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kuy\Documents\tugas my skill\FIX Tugas\Portofolio Excel\"/>
    </mc:Choice>
  </mc:AlternateContent>
  <xr:revisionPtr revIDLastSave="0" documentId="13_ncr:1_{272DC248-5F7A-4BF2-962C-224F172E6F1B}" xr6:coauthVersionLast="47" xr6:coauthVersionMax="47" xr10:uidLastSave="{00000000-0000-0000-0000-000000000000}"/>
  <bookViews>
    <workbookView xWindow="0" yWindow="30" windowWidth="28800" windowHeight="15450" activeTab="2" xr2:uid="{A31E524A-DB3E-4A5E-B978-32BBBC5C8FBF}"/>
  </bookViews>
  <sheets>
    <sheet name="Langkah Pengerjaan" sheetId="6" r:id="rId1"/>
    <sheet name="Data" sheetId="1" r:id="rId2"/>
    <sheet name="Question" sheetId="3" r:id="rId3"/>
    <sheet name="Answer" sheetId="5" state="hidden" r:id="rId4"/>
  </sheets>
  <definedNames>
    <definedName name="_xlnm._FilterDatabase" localSheetId="3" hidden="1">Answer!$J$1:$J$511</definedName>
    <definedName name="_xlnm._FilterDatabase" localSheetId="1" hidden="1">Data!$A$1:$L$2331</definedName>
    <definedName name="_xlnm._FilterDatabase" localSheetId="2" hidden="1">Question!$I$1:$L$1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3" l="1"/>
  <c r="K2" i="3"/>
  <c r="I2" i="3" a="1"/>
  <c r="I2" i="3" s="1"/>
  <c r="J2" i="3" s="1"/>
  <c r="C21" i="3"/>
  <c r="C12" i="3"/>
  <c r="C3" i="3"/>
  <c r="G3" i="3" s="1"/>
  <c r="L2" i="1"/>
  <c r="R3" i="3"/>
  <c r="R4" i="3"/>
  <c r="R5" i="3"/>
  <c r="R6" i="3"/>
  <c r="R7" i="3"/>
  <c r="R8" i="3"/>
  <c r="R9" i="3"/>
  <c r="R10" i="3"/>
  <c r="R11" i="3"/>
  <c r="R12" i="3"/>
  <c r="R13" i="3"/>
  <c r="R2" i="3"/>
  <c r="S3" i="3"/>
  <c r="S4" i="3"/>
  <c r="S5" i="3"/>
  <c r="S6" i="3"/>
  <c r="S7" i="3"/>
  <c r="S8" i="3"/>
  <c r="S9" i="3"/>
  <c r="S10" i="3"/>
  <c r="S11" i="3"/>
  <c r="S12" i="3"/>
  <c r="S13" i="3"/>
  <c r="S2" i="3"/>
  <c r="Q2" i="3" a="1"/>
  <c r="Q2" i="3" s="1"/>
  <c r="C22" i="3"/>
  <c r="D22" i="3"/>
  <c r="E22" i="3"/>
  <c r="F22" i="3"/>
  <c r="C23" i="3"/>
  <c r="D23" i="3"/>
  <c r="E23" i="3"/>
  <c r="F23" i="3"/>
  <c r="C24" i="3"/>
  <c r="D24" i="3"/>
  <c r="E24" i="3"/>
  <c r="F24" i="3"/>
  <c r="C25" i="3"/>
  <c r="D25" i="3"/>
  <c r="E25" i="3"/>
  <c r="F25" i="3"/>
  <c r="D21" i="3"/>
  <c r="E21" i="3"/>
  <c r="F21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D12" i="3"/>
  <c r="E12" i="3"/>
  <c r="F12" i="3"/>
  <c r="C4" i="3"/>
  <c r="C5" i="3"/>
  <c r="C6" i="3"/>
  <c r="C7" i="3"/>
  <c r="D4" i="3"/>
  <c r="D5" i="3"/>
  <c r="D6" i="3"/>
  <c r="D7" i="3"/>
  <c r="E4" i="3"/>
  <c r="E5" i="3"/>
  <c r="E6" i="3"/>
  <c r="E7" i="3"/>
  <c r="F4" i="3"/>
  <c r="F5" i="3"/>
  <c r="F6" i="3"/>
  <c r="F7" i="3"/>
  <c r="D3" i="3"/>
  <c r="E3" i="3"/>
  <c r="F3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K2" i="1"/>
  <c r="P2" i="1"/>
  <c r="O5" i="3" l="1"/>
  <c r="L512" i="3"/>
  <c r="Q3" i="1"/>
  <c r="Q2" i="1"/>
  <c r="P3" i="1"/>
  <c r="N1406" i="1"/>
  <c r="P1406" i="1" s="1"/>
  <c r="O1406" i="1"/>
  <c r="N1407" i="1"/>
  <c r="O1407" i="1"/>
  <c r="P1407" i="1"/>
  <c r="N1408" i="1"/>
  <c r="O1408" i="1"/>
  <c r="N1409" i="1"/>
  <c r="O1409" i="1"/>
  <c r="P1409" i="1"/>
  <c r="N1410" i="1"/>
  <c r="O1410" i="1"/>
  <c r="P1410" i="1"/>
  <c r="N1411" i="1"/>
  <c r="P1411" i="1" s="1"/>
  <c r="O1411" i="1"/>
  <c r="N1412" i="1"/>
  <c r="P1412" i="1" s="1"/>
  <c r="O1412" i="1"/>
  <c r="N1413" i="1"/>
  <c r="O1413" i="1"/>
  <c r="P1413" i="1"/>
  <c r="N1414" i="1"/>
  <c r="O1414" i="1"/>
  <c r="P1414" i="1"/>
  <c r="N1415" i="1"/>
  <c r="O1415" i="1"/>
  <c r="P1415" i="1"/>
  <c r="N1416" i="1"/>
  <c r="P1416" i="1" s="1"/>
  <c r="O1416" i="1"/>
  <c r="N1417" i="1"/>
  <c r="P1417" i="1" s="1"/>
  <c r="O1417" i="1"/>
  <c r="N1418" i="1"/>
  <c r="P1418" i="1" s="1"/>
  <c r="O1418" i="1"/>
  <c r="N1419" i="1"/>
  <c r="O1419" i="1"/>
  <c r="P1419" i="1"/>
  <c r="N1420" i="1"/>
  <c r="O1420" i="1"/>
  <c r="P1420" i="1"/>
  <c r="N1421" i="1"/>
  <c r="O1421" i="1"/>
  <c r="N1422" i="1"/>
  <c r="P1422" i="1" s="1"/>
  <c r="O1422" i="1"/>
  <c r="N1423" i="1"/>
  <c r="O1423" i="1"/>
  <c r="P1423" i="1"/>
  <c r="N1424" i="1"/>
  <c r="P1424" i="1" s="1"/>
  <c r="O1424" i="1"/>
  <c r="N1425" i="1"/>
  <c r="O1425" i="1"/>
  <c r="N1426" i="1"/>
  <c r="O1426" i="1"/>
  <c r="P1426" i="1"/>
  <c r="N1427" i="1"/>
  <c r="O1427" i="1"/>
  <c r="P1427" i="1"/>
  <c r="N1428" i="1"/>
  <c r="O1428" i="1"/>
  <c r="P1428" i="1"/>
  <c r="N1429" i="1"/>
  <c r="O1429" i="1"/>
  <c r="N1430" i="1"/>
  <c r="O1430" i="1"/>
  <c r="P1430" i="1"/>
  <c r="N1431" i="1"/>
  <c r="O1431" i="1"/>
  <c r="N1432" i="1"/>
  <c r="O1432" i="1"/>
  <c r="P1432" i="1"/>
  <c r="N1433" i="1"/>
  <c r="P1433" i="1" s="1"/>
  <c r="O1433" i="1"/>
  <c r="N1434" i="1"/>
  <c r="P1434" i="1" s="1"/>
  <c r="O1434" i="1"/>
  <c r="N1435" i="1"/>
  <c r="O1435" i="1"/>
  <c r="N1436" i="1"/>
  <c r="P1436" i="1" s="1"/>
  <c r="O1436" i="1"/>
  <c r="N1437" i="1"/>
  <c r="O1437" i="1"/>
  <c r="N1438" i="1"/>
  <c r="P1438" i="1" s="1"/>
  <c r="O1438" i="1"/>
  <c r="N1439" i="1"/>
  <c r="O1439" i="1"/>
  <c r="P1439" i="1"/>
  <c r="N1440" i="1"/>
  <c r="O1440" i="1"/>
  <c r="P1440" i="1"/>
  <c r="N1441" i="1"/>
  <c r="O1441" i="1"/>
  <c r="P1441" i="1"/>
  <c r="N1442" i="1"/>
  <c r="O1442" i="1"/>
  <c r="P1442" i="1"/>
  <c r="N1443" i="1"/>
  <c r="P1443" i="1" s="1"/>
  <c r="O1443" i="1"/>
  <c r="N1444" i="1"/>
  <c r="O1444" i="1"/>
  <c r="P1444" i="1"/>
  <c r="N1445" i="1"/>
  <c r="P1445" i="1" s="1"/>
  <c r="O1445" i="1"/>
  <c r="N1446" i="1"/>
  <c r="P1446" i="1" s="1"/>
  <c r="O1446" i="1"/>
  <c r="N1447" i="1"/>
  <c r="P1447" i="1" s="1"/>
  <c r="O1447" i="1"/>
  <c r="N1448" i="1"/>
  <c r="P1448" i="1" s="1"/>
  <c r="O1448" i="1"/>
  <c r="N1449" i="1"/>
  <c r="O1449" i="1"/>
  <c r="P1449" i="1"/>
  <c r="N1450" i="1"/>
  <c r="O1450" i="1"/>
  <c r="P1450" i="1"/>
  <c r="N1451" i="1"/>
  <c r="P1451" i="1" s="1"/>
  <c r="O1451" i="1"/>
  <c r="N1452" i="1"/>
  <c r="O1452" i="1"/>
  <c r="P1452" i="1"/>
  <c r="N1453" i="1"/>
  <c r="O1453" i="1"/>
  <c r="N1454" i="1"/>
  <c r="O1454" i="1"/>
  <c r="N1455" i="1"/>
  <c r="O1455" i="1"/>
  <c r="P1455" i="1"/>
  <c r="N1456" i="1"/>
  <c r="O1456" i="1"/>
  <c r="P1456" i="1"/>
  <c r="N1457" i="1"/>
  <c r="P1457" i="1" s="1"/>
  <c r="O1457" i="1"/>
  <c r="N1458" i="1"/>
  <c r="O1458" i="1"/>
  <c r="N1459" i="1"/>
  <c r="P1459" i="1" s="1"/>
  <c r="O1459" i="1"/>
  <c r="N1460" i="1"/>
  <c r="O1460" i="1"/>
  <c r="P1460" i="1"/>
  <c r="N1461" i="1"/>
  <c r="O1461" i="1"/>
  <c r="N1462" i="1"/>
  <c r="O1462" i="1"/>
  <c r="N1463" i="1"/>
  <c r="O1463" i="1"/>
  <c r="P1463" i="1"/>
  <c r="N1464" i="1"/>
  <c r="P1464" i="1" s="1"/>
  <c r="O1464" i="1"/>
  <c r="N1465" i="1"/>
  <c r="P1465" i="1" s="1"/>
  <c r="O1465" i="1"/>
  <c r="N1466" i="1"/>
  <c r="O1466" i="1"/>
  <c r="N1467" i="1"/>
  <c r="O1467" i="1"/>
  <c r="P1467" i="1"/>
  <c r="N1468" i="1"/>
  <c r="O1468" i="1"/>
  <c r="N1469" i="1"/>
  <c r="O1469" i="1"/>
  <c r="P1469" i="1"/>
  <c r="N1470" i="1"/>
  <c r="P1470" i="1" s="1"/>
  <c r="O1470" i="1"/>
  <c r="N1471" i="1"/>
  <c r="P1471" i="1" s="1"/>
  <c r="O1471" i="1"/>
  <c r="N1472" i="1"/>
  <c r="O1472" i="1"/>
  <c r="N1473" i="1"/>
  <c r="O1473" i="1"/>
  <c r="N1474" i="1"/>
  <c r="O1474" i="1"/>
  <c r="N1475" i="1"/>
  <c r="O1475" i="1"/>
  <c r="N1476" i="1"/>
  <c r="P1476" i="1" s="1"/>
  <c r="O1476" i="1"/>
  <c r="N1477" i="1"/>
  <c r="O1477" i="1"/>
  <c r="N1478" i="1"/>
  <c r="O1478" i="1"/>
  <c r="N1479" i="1"/>
  <c r="O1479" i="1"/>
  <c r="N1480" i="1"/>
  <c r="O1480" i="1"/>
  <c r="P1480" i="1"/>
  <c r="N1481" i="1"/>
  <c r="O1481" i="1"/>
  <c r="N1482" i="1"/>
  <c r="O1482" i="1"/>
  <c r="P1482" i="1"/>
  <c r="N1483" i="1"/>
  <c r="O1483" i="1"/>
  <c r="P1483" i="1"/>
  <c r="N1484" i="1"/>
  <c r="O1484" i="1"/>
  <c r="N1485" i="1"/>
  <c r="O1485" i="1"/>
  <c r="P1485" i="1"/>
  <c r="N1486" i="1"/>
  <c r="P1486" i="1" s="1"/>
  <c r="O1486" i="1"/>
  <c r="N1487" i="1"/>
  <c r="O1487" i="1"/>
  <c r="P1487" i="1"/>
  <c r="N1488" i="1"/>
  <c r="O1488" i="1"/>
  <c r="N1489" i="1"/>
  <c r="P1489" i="1" s="1"/>
  <c r="O1489" i="1"/>
  <c r="N1490" i="1"/>
  <c r="O1490" i="1"/>
  <c r="N1491" i="1"/>
  <c r="O1491" i="1"/>
  <c r="P1491" i="1"/>
  <c r="N1492" i="1"/>
  <c r="O1492" i="1"/>
  <c r="N1493" i="1"/>
  <c r="O1493" i="1"/>
  <c r="P1493" i="1"/>
  <c r="N1494" i="1"/>
  <c r="O1494" i="1"/>
  <c r="N1495" i="1"/>
  <c r="O1495" i="1"/>
  <c r="N1496" i="1"/>
  <c r="P1496" i="1" s="1"/>
  <c r="O1496" i="1"/>
  <c r="N1497" i="1"/>
  <c r="O1497" i="1"/>
  <c r="N1498" i="1"/>
  <c r="P1498" i="1" s="1"/>
  <c r="O1498" i="1"/>
  <c r="N1499" i="1"/>
  <c r="P1499" i="1" s="1"/>
  <c r="O1499" i="1"/>
  <c r="N1500" i="1"/>
  <c r="O1500" i="1"/>
  <c r="P1500" i="1"/>
  <c r="N1501" i="1"/>
  <c r="O1501" i="1"/>
  <c r="P1501" i="1"/>
  <c r="N1502" i="1"/>
  <c r="O1502" i="1"/>
  <c r="N1503" i="1"/>
  <c r="P1503" i="1" s="1"/>
  <c r="O1503" i="1"/>
  <c r="N1504" i="1"/>
  <c r="O1504" i="1"/>
  <c r="N1505" i="1"/>
  <c r="O1505" i="1"/>
  <c r="N1506" i="1"/>
  <c r="P1506" i="1" s="1"/>
  <c r="O1506" i="1"/>
  <c r="N1507" i="1"/>
  <c r="O1507" i="1"/>
  <c r="N1508" i="1"/>
  <c r="O1508" i="1"/>
  <c r="P1508" i="1"/>
  <c r="N1509" i="1"/>
  <c r="O1509" i="1"/>
  <c r="P1509" i="1"/>
  <c r="N1510" i="1"/>
  <c r="O1510" i="1"/>
  <c r="P1510" i="1"/>
  <c r="N1511" i="1"/>
  <c r="P1511" i="1" s="1"/>
  <c r="O1511" i="1"/>
  <c r="N1512" i="1"/>
  <c r="P1512" i="1" s="1"/>
  <c r="O1512" i="1"/>
  <c r="N1513" i="1"/>
  <c r="O1513" i="1"/>
  <c r="P1513" i="1"/>
  <c r="N1514" i="1"/>
  <c r="P1514" i="1" s="1"/>
  <c r="O1514" i="1"/>
  <c r="N1515" i="1"/>
  <c r="P1515" i="1" s="1"/>
  <c r="O1515" i="1"/>
  <c r="N1516" i="1"/>
  <c r="O1516" i="1"/>
  <c r="N1517" i="1"/>
  <c r="O1517" i="1"/>
  <c r="P1517" i="1"/>
  <c r="N1518" i="1"/>
  <c r="P1518" i="1" s="1"/>
  <c r="O1518" i="1"/>
  <c r="N1519" i="1"/>
  <c r="O1519" i="1"/>
  <c r="P1519" i="1"/>
  <c r="N1520" i="1"/>
  <c r="O1520" i="1"/>
  <c r="N1521" i="1"/>
  <c r="O1521" i="1"/>
  <c r="N1522" i="1"/>
  <c r="P1522" i="1" s="1"/>
  <c r="O1522" i="1"/>
  <c r="N1523" i="1"/>
  <c r="O1523" i="1"/>
  <c r="N1524" i="1"/>
  <c r="O1524" i="1"/>
  <c r="N1525" i="1"/>
  <c r="O1525" i="1"/>
  <c r="N1526" i="1"/>
  <c r="O1526" i="1"/>
  <c r="N1527" i="1"/>
  <c r="P1527" i="1" s="1"/>
  <c r="O1527" i="1"/>
  <c r="N1528" i="1"/>
  <c r="O1528" i="1"/>
  <c r="N1529" i="1"/>
  <c r="P1529" i="1" s="1"/>
  <c r="O1529" i="1"/>
  <c r="N1530" i="1"/>
  <c r="O1530" i="1"/>
  <c r="P1530" i="1"/>
  <c r="N1531" i="1"/>
  <c r="P1531" i="1" s="1"/>
  <c r="O1531" i="1"/>
  <c r="N1532" i="1"/>
  <c r="O1532" i="1"/>
  <c r="P1532" i="1"/>
  <c r="N1533" i="1"/>
  <c r="O1533" i="1"/>
  <c r="N1534" i="1"/>
  <c r="O1534" i="1"/>
  <c r="N1535" i="1"/>
  <c r="O1535" i="1"/>
  <c r="P1535" i="1"/>
  <c r="N1536" i="1"/>
  <c r="P1536" i="1" s="1"/>
  <c r="O1536" i="1"/>
  <c r="N1537" i="1"/>
  <c r="O1537" i="1"/>
  <c r="P1537" i="1"/>
  <c r="N1538" i="1"/>
  <c r="O1538" i="1"/>
  <c r="P1538" i="1"/>
  <c r="N1539" i="1"/>
  <c r="O1539" i="1"/>
  <c r="P1539" i="1"/>
  <c r="N1540" i="1"/>
  <c r="O1540" i="1"/>
  <c r="P1540" i="1"/>
  <c r="N1541" i="1"/>
  <c r="O1541" i="1"/>
  <c r="P1541" i="1"/>
  <c r="N1542" i="1"/>
  <c r="O1542" i="1"/>
  <c r="P1542" i="1"/>
  <c r="N1543" i="1"/>
  <c r="P1543" i="1" s="1"/>
  <c r="O1543" i="1"/>
  <c r="N1544" i="1"/>
  <c r="O1544" i="1"/>
  <c r="P1544" i="1"/>
  <c r="N1545" i="1"/>
  <c r="O1545" i="1"/>
  <c r="P1545" i="1"/>
  <c r="N1546" i="1"/>
  <c r="P1546" i="1" s="1"/>
  <c r="O1546" i="1"/>
  <c r="N1547" i="1"/>
  <c r="P1547" i="1" s="1"/>
  <c r="O1547" i="1"/>
  <c r="N1548" i="1"/>
  <c r="O1548" i="1"/>
  <c r="N1549" i="1"/>
  <c r="O1549" i="1"/>
  <c r="P1549" i="1"/>
  <c r="N1550" i="1"/>
  <c r="O1550" i="1"/>
  <c r="N1551" i="1"/>
  <c r="P1551" i="1" s="1"/>
  <c r="O1551" i="1"/>
  <c r="N1552" i="1"/>
  <c r="O1552" i="1"/>
  <c r="P1552" i="1"/>
  <c r="N1553" i="1"/>
  <c r="O1553" i="1"/>
  <c r="P1553" i="1"/>
  <c r="N1554" i="1"/>
  <c r="O1554" i="1"/>
  <c r="N1555" i="1"/>
  <c r="P1555" i="1" s="1"/>
  <c r="O1555" i="1"/>
  <c r="N1556" i="1"/>
  <c r="O1556" i="1"/>
  <c r="P1556" i="1"/>
  <c r="N1557" i="1"/>
  <c r="O1557" i="1"/>
  <c r="P1557" i="1"/>
  <c r="N1558" i="1"/>
  <c r="O1558" i="1"/>
  <c r="P1558" i="1"/>
  <c r="N1559" i="1"/>
  <c r="O1559" i="1"/>
  <c r="N1560" i="1"/>
  <c r="P1560" i="1" s="1"/>
  <c r="O1560" i="1"/>
  <c r="N1561" i="1"/>
  <c r="P1561" i="1" s="1"/>
  <c r="O1561" i="1"/>
  <c r="N1562" i="1"/>
  <c r="O1562" i="1"/>
  <c r="N1563" i="1"/>
  <c r="O1563" i="1"/>
  <c r="N1564" i="1"/>
  <c r="O1564" i="1"/>
  <c r="N1565" i="1"/>
  <c r="O1565" i="1"/>
  <c r="N1566" i="1"/>
  <c r="P1566" i="1" s="1"/>
  <c r="O1566" i="1"/>
  <c r="N1567" i="1"/>
  <c r="O1567" i="1"/>
  <c r="P1567" i="1"/>
  <c r="N1568" i="1"/>
  <c r="O1568" i="1"/>
  <c r="N1569" i="1"/>
  <c r="O1569" i="1"/>
  <c r="P1569" i="1"/>
  <c r="N1570" i="1"/>
  <c r="P1570" i="1" s="1"/>
  <c r="O1570" i="1"/>
  <c r="N1571" i="1"/>
  <c r="O1571" i="1"/>
  <c r="P1571" i="1"/>
  <c r="N1572" i="1"/>
  <c r="P1572" i="1" s="1"/>
  <c r="O1572" i="1"/>
  <c r="N1573" i="1"/>
  <c r="O1573" i="1"/>
  <c r="P1573" i="1"/>
  <c r="N1574" i="1"/>
  <c r="O1574" i="1"/>
  <c r="P1574" i="1"/>
  <c r="N1575" i="1"/>
  <c r="O1575" i="1"/>
  <c r="P1575" i="1"/>
  <c r="N1576" i="1"/>
  <c r="O1576" i="1"/>
  <c r="N1577" i="1"/>
  <c r="O1577" i="1"/>
  <c r="N1578" i="1"/>
  <c r="O1578" i="1"/>
  <c r="P1578" i="1"/>
  <c r="N1579" i="1"/>
  <c r="O1579" i="1"/>
  <c r="P1579" i="1"/>
  <c r="N1580" i="1"/>
  <c r="O1580" i="1"/>
  <c r="P1580" i="1"/>
  <c r="N1581" i="1"/>
  <c r="O1581" i="1"/>
  <c r="P1581" i="1"/>
  <c r="N1582" i="1"/>
  <c r="P1582" i="1" s="1"/>
  <c r="O1582" i="1"/>
  <c r="N1583" i="1"/>
  <c r="P1583" i="1" s="1"/>
  <c r="O1583" i="1"/>
  <c r="N1584" i="1"/>
  <c r="O1584" i="1"/>
  <c r="P1584" i="1"/>
  <c r="N1585" i="1"/>
  <c r="O1585" i="1"/>
  <c r="P1585" i="1"/>
  <c r="N1586" i="1"/>
  <c r="O1586" i="1"/>
  <c r="N1587" i="1"/>
  <c r="O1587" i="1"/>
  <c r="P1587" i="1"/>
  <c r="N1588" i="1"/>
  <c r="O1588" i="1"/>
  <c r="P1588" i="1"/>
  <c r="N1589" i="1"/>
  <c r="P1589" i="1" s="1"/>
  <c r="O1589" i="1"/>
  <c r="N1590" i="1"/>
  <c r="O1590" i="1"/>
  <c r="N1591" i="1"/>
  <c r="P1591" i="1" s="1"/>
  <c r="O1591" i="1"/>
  <c r="N1592" i="1"/>
  <c r="P1592" i="1" s="1"/>
  <c r="O1592" i="1"/>
  <c r="N1593" i="1"/>
  <c r="O1593" i="1"/>
  <c r="N1594" i="1"/>
  <c r="O1594" i="1"/>
  <c r="N1595" i="1"/>
  <c r="O1595" i="1"/>
  <c r="P1595" i="1"/>
  <c r="N1596" i="1"/>
  <c r="P1596" i="1" s="1"/>
  <c r="O1596" i="1"/>
  <c r="N1597" i="1"/>
  <c r="O1597" i="1"/>
  <c r="P1597" i="1"/>
  <c r="N1598" i="1"/>
  <c r="O1598" i="1"/>
  <c r="P1598" i="1"/>
  <c r="N1599" i="1"/>
  <c r="P1599" i="1" s="1"/>
  <c r="O1599" i="1"/>
  <c r="N1600" i="1"/>
  <c r="O1600" i="1"/>
  <c r="N1601" i="1"/>
  <c r="O1601" i="1"/>
  <c r="N1602" i="1"/>
  <c r="P1602" i="1" s="1"/>
  <c r="O1602" i="1"/>
  <c r="N1603" i="1"/>
  <c r="O1603" i="1"/>
  <c r="P1603" i="1"/>
  <c r="N1604" i="1"/>
  <c r="O1604" i="1"/>
  <c r="N1605" i="1"/>
  <c r="O1605" i="1"/>
  <c r="N1606" i="1"/>
  <c r="O1606" i="1"/>
  <c r="P1606" i="1"/>
  <c r="N1607" i="1"/>
  <c r="O1607" i="1"/>
  <c r="P1607" i="1"/>
  <c r="N1608" i="1"/>
  <c r="P1608" i="1" s="1"/>
  <c r="O1608" i="1"/>
  <c r="N1609" i="1"/>
  <c r="P1609" i="1" s="1"/>
  <c r="O1609" i="1"/>
  <c r="N1610" i="1"/>
  <c r="O1610" i="1"/>
  <c r="P1610" i="1"/>
  <c r="N1611" i="1"/>
  <c r="O1611" i="1"/>
  <c r="N1612" i="1"/>
  <c r="O1612" i="1"/>
  <c r="P1612" i="1"/>
  <c r="N1613" i="1"/>
  <c r="O1613" i="1"/>
  <c r="P1613" i="1"/>
  <c r="N1614" i="1"/>
  <c r="P1614" i="1" s="1"/>
  <c r="O1614" i="1"/>
  <c r="N1615" i="1"/>
  <c r="P1615" i="1" s="1"/>
  <c r="O1615" i="1"/>
  <c r="N1616" i="1"/>
  <c r="O1616" i="1"/>
  <c r="P1616" i="1"/>
  <c r="N1617" i="1"/>
  <c r="O1617" i="1"/>
  <c r="P1617" i="1"/>
  <c r="N1618" i="1"/>
  <c r="O1618" i="1"/>
  <c r="P1618" i="1"/>
  <c r="N1619" i="1"/>
  <c r="P1619" i="1" s="1"/>
  <c r="O1619" i="1"/>
  <c r="N1620" i="1"/>
  <c r="O1620" i="1"/>
  <c r="N1621" i="1"/>
  <c r="P1621" i="1" s="1"/>
  <c r="O1621" i="1"/>
  <c r="N1622" i="1"/>
  <c r="O1622" i="1"/>
  <c r="P1622" i="1"/>
  <c r="N1623" i="1"/>
  <c r="O1623" i="1"/>
  <c r="N1624" i="1"/>
  <c r="O1624" i="1"/>
  <c r="N1625" i="1"/>
  <c r="O1625" i="1"/>
  <c r="P1625" i="1"/>
  <c r="N1626" i="1"/>
  <c r="O1626" i="1"/>
  <c r="N1627" i="1"/>
  <c r="O1627" i="1"/>
  <c r="P1627" i="1"/>
  <c r="N1628" i="1"/>
  <c r="P1628" i="1" s="1"/>
  <c r="O1628" i="1"/>
  <c r="N1629" i="1"/>
  <c r="O1629" i="1"/>
  <c r="N1630" i="1"/>
  <c r="O1630" i="1"/>
  <c r="P1630" i="1"/>
  <c r="N1631" i="1"/>
  <c r="O1631" i="1"/>
  <c r="N1632" i="1"/>
  <c r="P1632" i="1" s="1"/>
  <c r="O1632" i="1"/>
  <c r="N1633" i="1"/>
  <c r="O1633" i="1"/>
  <c r="N1634" i="1"/>
  <c r="O1634" i="1"/>
  <c r="P1634" i="1"/>
  <c r="N1635" i="1"/>
  <c r="O1635" i="1"/>
  <c r="N1636" i="1"/>
  <c r="O1636" i="1"/>
  <c r="N1637" i="1"/>
  <c r="O1637" i="1"/>
  <c r="P1637" i="1"/>
  <c r="N1638" i="1"/>
  <c r="O1638" i="1"/>
  <c r="N1639" i="1"/>
  <c r="O1639" i="1"/>
  <c r="P1639" i="1"/>
  <c r="N1640" i="1"/>
  <c r="O1640" i="1"/>
  <c r="P1640" i="1"/>
  <c r="N1641" i="1"/>
  <c r="O1641" i="1"/>
  <c r="P1641" i="1"/>
  <c r="N1642" i="1"/>
  <c r="O1642" i="1"/>
  <c r="N1643" i="1"/>
  <c r="O1643" i="1"/>
  <c r="N1644" i="1"/>
  <c r="P1644" i="1" s="1"/>
  <c r="O1644" i="1"/>
  <c r="N1645" i="1"/>
  <c r="P1645" i="1" s="1"/>
  <c r="O1645" i="1"/>
  <c r="N1646" i="1"/>
  <c r="P1646" i="1" s="1"/>
  <c r="O1646" i="1"/>
  <c r="N1647" i="1"/>
  <c r="P1647" i="1" s="1"/>
  <c r="O1647" i="1"/>
  <c r="N1648" i="1"/>
  <c r="O1648" i="1"/>
  <c r="N1649" i="1"/>
  <c r="O1649" i="1"/>
  <c r="N1650" i="1"/>
  <c r="P1650" i="1" s="1"/>
  <c r="O1650" i="1"/>
  <c r="N1651" i="1"/>
  <c r="P1651" i="1" s="1"/>
  <c r="O1651" i="1"/>
  <c r="N1652" i="1"/>
  <c r="P1652" i="1" s="1"/>
  <c r="O1652" i="1"/>
  <c r="N1653" i="1"/>
  <c r="O1653" i="1"/>
  <c r="N1654" i="1"/>
  <c r="O1654" i="1"/>
  <c r="N1655" i="1"/>
  <c r="O1655" i="1"/>
  <c r="P1655" i="1"/>
  <c r="N1656" i="1"/>
  <c r="O1656" i="1"/>
  <c r="P1656" i="1"/>
  <c r="N1657" i="1"/>
  <c r="P1657" i="1" s="1"/>
  <c r="O1657" i="1"/>
  <c r="N1658" i="1"/>
  <c r="O1658" i="1"/>
  <c r="P1658" i="1"/>
  <c r="N1659" i="1"/>
  <c r="O1659" i="1"/>
  <c r="N1660" i="1"/>
  <c r="O1660" i="1"/>
  <c r="P1660" i="1"/>
  <c r="N1661" i="1"/>
  <c r="O1661" i="1"/>
  <c r="N1662" i="1"/>
  <c r="O1662" i="1"/>
  <c r="N1663" i="1"/>
  <c r="O1663" i="1"/>
  <c r="P1663" i="1"/>
  <c r="N1664" i="1"/>
  <c r="O1664" i="1"/>
  <c r="P1664" i="1"/>
  <c r="N1665" i="1"/>
  <c r="O1665" i="1"/>
  <c r="N1666" i="1"/>
  <c r="O1666" i="1"/>
  <c r="N1667" i="1"/>
  <c r="P1667" i="1" s="1"/>
  <c r="O1667" i="1"/>
  <c r="N1668" i="1"/>
  <c r="O1668" i="1"/>
  <c r="N1669" i="1"/>
  <c r="P1669" i="1" s="1"/>
  <c r="O1669" i="1"/>
  <c r="N1670" i="1"/>
  <c r="O1670" i="1"/>
  <c r="N1671" i="1"/>
  <c r="O1671" i="1"/>
  <c r="N1672" i="1"/>
  <c r="O1672" i="1"/>
  <c r="P1672" i="1"/>
  <c r="N1673" i="1"/>
  <c r="O1673" i="1"/>
  <c r="N1674" i="1"/>
  <c r="O1674" i="1"/>
  <c r="P1674" i="1"/>
  <c r="N1675" i="1"/>
  <c r="O1675" i="1"/>
  <c r="P1675" i="1"/>
  <c r="N1676" i="1"/>
  <c r="O1676" i="1"/>
  <c r="P1676" i="1"/>
  <c r="N1677" i="1"/>
  <c r="O1677" i="1"/>
  <c r="P1677" i="1"/>
  <c r="N1678" i="1"/>
  <c r="O1678" i="1"/>
  <c r="P1678" i="1"/>
  <c r="N1679" i="1"/>
  <c r="P1679" i="1" s="1"/>
  <c r="O1679" i="1"/>
  <c r="N1680" i="1"/>
  <c r="O1680" i="1"/>
  <c r="N1681" i="1"/>
  <c r="O1681" i="1"/>
  <c r="P1681" i="1"/>
  <c r="N1682" i="1"/>
  <c r="O1682" i="1"/>
  <c r="N1683" i="1"/>
  <c r="O1683" i="1"/>
  <c r="N1684" i="1"/>
  <c r="O1684" i="1"/>
  <c r="P1684" i="1"/>
  <c r="N1685" i="1"/>
  <c r="P1685" i="1" s="1"/>
  <c r="O1685" i="1"/>
  <c r="N1686" i="1"/>
  <c r="O1686" i="1"/>
  <c r="N1687" i="1"/>
  <c r="P1687" i="1" s="1"/>
  <c r="O1687" i="1"/>
  <c r="N1688" i="1"/>
  <c r="P1688" i="1" s="1"/>
  <c r="O1688" i="1"/>
  <c r="N1689" i="1"/>
  <c r="O1689" i="1"/>
  <c r="N1690" i="1"/>
  <c r="O1690" i="1"/>
  <c r="N1691" i="1"/>
  <c r="O1691" i="1"/>
  <c r="P1691" i="1"/>
  <c r="N1692" i="1"/>
  <c r="O1692" i="1"/>
  <c r="P1692" i="1"/>
  <c r="N1693" i="1"/>
  <c r="O1693" i="1"/>
  <c r="N1694" i="1"/>
  <c r="O1694" i="1"/>
  <c r="P1694" i="1"/>
  <c r="N1695" i="1"/>
  <c r="O1695" i="1"/>
  <c r="P1695" i="1"/>
  <c r="N1696" i="1"/>
  <c r="O1696" i="1"/>
  <c r="N1697" i="1"/>
  <c r="P1697" i="1" s="1"/>
  <c r="O1697" i="1"/>
  <c r="N1698" i="1"/>
  <c r="O1698" i="1"/>
  <c r="P1698" i="1"/>
  <c r="N1699" i="1"/>
  <c r="O1699" i="1"/>
  <c r="P1699" i="1"/>
  <c r="N1700" i="1"/>
  <c r="O1700" i="1"/>
  <c r="P1700" i="1"/>
  <c r="N1701" i="1"/>
  <c r="O1701" i="1"/>
  <c r="N1702" i="1"/>
  <c r="P1702" i="1" s="1"/>
  <c r="O1702" i="1"/>
  <c r="N1703" i="1"/>
  <c r="O1703" i="1"/>
  <c r="P1703" i="1"/>
  <c r="N1704" i="1"/>
  <c r="P1704" i="1" s="1"/>
  <c r="O1704" i="1"/>
  <c r="N1705" i="1"/>
  <c r="O1705" i="1"/>
  <c r="P1705" i="1"/>
  <c r="N1706" i="1"/>
  <c r="O1706" i="1"/>
  <c r="N1707" i="1"/>
  <c r="O1707" i="1"/>
  <c r="P1707" i="1"/>
  <c r="N1708" i="1"/>
  <c r="O1708" i="1"/>
  <c r="N1709" i="1"/>
  <c r="O1709" i="1"/>
  <c r="N1710" i="1"/>
  <c r="P1710" i="1" s="1"/>
  <c r="O1710" i="1"/>
  <c r="N1711" i="1"/>
  <c r="O1711" i="1"/>
  <c r="P1711" i="1"/>
  <c r="N1712" i="1"/>
  <c r="O1712" i="1"/>
  <c r="N1713" i="1"/>
  <c r="O1713" i="1"/>
  <c r="N1714" i="1"/>
  <c r="O1714" i="1"/>
  <c r="N1715" i="1"/>
  <c r="O1715" i="1"/>
  <c r="P1715" i="1"/>
  <c r="N1716" i="1"/>
  <c r="O1716" i="1"/>
  <c r="P1716" i="1"/>
  <c r="N1717" i="1"/>
  <c r="P1717" i="1" s="1"/>
  <c r="O1717" i="1"/>
  <c r="N1718" i="1"/>
  <c r="O1718" i="1"/>
  <c r="P1718" i="1"/>
  <c r="N1719" i="1"/>
  <c r="P1719" i="1" s="1"/>
  <c r="O1719" i="1"/>
  <c r="N1720" i="1"/>
  <c r="O1720" i="1"/>
  <c r="N1721" i="1"/>
  <c r="O1721" i="1"/>
  <c r="N1722" i="1"/>
  <c r="P1722" i="1" s="1"/>
  <c r="O1722" i="1"/>
  <c r="N1723" i="1"/>
  <c r="P1723" i="1" s="1"/>
  <c r="O1723" i="1"/>
  <c r="N1724" i="1"/>
  <c r="O1724" i="1"/>
  <c r="P1724" i="1"/>
  <c r="N1725" i="1"/>
  <c r="O1725" i="1"/>
  <c r="P1725" i="1"/>
  <c r="N1726" i="1"/>
  <c r="O1726" i="1"/>
  <c r="N1727" i="1"/>
  <c r="P1727" i="1" s="1"/>
  <c r="O1727" i="1"/>
  <c r="N1728" i="1"/>
  <c r="O1728" i="1"/>
  <c r="P1728" i="1"/>
  <c r="N1729" i="1"/>
  <c r="O1729" i="1"/>
  <c r="N1730" i="1"/>
  <c r="O1730" i="1"/>
  <c r="P1730" i="1"/>
  <c r="N1731" i="1"/>
  <c r="O1731" i="1"/>
  <c r="P1731" i="1"/>
  <c r="N1732" i="1"/>
  <c r="O1732" i="1"/>
  <c r="P1732" i="1"/>
  <c r="N1733" i="1"/>
  <c r="O1733" i="1"/>
  <c r="P1733" i="1"/>
  <c r="N1734" i="1"/>
  <c r="O1734" i="1"/>
  <c r="N1735" i="1"/>
  <c r="O1735" i="1"/>
  <c r="P1735" i="1"/>
  <c r="N1736" i="1"/>
  <c r="O1736" i="1"/>
  <c r="N1737" i="1"/>
  <c r="O1737" i="1"/>
  <c r="N1738" i="1"/>
  <c r="P1738" i="1" s="1"/>
  <c r="O1738" i="1"/>
  <c r="N1739" i="1"/>
  <c r="P1739" i="1" s="1"/>
  <c r="O1739" i="1"/>
  <c r="N1740" i="1"/>
  <c r="O1740" i="1"/>
  <c r="P1740" i="1"/>
  <c r="N1741" i="1"/>
  <c r="O1741" i="1"/>
  <c r="P1741" i="1"/>
  <c r="N1742" i="1"/>
  <c r="O1742" i="1"/>
  <c r="P1742" i="1"/>
  <c r="N1743" i="1"/>
  <c r="O1743" i="1"/>
  <c r="P1743" i="1"/>
  <c r="N1744" i="1"/>
  <c r="O1744" i="1"/>
  <c r="P1744" i="1"/>
  <c r="N1745" i="1"/>
  <c r="O1745" i="1"/>
  <c r="N1746" i="1"/>
  <c r="P1746" i="1" s="1"/>
  <c r="O1746" i="1"/>
  <c r="N1747" i="1"/>
  <c r="O1747" i="1"/>
  <c r="N1748" i="1"/>
  <c r="O1748" i="1"/>
  <c r="P1748" i="1"/>
  <c r="N1749" i="1"/>
  <c r="O1749" i="1"/>
  <c r="N1750" i="1"/>
  <c r="P1750" i="1" s="1"/>
  <c r="O1750" i="1"/>
  <c r="N1751" i="1"/>
  <c r="O1751" i="1"/>
  <c r="P1751" i="1"/>
  <c r="N1752" i="1"/>
  <c r="P1752" i="1" s="1"/>
  <c r="O1752" i="1"/>
  <c r="N1753" i="1"/>
  <c r="O1753" i="1"/>
  <c r="N1754" i="1"/>
  <c r="O1754" i="1"/>
  <c r="N1755" i="1"/>
  <c r="O1755" i="1"/>
  <c r="P1755" i="1"/>
  <c r="N1756" i="1"/>
  <c r="O1756" i="1"/>
  <c r="N1757" i="1"/>
  <c r="O1757" i="1"/>
  <c r="P1757" i="1"/>
  <c r="N1758" i="1"/>
  <c r="O1758" i="1"/>
  <c r="N1759" i="1"/>
  <c r="O1759" i="1"/>
  <c r="N1760" i="1"/>
  <c r="O1760" i="1"/>
  <c r="P1760" i="1"/>
  <c r="N1761" i="1"/>
  <c r="O1761" i="1"/>
  <c r="P1761" i="1"/>
  <c r="N1762" i="1"/>
  <c r="O1762" i="1"/>
  <c r="P1762" i="1"/>
  <c r="N1763" i="1"/>
  <c r="O1763" i="1"/>
  <c r="P1763" i="1"/>
  <c r="N1764" i="1"/>
  <c r="O1764" i="1"/>
  <c r="N1765" i="1"/>
  <c r="P1765" i="1" s="1"/>
  <c r="O1765" i="1"/>
  <c r="N1766" i="1"/>
  <c r="P1766" i="1" s="1"/>
  <c r="O1766" i="1"/>
  <c r="N1767" i="1"/>
  <c r="P1767" i="1" s="1"/>
  <c r="O1767" i="1"/>
  <c r="N1768" i="1"/>
  <c r="O1768" i="1"/>
  <c r="P1768" i="1"/>
  <c r="N1769" i="1"/>
  <c r="O1769" i="1"/>
  <c r="P1769" i="1"/>
  <c r="N1770" i="1"/>
  <c r="P1770" i="1" s="1"/>
  <c r="O1770" i="1"/>
  <c r="N1771" i="1"/>
  <c r="O1771" i="1"/>
  <c r="N1772" i="1"/>
  <c r="O1772" i="1"/>
  <c r="P1772" i="1"/>
  <c r="N1773" i="1"/>
  <c r="O1773" i="1"/>
  <c r="P1773" i="1"/>
  <c r="N1774" i="1"/>
  <c r="O1774" i="1"/>
  <c r="N1775" i="1"/>
  <c r="O1775" i="1"/>
  <c r="P1775" i="1"/>
  <c r="N1776" i="1"/>
  <c r="P1776" i="1" s="1"/>
  <c r="O1776" i="1"/>
  <c r="N1777" i="1"/>
  <c r="P1777" i="1" s="1"/>
  <c r="O1777" i="1"/>
  <c r="N1778" i="1"/>
  <c r="P1778" i="1" s="1"/>
  <c r="O1778" i="1"/>
  <c r="N1779" i="1"/>
  <c r="P1779" i="1" s="1"/>
  <c r="O1779" i="1"/>
  <c r="N1780" i="1"/>
  <c r="O1780" i="1"/>
  <c r="P1780" i="1"/>
  <c r="N1781" i="1"/>
  <c r="O1781" i="1"/>
  <c r="P1781" i="1"/>
  <c r="N1782" i="1"/>
  <c r="P1782" i="1" s="1"/>
  <c r="O1782" i="1"/>
  <c r="N1783" i="1"/>
  <c r="O1783" i="1"/>
  <c r="P1783" i="1"/>
  <c r="N1784" i="1"/>
  <c r="O1784" i="1"/>
  <c r="N1785" i="1"/>
  <c r="O1785" i="1"/>
  <c r="P1785" i="1"/>
  <c r="N1786" i="1"/>
  <c r="O1786" i="1"/>
  <c r="P1786" i="1"/>
  <c r="N1787" i="1"/>
  <c r="P1787" i="1" s="1"/>
  <c r="O1787" i="1"/>
  <c r="N1788" i="1"/>
  <c r="P1788" i="1" s="1"/>
  <c r="O1788" i="1"/>
  <c r="N1789" i="1"/>
  <c r="O1789" i="1"/>
  <c r="P1789" i="1"/>
  <c r="N1790" i="1"/>
  <c r="O1790" i="1"/>
  <c r="P1790" i="1"/>
  <c r="N1791" i="1"/>
  <c r="O1791" i="1"/>
  <c r="N1792" i="1"/>
  <c r="O1792" i="1"/>
  <c r="N1793" i="1"/>
  <c r="O1793" i="1"/>
  <c r="P1793" i="1"/>
  <c r="N1794" i="1"/>
  <c r="O1794" i="1"/>
  <c r="P1794" i="1"/>
  <c r="N1795" i="1"/>
  <c r="O1795" i="1"/>
  <c r="P1795" i="1"/>
  <c r="N1796" i="1"/>
  <c r="O1796" i="1"/>
  <c r="N1797" i="1"/>
  <c r="O1797" i="1"/>
  <c r="P1797" i="1"/>
  <c r="N1798" i="1"/>
  <c r="O1798" i="1"/>
  <c r="P1798" i="1"/>
  <c r="N1799" i="1"/>
  <c r="P1799" i="1" s="1"/>
  <c r="O1799" i="1"/>
  <c r="N1800" i="1"/>
  <c r="P1800" i="1" s="1"/>
  <c r="O1800" i="1"/>
  <c r="N1801" i="1"/>
  <c r="O1801" i="1"/>
  <c r="P1801" i="1"/>
  <c r="N1802" i="1"/>
  <c r="O1802" i="1"/>
  <c r="N1803" i="1"/>
  <c r="O1803" i="1"/>
  <c r="P1803" i="1"/>
  <c r="N1804" i="1"/>
  <c r="O1804" i="1"/>
  <c r="N1805" i="1"/>
  <c r="O1805" i="1"/>
  <c r="P1805" i="1"/>
  <c r="N1806" i="1"/>
  <c r="O1806" i="1"/>
  <c r="N1807" i="1"/>
  <c r="O1807" i="1"/>
  <c r="P1807" i="1"/>
  <c r="N1808" i="1"/>
  <c r="P1808" i="1" s="1"/>
  <c r="O1808" i="1"/>
  <c r="N1809" i="1"/>
  <c r="O1809" i="1"/>
  <c r="P1809" i="1"/>
  <c r="N1810" i="1"/>
  <c r="P1810" i="1" s="1"/>
  <c r="O1810" i="1"/>
  <c r="N1811" i="1"/>
  <c r="P1811" i="1" s="1"/>
  <c r="O1811" i="1"/>
  <c r="N1812" i="1"/>
  <c r="P1812" i="1" s="1"/>
  <c r="O1812" i="1"/>
  <c r="N1813" i="1"/>
  <c r="O1813" i="1"/>
  <c r="P1813" i="1"/>
  <c r="N1814" i="1"/>
  <c r="P1814" i="1" s="1"/>
  <c r="O1814" i="1"/>
  <c r="N1815" i="1"/>
  <c r="O1815" i="1"/>
  <c r="N1816" i="1"/>
  <c r="O1816" i="1"/>
  <c r="N1817" i="1"/>
  <c r="O1817" i="1"/>
  <c r="P1817" i="1"/>
  <c r="N1818" i="1"/>
  <c r="O1818" i="1"/>
  <c r="P1818" i="1"/>
  <c r="N1819" i="1"/>
  <c r="P1819" i="1" s="1"/>
  <c r="O1819" i="1"/>
  <c r="N1820" i="1"/>
  <c r="O1820" i="1"/>
  <c r="P1820" i="1"/>
  <c r="N1821" i="1"/>
  <c r="O1821" i="1"/>
  <c r="N1822" i="1"/>
  <c r="P1822" i="1" s="1"/>
  <c r="O1822" i="1"/>
  <c r="N1823" i="1"/>
  <c r="O1823" i="1"/>
  <c r="P1823" i="1"/>
  <c r="N1824" i="1"/>
  <c r="P1824" i="1" s="1"/>
  <c r="O1824" i="1"/>
  <c r="N1825" i="1"/>
  <c r="O1825" i="1"/>
  <c r="N1826" i="1"/>
  <c r="O1826" i="1"/>
  <c r="P1826" i="1"/>
  <c r="N1827" i="1"/>
  <c r="O1827" i="1"/>
  <c r="P1827" i="1"/>
  <c r="N1828" i="1"/>
  <c r="O1828" i="1"/>
  <c r="N1829" i="1"/>
  <c r="O1829" i="1"/>
  <c r="P1829" i="1"/>
  <c r="N1830" i="1"/>
  <c r="P1830" i="1" s="1"/>
  <c r="O1830" i="1"/>
  <c r="N1831" i="1"/>
  <c r="O1831" i="1"/>
  <c r="P1831" i="1"/>
  <c r="N1832" i="1"/>
  <c r="O1832" i="1"/>
  <c r="N1833" i="1"/>
  <c r="O1833" i="1"/>
  <c r="P1833" i="1"/>
  <c r="N1834" i="1"/>
  <c r="O1834" i="1"/>
  <c r="P1834" i="1"/>
  <c r="N1835" i="1"/>
  <c r="P1835" i="1" s="1"/>
  <c r="O1835" i="1"/>
  <c r="N1836" i="1"/>
  <c r="P1836" i="1" s="1"/>
  <c r="O1836" i="1"/>
  <c r="N1837" i="1"/>
  <c r="O1837" i="1"/>
  <c r="N1838" i="1"/>
  <c r="O1838" i="1"/>
  <c r="P1838" i="1"/>
  <c r="N1839" i="1"/>
  <c r="O1839" i="1"/>
  <c r="N1840" i="1"/>
  <c r="O1840" i="1"/>
  <c r="P1840" i="1"/>
  <c r="N1841" i="1"/>
  <c r="O1841" i="1"/>
  <c r="N1842" i="1"/>
  <c r="O1842" i="1"/>
  <c r="P1842" i="1"/>
  <c r="N1843" i="1"/>
  <c r="O1843" i="1"/>
  <c r="N1844" i="1"/>
  <c r="O1844" i="1"/>
  <c r="P1844" i="1"/>
  <c r="N1845" i="1"/>
  <c r="O1845" i="1"/>
  <c r="N1846" i="1"/>
  <c r="O1846" i="1"/>
  <c r="P1846" i="1"/>
  <c r="N1847" i="1"/>
  <c r="P1847" i="1" s="1"/>
  <c r="O1847" i="1"/>
  <c r="N1848" i="1"/>
  <c r="P1848" i="1" s="1"/>
  <c r="O1848" i="1"/>
  <c r="N1849" i="1"/>
  <c r="O1849" i="1"/>
  <c r="P1849" i="1"/>
  <c r="N1850" i="1"/>
  <c r="O1850" i="1"/>
  <c r="N1851" i="1"/>
  <c r="P1851" i="1" s="1"/>
  <c r="O1851" i="1"/>
  <c r="N1852" i="1"/>
  <c r="O1852" i="1"/>
  <c r="N1853" i="1"/>
  <c r="P1853" i="1" s="1"/>
  <c r="O1853" i="1"/>
  <c r="N1854" i="1"/>
  <c r="O1854" i="1"/>
  <c r="N1855" i="1"/>
  <c r="O1855" i="1"/>
  <c r="P1855" i="1"/>
  <c r="N1856" i="1"/>
  <c r="O1856" i="1"/>
  <c r="N1857" i="1"/>
  <c r="O1857" i="1"/>
  <c r="P1857" i="1"/>
  <c r="N1858" i="1"/>
  <c r="O1858" i="1"/>
  <c r="N1859" i="1"/>
  <c r="O1859" i="1"/>
  <c r="N1860" i="1"/>
  <c r="O1860" i="1"/>
  <c r="N1861" i="1"/>
  <c r="P1861" i="1" s="1"/>
  <c r="O1861" i="1"/>
  <c r="N1862" i="1"/>
  <c r="O1862" i="1"/>
  <c r="P1862" i="1"/>
  <c r="N1863" i="1"/>
  <c r="O1863" i="1"/>
  <c r="N1864" i="1"/>
  <c r="O1864" i="1"/>
  <c r="N1865" i="1"/>
  <c r="O1865" i="1"/>
  <c r="N1866" i="1"/>
  <c r="O1866" i="1"/>
  <c r="P1866" i="1"/>
  <c r="N1867" i="1"/>
  <c r="P1867" i="1" s="1"/>
  <c r="O1867" i="1"/>
  <c r="N1868" i="1"/>
  <c r="O1868" i="1"/>
  <c r="N1869" i="1"/>
  <c r="O1869" i="1"/>
  <c r="N1870" i="1"/>
  <c r="O1870" i="1"/>
  <c r="P1870" i="1"/>
  <c r="N1871" i="1"/>
  <c r="P1871" i="1" s="1"/>
  <c r="O1871" i="1"/>
  <c r="N1872" i="1"/>
  <c r="O1872" i="1"/>
  <c r="P1872" i="1"/>
  <c r="N1873" i="1"/>
  <c r="P1873" i="1" s="1"/>
  <c r="O1873" i="1"/>
  <c r="N1874" i="1"/>
  <c r="P1874" i="1" s="1"/>
  <c r="O1874" i="1"/>
  <c r="N1875" i="1"/>
  <c r="O1875" i="1"/>
  <c r="P1875" i="1"/>
  <c r="N1876" i="1"/>
  <c r="O1876" i="1"/>
  <c r="P1876" i="1"/>
  <c r="N1877" i="1"/>
  <c r="O1877" i="1"/>
  <c r="P1877" i="1"/>
  <c r="N1878" i="1"/>
  <c r="O1878" i="1"/>
  <c r="P1878" i="1"/>
  <c r="N1879" i="1"/>
  <c r="O1879" i="1"/>
  <c r="N1880" i="1"/>
  <c r="O1880" i="1"/>
  <c r="P1880" i="1"/>
  <c r="N1881" i="1"/>
  <c r="O1881" i="1"/>
  <c r="P1881" i="1"/>
  <c r="N1882" i="1"/>
  <c r="P1882" i="1" s="1"/>
  <c r="O1882" i="1"/>
  <c r="N1883" i="1"/>
  <c r="O1883" i="1"/>
  <c r="N1884" i="1"/>
  <c r="O1884" i="1"/>
  <c r="P1884" i="1"/>
  <c r="N1885" i="1"/>
  <c r="P1885" i="1" s="1"/>
  <c r="O1885" i="1"/>
  <c r="N1886" i="1"/>
  <c r="P1886" i="1" s="1"/>
  <c r="O1886" i="1"/>
  <c r="N1887" i="1"/>
  <c r="O1887" i="1"/>
  <c r="P1887" i="1"/>
  <c r="N1888" i="1"/>
  <c r="O1888" i="1"/>
  <c r="P1888" i="1"/>
  <c r="N1889" i="1"/>
  <c r="O1889" i="1"/>
  <c r="P1889" i="1"/>
  <c r="N1890" i="1"/>
  <c r="O1890" i="1"/>
  <c r="P1890" i="1"/>
  <c r="N1891" i="1"/>
  <c r="O1891" i="1"/>
  <c r="P1891" i="1"/>
  <c r="N1892" i="1"/>
  <c r="O1892" i="1"/>
  <c r="P1892" i="1"/>
  <c r="N1893" i="1"/>
  <c r="O1893" i="1"/>
  <c r="N1894" i="1"/>
  <c r="O1894" i="1"/>
  <c r="P1894" i="1"/>
  <c r="N1895" i="1"/>
  <c r="P1895" i="1" s="1"/>
  <c r="O1895" i="1"/>
  <c r="N1896" i="1"/>
  <c r="O1896" i="1"/>
  <c r="P1896" i="1"/>
  <c r="N1897" i="1"/>
  <c r="O1897" i="1"/>
  <c r="P1897" i="1"/>
  <c r="N1898" i="1"/>
  <c r="P1898" i="1" s="1"/>
  <c r="O1898" i="1"/>
  <c r="N1899" i="1"/>
  <c r="O1899" i="1"/>
  <c r="P1899" i="1"/>
  <c r="N1900" i="1"/>
  <c r="O1900" i="1"/>
  <c r="N1901" i="1"/>
  <c r="P1901" i="1" s="1"/>
  <c r="O1901" i="1"/>
  <c r="N1902" i="1"/>
  <c r="O1902" i="1"/>
  <c r="N1903" i="1"/>
  <c r="O1903" i="1"/>
  <c r="N1904" i="1"/>
  <c r="P1904" i="1" s="1"/>
  <c r="O1904" i="1"/>
  <c r="N1905" i="1"/>
  <c r="O1905" i="1"/>
  <c r="N1906" i="1"/>
  <c r="O1906" i="1"/>
  <c r="P1906" i="1"/>
  <c r="N1907" i="1"/>
  <c r="P1907" i="1" s="1"/>
  <c r="O1907" i="1"/>
  <c r="N1908" i="1"/>
  <c r="P1908" i="1" s="1"/>
  <c r="O1908" i="1"/>
  <c r="N1909" i="1"/>
  <c r="O1909" i="1"/>
  <c r="P1909" i="1"/>
  <c r="N1910" i="1"/>
  <c r="P1910" i="1" s="1"/>
  <c r="O1910" i="1"/>
  <c r="N1911" i="1"/>
  <c r="O1911" i="1"/>
  <c r="P1911" i="1"/>
  <c r="N1912" i="1"/>
  <c r="O1912" i="1"/>
  <c r="P1912" i="1"/>
  <c r="N1913" i="1"/>
  <c r="P1913" i="1" s="1"/>
  <c r="O1913" i="1"/>
  <c r="N1914" i="1"/>
  <c r="P1914" i="1" s="1"/>
  <c r="O1914" i="1"/>
  <c r="N1915" i="1"/>
  <c r="O1915" i="1"/>
  <c r="N1916" i="1"/>
  <c r="O1916" i="1"/>
  <c r="N1917" i="1"/>
  <c r="O1917" i="1"/>
  <c r="N1918" i="1"/>
  <c r="O1918" i="1"/>
  <c r="P1918" i="1"/>
  <c r="N1919" i="1"/>
  <c r="O1919" i="1"/>
  <c r="P1919" i="1"/>
  <c r="N1920" i="1"/>
  <c r="O1920" i="1"/>
  <c r="P1920" i="1"/>
  <c r="N1921" i="1"/>
  <c r="O1921" i="1"/>
  <c r="P1921" i="1"/>
  <c r="N1922" i="1"/>
  <c r="O1922" i="1"/>
  <c r="N1923" i="1"/>
  <c r="O1923" i="1"/>
  <c r="P1923" i="1"/>
  <c r="N1924" i="1"/>
  <c r="O1924" i="1"/>
  <c r="P1924" i="1"/>
  <c r="N1925" i="1"/>
  <c r="P1925" i="1" s="1"/>
  <c r="O1925" i="1"/>
  <c r="N1926" i="1"/>
  <c r="O1926" i="1"/>
  <c r="N1927" i="1"/>
  <c r="P1927" i="1" s="1"/>
  <c r="O1927" i="1"/>
  <c r="N1928" i="1"/>
  <c r="O1928" i="1"/>
  <c r="N1929" i="1"/>
  <c r="O1929" i="1"/>
  <c r="P1929" i="1"/>
  <c r="N1930" i="1"/>
  <c r="P1930" i="1" s="1"/>
  <c r="O1930" i="1"/>
  <c r="N1931" i="1"/>
  <c r="P1931" i="1" s="1"/>
  <c r="O1931" i="1"/>
  <c r="N1932" i="1"/>
  <c r="O1932" i="1"/>
  <c r="P1932" i="1"/>
  <c r="N1933" i="1"/>
  <c r="O1933" i="1"/>
  <c r="P1933" i="1"/>
  <c r="N1934" i="1"/>
  <c r="O1934" i="1"/>
  <c r="N1935" i="1"/>
  <c r="O1935" i="1"/>
  <c r="N1936" i="1"/>
  <c r="O1936" i="1"/>
  <c r="P1936" i="1"/>
  <c r="N1937" i="1"/>
  <c r="O1937" i="1"/>
  <c r="N1938" i="1"/>
  <c r="P1938" i="1" s="1"/>
  <c r="O1938" i="1"/>
  <c r="N1939" i="1"/>
  <c r="O1939" i="1"/>
  <c r="P1939" i="1"/>
  <c r="N1940" i="1"/>
  <c r="O1940" i="1"/>
  <c r="P1940" i="1"/>
  <c r="N1941" i="1"/>
  <c r="O1941" i="1"/>
  <c r="N1942" i="1"/>
  <c r="P1942" i="1" s="1"/>
  <c r="O1942" i="1"/>
  <c r="N1943" i="1"/>
  <c r="O1943" i="1"/>
  <c r="P1943" i="1"/>
  <c r="N1944" i="1"/>
  <c r="O1944" i="1"/>
  <c r="P1944" i="1"/>
  <c r="N1945" i="1"/>
  <c r="P1945" i="1" s="1"/>
  <c r="O1945" i="1"/>
  <c r="N1946" i="1"/>
  <c r="O1946" i="1"/>
  <c r="P1946" i="1"/>
  <c r="N1947" i="1"/>
  <c r="O1947" i="1"/>
  <c r="P1947" i="1"/>
  <c r="N1948" i="1"/>
  <c r="O1948" i="1"/>
  <c r="N1949" i="1"/>
  <c r="O1949" i="1"/>
  <c r="N1950" i="1"/>
  <c r="P1950" i="1" s="1"/>
  <c r="O1950" i="1"/>
  <c r="N1951" i="1"/>
  <c r="P1951" i="1" s="1"/>
  <c r="O1951" i="1"/>
  <c r="N1952" i="1"/>
  <c r="O1952" i="1"/>
  <c r="N1953" i="1"/>
  <c r="O1953" i="1"/>
  <c r="P1953" i="1"/>
  <c r="N1954" i="1"/>
  <c r="O1954" i="1"/>
  <c r="P1954" i="1"/>
  <c r="N1955" i="1"/>
  <c r="P1955" i="1" s="1"/>
  <c r="O1955" i="1"/>
  <c r="N1956" i="1"/>
  <c r="P1956" i="1" s="1"/>
  <c r="O1956" i="1"/>
  <c r="N1957" i="1"/>
  <c r="P1957" i="1" s="1"/>
  <c r="O1957" i="1"/>
  <c r="N1958" i="1"/>
  <c r="O1958" i="1"/>
  <c r="N1959" i="1"/>
  <c r="P1959" i="1" s="1"/>
  <c r="O1959" i="1"/>
  <c r="N1960" i="1"/>
  <c r="O1960" i="1"/>
  <c r="P1960" i="1"/>
  <c r="N1961" i="1"/>
  <c r="O1961" i="1"/>
  <c r="P1961" i="1"/>
  <c r="N1962" i="1"/>
  <c r="O1962" i="1"/>
  <c r="N1963" i="1"/>
  <c r="O1963" i="1"/>
  <c r="P1963" i="1"/>
  <c r="N1964" i="1"/>
  <c r="O1964" i="1"/>
  <c r="P1964" i="1"/>
  <c r="N1965" i="1"/>
  <c r="O1965" i="1"/>
  <c r="P1965" i="1"/>
  <c r="N1966" i="1"/>
  <c r="O1966" i="1"/>
  <c r="N1967" i="1"/>
  <c r="O1967" i="1"/>
  <c r="P1967" i="1"/>
  <c r="N1968" i="1"/>
  <c r="O1968" i="1"/>
  <c r="P1968" i="1"/>
  <c r="N1969" i="1"/>
  <c r="O1969" i="1"/>
  <c r="P1969" i="1"/>
  <c r="N1970" i="1"/>
  <c r="O1970" i="1"/>
  <c r="N1971" i="1"/>
  <c r="O1971" i="1"/>
  <c r="P1971" i="1"/>
  <c r="N1972" i="1"/>
  <c r="O1972" i="1"/>
  <c r="N1973" i="1"/>
  <c r="O1973" i="1"/>
  <c r="P1973" i="1"/>
  <c r="N1974" i="1"/>
  <c r="O1974" i="1"/>
  <c r="N1975" i="1"/>
  <c r="P1975" i="1" s="1"/>
  <c r="O1975" i="1"/>
  <c r="N1976" i="1"/>
  <c r="O1976" i="1"/>
  <c r="P1976" i="1"/>
  <c r="N1977" i="1"/>
  <c r="P1977" i="1" s="1"/>
  <c r="O1977" i="1"/>
  <c r="N1978" i="1"/>
  <c r="P1978" i="1" s="1"/>
  <c r="O1978" i="1"/>
  <c r="N1979" i="1"/>
  <c r="P1979" i="1" s="1"/>
  <c r="O1979" i="1"/>
  <c r="N1980" i="1"/>
  <c r="O1980" i="1"/>
  <c r="P1980" i="1"/>
  <c r="N1981" i="1"/>
  <c r="P1981" i="1" s="1"/>
  <c r="O1981" i="1"/>
  <c r="N1982" i="1"/>
  <c r="O1982" i="1"/>
  <c r="P1982" i="1"/>
  <c r="N1983" i="1"/>
  <c r="O1983" i="1"/>
  <c r="P1983" i="1"/>
  <c r="N1984" i="1"/>
  <c r="O1984" i="1"/>
  <c r="P1984" i="1"/>
  <c r="N1985" i="1"/>
  <c r="O1985" i="1"/>
  <c r="P1985" i="1"/>
  <c r="N1986" i="1"/>
  <c r="O1986" i="1"/>
  <c r="P1986" i="1"/>
  <c r="N1987" i="1"/>
  <c r="O1987" i="1"/>
  <c r="N1988" i="1"/>
  <c r="O1988" i="1"/>
  <c r="P1988" i="1"/>
  <c r="N1989" i="1"/>
  <c r="O1989" i="1"/>
  <c r="P1989" i="1"/>
  <c r="N1990" i="1"/>
  <c r="O1990" i="1"/>
  <c r="P1990" i="1"/>
  <c r="N1991" i="1"/>
  <c r="O1991" i="1"/>
  <c r="P1991" i="1"/>
  <c r="N1992" i="1"/>
  <c r="O1992" i="1"/>
  <c r="P1992" i="1"/>
  <c r="N1993" i="1"/>
  <c r="O1993" i="1"/>
  <c r="P1993" i="1"/>
  <c r="N1994" i="1"/>
  <c r="O1994" i="1"/>
  <c r="P1994" i="1"/>
  <c r="N1995" i="1"/>
  <c r="O1995" i="1"/>
  <c r="P1995" i="1"/>
  <c r="N1996" i="1"/>
  <c r="O1996" i="1"/>
  <c r="N1997" i="1"/>
  <c r="P1997" i="1" s="1"/>
  <c r="O1997" i="1"/>
  <c r="N1998" i="1"/>
  <c r="O1998" i="1"/>
  <c r="N1999" i="1"/>
  <c r="O1999" i="1"/>
  <c r="N2000" i="1"/>
  <c r="P2000" i="1" s="1"/>
  <c r="O2000" i="1"/>
  <c r="N2001" i="1"/>
  <c r="O2001" i="1"/>
  <c r="P2001" i="1"/>
  <c r="N2002" i="1"/>
  <c r="P2002" i="1" s="1"/>
  <c r="O2002" i="1"/>
  <c r="N2003" i="1"/>
  <c r="O2003" i="1"/>
  <c r="N2004" i="1"/>
  <c r="P2004" i="1" s="1"/>
  <c r="O2004" i="1"/>
  <c r="N2005" i="1"/>
  <c r="O2005" i="1"/>
  <c r="P2005" i="1"/>
  <c r="N2006" i="1"/>
  <c r="O2006" i="1"/>
  <c r="N2007" i="1"/>
  <c r="O2007" i="1"/>
  <c r="N2008" i="1"/>
  <c r="O2008" i="1"/>
  <c r="P2008" i="1"/>
  <c r="N2009" i="1"/>
  <c r="P2009" i="1" s="1"/>
  <c r="O2009" i="1"/>
  <c r="N2010" i="1"/>
  <c r="P2010" i="1" s="1"/>
  <c r="O2010" i="1"/>
  <c r="N2011" i="1"/>
  <c r="P2011" i="1" s="1"/>
  <c r="O2011" i="1"/>
  <c r="N2012" i="1"/>
  <c r="P2012" i="1" s="1"/>
  <c r="O2012" i="1"/>
  <c r="N2013" i="1"/>
  <c r="O2013" i="1"/>
  <c r="P2013" i="1"/>
  <c r="N2014" i="1"/>
  <c r="O2014" i="1"/>
  <c r="P2014" i="1"/>
  <c r="N2015" i="1"/>
  <c r="O2015" i="1"/>
  <c r="P2015" i="1"/>
  <c r="N2016" i="1"/>
  <c r="P2016" i="1" s="1"/>
  <c r="O2016" i="1"/>
  <c r="N2017" i="1"/>
  <c r="O2017" i="1"/>
  <c r="P2017" i="1"/>
  <c r="N2018" i="1"/>
  <c r="O2018" i="1"/>
  <c r="P2018" i="1"/>
  <c r="N2019" i="1"/>
  <c r="O2019" i="1"/>
  <c r="N2020" i="1"/>
  <c r="O2020" i="1"/>
  <c r="N2021" i="1"/>
  <c r="O2021" i="1"/>
  <c r="N2022" i="1"/>
  <c r="O2022" i="1"/>
  <c r="P2022" i="1"/>
  <c r="N2023" i="1"/>
  <c r="O2023" i="1"/>
  <c r="N2024" i="1"/>
  <c r="O2024" i="1"/>
  <c r="P2024" i="1"/>
  <c r="N2025" i="1"/>
  <c r="P2025" i="1" s="1"/>
  <c r="O2025" i="1"/>
  <c r="N2026" i="1"/>
  <c r="O2026" i="1"/>
  <c r="P2026" i="1"/>
  <c r="N2027" i="1"/>
  <c r="P2027" i="1" s="1"/>
  <c r="O2027" i="1"/>
  <c r="N2028" i="1"/>
  <c r="P2028" i="1" s="1"/>
  <c r="O2028" i="1"/>
  <c r="N2029" i="1"/>
  <c r="O2029" i="1"/>
  <c r="P2029" i="1"/>
  <c r="N2030" i="1"/>
  <c r="O2030" i="1"/>
  <c r="P2030" i="1"/>
  <c r="N2031" i="1"/>
  <c r="P2031" i="1" s="1"/>
  <c r="O2031" i="1"/>
  <c r="N2032" i="1"/>
  <c r="O2032" i="1"/>
  <c r="P2032" i="1"/>
  <c r="N2033" i="1"/>
  <c r="P2033" i="1" s="1"/>
  <c r="O2033" i="1"/>
  <c r="N2034" i="1"/>
  <c r="O2034" i="1"/>
  <c r="N2035" i="1"/>
  <c r="O2035" i="1"/>
  <c r="P2035" i="1"/>
  <c r="N2036" i="1"/>
  <c r="O2036" i="1"/>
  <c r="P2036" i="1"/>
  <c r="N2037" i="1"/>
  <c r="O2037" i="1"/>
  <c r="N2038" i="1"/>
  <c r="P2038" i="1" s="1"/>
  <c r="O2038" i="1"/>
  <c r="N2039" i="1"/>
  <c r="O2039" i="1"/>
  <c r="N2040" i="1"/>
  <c r="O2040" i="1"/>
  <c r="N2041" i="1"/>
  <c r="P2041" i="1" s="1"/>
  <c r="O2041" i="1"/>
  <c r="N2042" i="1"/>
  <c r="O2042" i="1"/>
  <c r="N2043" i="1"/>
  <c r="P2043" i="1" s="1"/>
  <c r="O2043" i="1"/>
  <c r="N2044" i="1"/>
  <c r="O2044" i="1"/>
  <c r="P2044" i="1"/>
  <c r="N2045" i="1"/>
  <c r="O2045" i="1"/>
  <c r="N2046" i="1"/>
  <c r="P2046" i="1" s="1"/>
  <c r="O2046" i="1"/>
  <c r="N2047" i="1"/>
  <c r="P2047" i="1" s="1"/>
  <c r="O2047" i="1"/>
  <c r="N2048" i="1"/>
  <c r="O2048" i="1"/>
  <c r="P2048" i="1"/>
  <c r="N2049" i="1"/>
  <c r="O2049" i="1"/>
  <c r="N2050" i="1"/>
  <c r="O2050" i="1"/>
  <c r="P2050" i="1"/>
  <c r="N2051" i="1"/>
  <c r="O2051" i="1"/>
  <c r="P2051" i="1"/>
  <c r="N2052" i="1"/>
  <c r="O2052" i="1"/>
  <c r="N2053" i="1"/>
  <c r="P2053" i="1" s="1"/>
  <c r="O2053" i="1"/>
  <c r="N2054" i="1"/>
  <c r="P2054" i="1" s="1"/>
  <c r="O2054" i="1"/>
  <c r="N2055" i="1"/>
  <c r="P2055" i="1" s="1"/>
  <c r="O2055" i="1"/>
  <c r="N2056" i="1"/>
  <c r="O2056" i="1"/>
  <c r="N2057" i="1"/>
  <c r="O2057" i="1"/>
  <c r="N2058" i="1"/>
  <c r="O2058" i="1"/>
  <c r="P2058" i="1"/>
  <c r="N2059" i="1"/>
  <c r="O2059" i="1"/>
  <c r="N2060" i="1"/>
  <c r="O2060" i="1"/>
  <c r="N2061" i="1"/>
  <c r="P2061" i="1" s="1"/>
  <c r="O2061" i="1"/>
  <c r="N2062" i="1"/>
  <c r="P2062" i="1" s="1"/>
  <c r="O2062" i="1"/>
  <c r="N2063" i="1"/>
  <c r="P2063" i="1" s="1"/>
  <c r="O2063" i="1"/>
  <c r="N2064" i="1"/>
  <c r="O2064" i="1"/>
  <c r="P2064" i="1"/>
  <c r="N2065" i="1"/>
  <c r="O2065" i="1"/>
  <c r="N2066" i="1"/>
  <c r="O2066" i="1"/>
  <c r="P2066" i="1"/>
  <c r="N2067" i="1"/>
  <c r="P2067" i="1" s="1"/>
  <c r="O2067" i="1"/>
  <c r="N2068" i="1"/>
  <c r="P2068" i="1" s="1"/>
  <c r="O2068" i="1"/>
  <c r="N2069" i="1"/>
  <c r="P2069" i="1" s="1"/>
  <c r="O2069" i="1"/>
  <c r="N2070" i="1"/>
  <c r="O2070" i="1"/>
  <c r="P2070" i="1"/>
  <c r="N2071" i="1"/>
  <c r="O2071" i="1"/>
  <c r="N2072" i="1"/>
  <c r="O2072" i="1"/>
  <c r="N2073" i="1"/>
  <c r="O2073" i="1"/>
  <c r="P2073" i="1"/>
  <c r="N2074" i="1"/>
  <c r="O2074" i="1"/>
  <c r="P2074" i="1"/>
  <c r="N2075" i="1"/>
  <c r="O2075" i="1"/>
  <c r="P2075" i="1"/>
  <c r="N2076" i="1"/>
  <c r="O2076" i="1"/>
  <c r="N2077" i="1"/>
  <c r="O2077" i="1"/>
  <c r="P2077" i="1"/>
  <c r="N2078" i="1"/>
  <c r="P2078" i="1" s="1"/>
  <c r="O2078" i="1"/>
  <c r="N2079" i="1"/>
  <c r="P2079" i="1" s="1"/>
  <c r="O2079" i="1"/>
  <c r="N2080" i="1"/>
  <c r="O2080" i="1"/>
  <c r="P2080" i="1"/>
  <c r="N2081" i="1"/>
  <c r="O2081" i="1"/>
  <c r="N2082" i="1"/>
  <c r="O2082" i="1"/>
  <c r="P2082" i="1"/>
  <c r="N2083" i="1"/>
  <c r="O2083" i="1"/>
  <c r="P2083" i="1"/>
  <c r="N2084" i="1"/>
  <c r="O2084" i="1"/>
  <c r="N2085" i="1"/>
  <c r="O2085" i="1"/>
  <c r="P2085" i="1"/>
  <c r="N2086" i="1"/>
  <c r="O2086" i="1"/>
  <c r="P2086" i="1"/>
  <c r="N2087" i="1"/>
  <c r="P2087" i="1" s="1"/>
  <c r="O2087" i="1"/>
  <c r="N2088" i="1"/>
  <c r="O2088" i="1"/>
  <c r="P2088" i="1"/>
  <c r="N2089" i="1"/>
  <c r="O2089" i="1"/>
  <c r="N2090" i="1"/>
  <c r="P2090" i="1" s="1"/>
  <c r="O2090" i="1"/>
  <c r="N2091" i="1"/>
  <c r="O2091" i="1"/>
  <c r="P2091" i="1"/>
  <c r="N2092" i="1"/>
  <c r="O2092" i="1"/>
  <c r="P2092" i="1"/>
  <c r="N2093" i="1"/>
  <c r="O2093" i="1"/>
  <c r="N2094" i="1"/>
  <c r="O2094" i="1"/>
  <c r="N2095" i="1"/>
  <c r="O2095" i="1"/>
  <c r="P2095" i="1"/>
  <c r="N2096" i="1"/>
  <c r="O2096" i="1"/>
  <c r="P2096" i="1"/>
  <c r="N2097" i="1"/>
  <c r="O2097" i="1"/>
  <c r="N2098" i="1"/>
  <c r="O2098" i="1"/>
  <c r="P2098" i="1"/>
  <c r="N2099" i="1"/>
  <c r="O2099" i="1"/>
  <c r="P2099" i="1"/>
  <c r="N2100" i="1"/>
  <c r="P2100" i="1" s="1"/>
  <c r="O2100" i="1"/>
  <c r="N2101" i="1"/>
  <c r="O2101" i="1"/>
  <c r="N2102" i="1"/>
  <c r="O2102" i="1"/>
  <c r="N2103" i="1"/>
  <c r="P2103" i="1" s="1"/>
  <c r="O2103" i="1"/>
  <c r="N2104" i="1"/>
  <c r="O2104" i="1"/>
  <c r="N2105" i="1"/>
  <c r="O2105" i="1"/>
  <c r="P2105" i="1"/>
  <c r="N2106" i="1"/>
  <c r="P2106" i="1" s="1"/>
  <c r="O2106" i="1"/>
  <c r="N2107" i="1"/>
  <c r="P2107" i="1" s="1"/>
  <c r="O2107" i="1"/>
  <c r="N2108" i="1"/>
  <c r="O2108" i="1"/>
  <c r="N2109" i="1"/>
  <c r="O2109" i="1"/>
  <c r="P2109" i="1"/>
  <c r="N2110" i="1"/>
  <c r="P2110" i="1" s="1"/>
  <c r="O2110" i="1"/>
  <c r="N2111" i="1"/>
  <c r="O2111" i="1"/>
  <c r="P2111" i="1"/>
  <c r="N2112" i="1"/>
  <c r="O2112" i="1"/>
  <c r="P2112" i="1"/>
  <c r="N2113" i="1"/>
  <c r="O2113" i="1"/>
  <c r="N2114" i="1"/>
  <c r="P2114" i="1" s="1"/>
  <c r="O2114" i="1"/>
  <c r="N2115" i="1"/>
  <c r="P2115" i="1" s="1"/>
  <c r="O2115" i="1"/>
  <c r="N2116" i="1"/>
  <c r="P2116" i="1" s="1"/>
  <c r="O2116" i="1"/>
  <c r="N2117" i="1"/>
  <c r="P2117" i="1" s="1"/>
  <c r="O2117" i="1"/>
  <c r="N2118" i="1"/>
  <c r="P2118" i="1" s="1"/>
  <c r="O2118" i="1"/>
  <c r="N2119" i="1"/>
  <c r="P2119" i="1" s="1"/>
  <c r="O2119" i="1"/>
  <c r="N2120" i="1"/>
  <c r="O2120" i="1"/>
  <c r="P2120" i="1"/>
  <c r="N2121" i="1"/>
  <c r="O2121" i="1"/>
  <c r="P2121" i="1"/>
  <c r="N2122" i="1"/>
  <c r="O2122" i="1"/>
  <c r="N2123" i="1"/>
  <c r="O2123" i="1"/>
  <c r="N2124" i="1"/>
  <c r="O2124" i="1"/>
  <c r="P2124" i="1"/>
  <c r="N2125" i="1"/>
  <c r="O2125" i="1"/>
  <c r="P2125" i="1"/>
  <c r="N2126" i="1"/>
  <c r="O2126" i="1"/>
  <c r="P2126" i="1"/>
  <c r="N2127" i="1"/>
  <c r="O2127" i="1"/>
  <c r="P2127" i="1"/>
  <c r="N2128" i="1"/>
  <c r="O2128" i="1"/>
  <c r="P2128" i="1"/>
  <c r="N2129" i="1"/>
  <c r="P2129" i="1" s="1"/>
  <c r="O2129" i="1"/>
  <c r="N2130" i="1"/>
  <c r="O2130" i="1"/>
  <c r="N2131" i="1"/>
  <c r="O2131" i="1"/>
  <c r="N2132" i="1"/>
  <c r="O2132" i="1"/>
  <c r="P2132" i="1"/>
  <c r="N2133" i="1"/>
  <c r="O2133" i="1"/>
  <c r="N2134" i="1"/>
  <c r="O2134" i="1"/>
  <c r="P2134" i="1"/>
  <c r="N2135" i="1"/>
  <c r="O2135" i="1"/>
  <c r="N2136" i="1"/>
  <c r="O2136" i="1"/>
  <c r="P2136" i="1"/>
  <c r="N2137" i="1"/>
  <c r="O2137" i="1"/>
  <c r="N2138" i="1"/>
  <c r="O2138" i="1"/>
  <c r="P2138" i="1"/>
  <c r="N2139" i="1"/>
  <c r="O2139" i="1"/>
  <c r="P2139" i="1"/>
  <c r="N2140" i="1"/>
  <c r="O2140" i="1"/>
  <c r="P2140" i="1"/>
  <c r="N2141" i="1"/>
  <c r="P2141" i="1" s="1"/>
  <c r="O2141" i="1"/>
  <c r="N2142" i="1"/>
  <c r="O2142" i="1"/>
  <c r="N2143" i="1"/>
  <c r="O2143" i="1"/>
  <c r="P2143" i="1"/>
  <c r="N2144" i="1"/>
  <c r="O2144" i="1"/>
  <c r="P2144" i="1"/>
  <c r="N2145" i="1"/>
  <c r="O2145" i="1"/>
  <c r="P2145" i="1"/>
  <c r="N2146" i="1"/>
  <c r="P2146" i="1" s="1"/>
  <c r="O2146" i="1"/>
  <c r="N2147" i="1"/>
  <c r="O2147" i="1"/>
  <c r="P2147" i="1"/>
  <c r="N2148" i="1"/>
  <c r="O2148" i="1"/>
  <c r="P2148" i="1"/>
  <c r="N2149" i="1"/>
  <c r="O2149" i="1"/>
  <c r="N2150" i="1"/>
  <c r="O2150" i="1"/>
  <c r="P2150" i="1"/>
  <c r="N2151" i="1"/>
  <c r="P2151" i="1" s="1"/>
  <c r="O2151" i="1"/>
  <c r="N2152" i="1"/>
  <c r="O2152" i="1"/>
  <c r="P2152" i="1"/>
  <c r="N2153" i="1"/>
  <c r="O2153" i="1"/>
  <c r="P2153" i="1"/>
  <c r="N2154" i="1"/>
  <c r="O2154" i="1"/>
  <c r="P2154" i="1"/>
  <c r="N2155" i="1"/>
  <c r="O2155" i="1"/>
  <c r="P2155" i="1"/>
  <c r="N2156" i="1"/>
  <c r="O2156" i="1"/>
  <c r="N2157" i="1"/>
  <c r="P2157" i="1" s="1"/>
  <c r="O2157" i="1"/>
  <c r="N2158" i="1"/>
  <c r="P2158" i="1" s="1"/>
  <c r="O2158" i="1"/>
  <c r="N2159" i="1"/>
  <c r="P2159" i="1" s="1"/>
  <c r="O2159" i="1"/>
  <c r="N2160" i="1"/>
  <c r="O2160" i="1"/>
  <c r="N2161" i="1"/>
  <c r="O2161" i="1"/>
  <c r="N2162" i="1"/>
  <c r="P2162" i="1" s="1"/>
  <c r="O2162" i="1"/>
  <c r="N2163" i="1"/>
  <c r="O2163" i="1"/>
  <c r="P2163" i="1"/>
  <c r="N2164" i="1"/>
  <c r="O2164" i="1"/>
  <c r="N2165" i="1"/>
  <c r="O2165" i="1"/>
  <c r="P2165" i="1"/>
  <c r="N2166" i="1"/>
  <c r="P2166" i="1" s="1"/>
  <c r="O2166" i="1"/>
  <c r="N2167" i="1"/>
  <c r="P2167" i="1" s="1"/>
  <c r="O2167" i="1"/>
  <c r="N2168" i="1"/>
  <c r="O2168" i="1"/>
  <c r="P2168" i="1"/>
  <c r="N2169" i="1"/>
  <c r="P2169" i="1" s="1"/>
  <c r="O2169" i="1"/>
  <c r="N2170" i="1"/>
  <c r="O2170" i="1"/>
  <c r="P2170" i="1"/>
  <c r="N2171" i="1"/>
  <c r="P2171" i="1" s="1"/>
  <c r="O2171" i="1"/>
  <c r="N2172" i="1"/>
  <c r="P2172" i="1" s="1"/>
  <c r="O2172" i="1"/>
  <c r="N2173" i="1"/>
  <c r="O2173" i="1"/>
  <c r="N2174" i="1"/>
  <c r="P2174" i="1" s="1"/>
  <c r="O2174" i="1"/>
  <c r="N2175" i="1"/>
  <c r="O2175" i="1"/>
  <c r="P2175" i="1"/>
  <c r="N2176" i="1"/>
  <c r="O2176" i="1"/>
  <c r="N2177" i="1"/>
  <c r="P2177" i="1" s="1"/>
  <c r="O2177" i="1"/>
  <c r="N2178" i="1"/>
  <c r="O2178" i="1"/>
  <c r="P2178" i="1"/>
  <c r="N2179" i="1"/>
  <c r="P2179" i="1" s="1"/>
  <c r="O2179" i="1"/>
  <c r="N2180" i="1"/>
  <c r="O2180" i="1"/>
  <c r="P2180" i="1"/>
  <c r="N2181" i="1"/>
  <c r="O2181" i="1"/>
  <c r="N2182" i="1"/>
  <c r="O2182" i="1"/>
  <c r="P2182" i="1"/>
  <c r="N2183" i="1"/>
  <c r="O2183" i="1"/>
  <c r="N2184" i="1"/>
  <c r="P2184" i="1" s="1"/>
  <c r="O2184" i="1"/>
  <c r="N2185" i="1"/>
  <c r="O2185" i="1"/>
  <c r="N2186" i="1"/>
  <c r="P2186" i="1" s="1"/>
  <c r="O2186" i="1"/>
  <c r="N2187" i="1"/>
  <c r="O2187" i="1"/>
  <c r="P2187" i="1"/>
  <c r="N2188" i="1"/>
  <c r="O2188" i="1"/>
  <c r="N2189" i="1"/>
  <c r="O2189" i="1"/>
  <c r="P2189" i="1"/>
  <c r="N2190" i="1"/>
  <c r="O2190" i="1"/>
  <c r="P2190" i="1"/>
  <c r="N2191" i="1"/>
  <c r="P2191" i="1" s="1"/>
  <c r="O2191" i="1"/>
  <c r="N2192" i="1"/>
  <c r="O2192" i="1"/>
  <c r="N2193" i="1"/>
  <c r="O2193" i="1"/>
  <c r="P2193" i="1"/>
  <c r="N2194" i="1"/>
  <c r="P2194" i="1" s="1"/>
  <c r="O2194" i="1"/>
  <c r="N2195" i="1"/>
  <c r="O2195" i="1"/>
  <c r="N2196" i="1"/>
  <c r="P2196" i="1" s="1"/>
  <c r="O2196" i="1"/>
  <c r="N2197" i="1"/>
  <c r="O2197" i="1"/>
  <c r="P2197" i="1"/>
  <c r="N2198" i="1"/>
  <c r="P2198" i="1" s="1"/>
  <c r="O2198" i="1"/>
  <c r="N2199" i="1"/>
  <c r="P2199" i="1" s="1"/>
  <c r="O2199" i="1"/>
  <c r="N2200" i="1"/>
  <c r="O2200" i="1"/>
  <c r="P2200" i="1"/>
  <c r="N2201" i="1"/>
  <c r="O2201" i="1"/>
  <c r="P2201" i="1"/>
  <c r="N2202" i="1"/>
  <c r="O2202" i="1"/>
  <c r="P2202" i="1"/>
  <c r="N2203" i="1"/>
  <c r="P2203" i="1" s="1"/>
  <c r="O2203" i="1"/>
  <c r="N2204" i="1"/>
  <c r="O2204" i="1"/>
  <c r="N2205" i="1"/>
  <c r="P2205" i="1" s="1"/>
  <c r="O2205" i="1"/>
  <c r="N2206" i="1"/>
  <c r="O2206" i="1"/>
  <c r="P2206" i="1"/>
  <c r="N2207" i="1"/>
  <c r="O2207" i="1"/>
  <c r="P2207" i="1"/>
  <c r="N2208" i="1"/>
  <c r="O2208" i="1"/>
  <c r="P2208" i="1"/>
  <c r="N2209" i="1"/>
  <c r="O2209" i="1"/>
  <c r="N2210" i="1"/>
  <c r="O2210" i="1"/>
  <c r="N2211" i="1"/>
  <c r="O2211" i="1"/>
  <c r="P2211" i="1"/>
  <c r="N2212" i="1"/>
  <c r="O2212" i="1"/>
  <c r="P2212" i="1"/>
  <c r="N2213" i="1"/>
  <c r="P2213" i="1" s="1"/>
  <c r="O2213" i="1"/>
  <c r="N2214" i="1"/>
  <c r="O2214" i="1"/>
  <c r="P2214" i="1"/>
  <c r="N2215" i="1"/>
  <c r="P2215" i="1" s="1"/>
  <c r="O2215" i="1"/>
  <c r="N2216" i="1"/>
  <c r="O2216" i="1"/>
  <c r="P2216" i="1"/>
  <c r="N2217" i="1"/>
  <c r="O2217" i="1"/>
  <c r="P2217" i="1"/>
  <c r="N2218" i="1"/>
  <c r="O2218" i="1"/>
  <c r="N2219" i="1"/>
  <c r="O2219" i="1"/>
  <c r="N2220" i="1"/>
  <c r="P2220" i="1" s="1"/>
  <c r="O2220" i="1"/>
  <c r="N2221" i="1"/>
  <c r="O2221" i="1"/>
  <c r="P2221" i="1"/>
  <c r="N2222" i="1"/>
  <c r="O2222" i="1"/>
  <c r="N2223" i="1"/>
  <c r="P2223" i="1" s="1"/>
  <c r="O2223" i="1"/>
  <c r="N2224" i="1"/>
  <c r="O2224" i="1"/>
  <c r="P2224" i="1"/>
  <c r="N2225" i="1"/>
  <c r="O2225" i="1"/>
  <c r="N2226" i="1"/>
  <c r="P2226" i="1" s="1"/>
  <c r="O2226" i="1"/>
  <c r="N2227" i="1"/>
  <c r="O2227" i="1"/>
  <c r="P2227" i="1"/>
  <c r="N2228" i="1"/>
  <c r="O2228" i="1"/>
  <c r="P2228" i="1"/>
  <c r="N2229" i="1"/>
  <c r="O2229" i="1"/>
  <c r="N2230" i="1"/>
  <c r="O2230" i="1"/>
  <c r="P2230" i="1"/>
  <c r="N2231" i="1"/>
  <c r="O2231" i="1"/>
  <c r="N2232" i="1"/>
  <c r="O2232" i="1"/>
  <c r="N2233" i="1"/>
  <c r="O2233" i="1"/>
  <c r="P2233" i="1"/>
  <c r="N2234" i="1"/>
  <c r="O2234" i="1"/>
  <c r="P2234" i="1"/>
  <c r="N2235" i="1"/>
  <c r="P2235" i="1" s="1"/>
  <c r="O2235" i="1"/>
  <c r="N2236" i="1"/>
  <c r="P2236" i="1" s="1"/>
  <c r="O2236" i="1"/>
  <c r="N2237" i="1"/>
  <c r="O2237" i="1"/>
  <c r="P2237" i="1"/>
  <c r="N2238" i="1"/>
  <c r="P2238" i="1" s="1"/>
  <c r="O2238" i="1"/>
  <c r="N2239" i="1"/>
  <c r="O2239" i="1"/>
  <c r="N2240" i="1"/>
  <c r="O2240" i="1"/>
  <c r="N2241" i="1"/>
  <c r="P2241" i="1" s="1"/>
  <c r="O2241" i="1"/>
  <c r="N2242" i="1"/>
  <c r="P2242" i="1" s="1"/>
  <c r="O2242" i="1"/>
  <c r="N2243" i="1"/>
  <c r="P2243" i="1" s="1"/>
  <c r="O2243" i="1"/>
  <c r="N2244" i="1"/>
  <c r="P2244" i="1" s="1"/>
  <c r="O2244" i="1"/>
  <c r="N2245" i="1"/>
  <c r="O2245" i="1"/>
  <c r="N2246" i="1"/>
  <c r="O2246" i="1"/>
  <c r="P2246" i="1"/>
  <c r="N2247" i="1"/>
  <c r="P2247" i="1" s="1"/>
  <c r="O2247" i="1"/>
  <c r="N2248" i="1"/>
  <c r="O2248" i="1"/>
  <c r="N2249" i="1"/>
  <c r="O2249" i="1"/>
  <c r="N2250" i="1"/>
  <c r="P2250" i="1" s="1"/>
  <c r="O2250" i="1"/>
  <c r="N2251" i="1"/>
  <c r="O2251" i="1"/>
  <c r="N2252" i="1"/>
  <c r="O2252" i="1"/>
  <c r="P2252" i="1"/>
  <c r="N2253" i="1"/>
  <c r="O2253" i="1"/>
  <c r="P2253" i="1"/>
  <c r="N2254" i="1"/>
  <c r="O2254" i="1"/>
  <c r="N2255" i="1"/>
  <c r="O2255" i="1"/>
  <c r="N2256" i="1"/>
  <c r="P2256" i="1" s="1"/>
  <c r="O2256" i="1"/>
  <c r="N2257" i="1"/>
  <c r="O2257" i="1"/>
  <c r="P2257" i="1"/>
  <c r="N2258" i="1"/>
  <c r="P2258" i="1" s="1"/>
  <c r="O2258" i="1"/>
  <c r="N2259" i="1"/>
  <c r="O2259" i="1"/>
  <c r="P2259" i="1"/>
  <c r="N2260" i="1"/>
  <c r="O2260" i="1"/>
  <c r="P2260" i="1"/>
  <c r="N2261" i="1"/>
  <c r="O2261" i="1"/>
  <c r="N2262" i="1"/>
  <c r="O2262" i="1"/>
  <c r="N2263" i="1"/>
  <c r="O2263" i="1"/>
  <c r="P2263" i="1"/>
  <c r="N2264" i="1"/>
  <c r="O2264" i="1"/>
  <c r="N2265" i="1"/>
  <c r="O2265" i="1"/>
  <c r="N2266" i="1"/>
  <c r="P2266" i="1" s="1"/>
  <c r="O2266" i="1"/>
  <c r="N2267" i="1"/>
  <c r="P2267" i="1" s="1"/>
  <c r="O2267" i="1"/>
  <c r="N2268" i="1"/>
  <c r="O2268" i="1"/>
  <c r="N2269" i="1"/>
  <c r="O2269" i="1"/>
  <c r="N2270" i="1"/>
  <c r="P2270" i="1" s="1"/>
  <c r="O2270" i="1"/>
  <c r="N2271" i="1"/>
  <c r="O2271" i="1"/>
  <c r="P2271" i="1"/>
  <c r="N2272" i="1"/>
  <c r="O2272" i="1"/>
  <c r="P2272" i="1"/>
  <c r="N2273" i="1"/>
  <c r="O2273" i="1"/>
  <c r="P2273" i="1"/>
  <c r="N2274" i="1"/>
  <c r="O2274" i="1"/>
  <c r="P2274" i="1"/>
  <c r="N2275" i="1"/>
  <c r="O2275" i="1"/>
  <c r="P2275" i="1"/>
  <c r="N2276" i="1"/>
  <c r="O2276" i="1"/>
  <c r="N2277" i="1"/>
  <c r="O2277" i="1"/>
  <c r="N2278" i="1"/>
  <c r="P2278" i="1" s="1"/>
  <c r="O2278" i="1"/>
  <c r="N2279" i="1"/>
  <c r="P2279" i="1" s="1"/>
  <c r="O2279" i="1"/>
  <c r="N2280" i="1"/>
  <c r="O2280" i="1"/>
  <c r="N2281" i="1"/>
  <c r="O2281" i="1"/>
  <c r="N2282" i="1"/>
  <c r="O2282" i="1"/>
  <c r="P2282" i="1"/>
  <c r="N2283" i="1"/>
  <c r="P2283" i="1" s="1"/>
  <c r="O2283" i="1"/>
  <c r="N2284" i="1"/>
  <c r="O2284" i="1"/>
  <c r="P2284" i="1"/>
  <c r="N2285" i="1"/>
  <c r="O2285" i="1"/>
  <c r="N2286" i="1"/>
  <c r="O2286" i="1"/>
  <c r="P2286" i="1"/>
  <c r="N2287" i="1"/>
  <c r="P2287" i="1" s="1"/>
  <c r="O2287" i="1"/>
  <c r="N2288" i="1"/>
  <c r="O2288" i="1"/>
  <c r="N2289" i="1"/>
  <c r="O2289" i="1"/>
  <c r="N2290" i="1"/>
  <c r="P2290" i="1" s="1"/>
  <c r="O2290" i="1"/>
  <c r="N2291" i="1"/>
  <c r="O2291" i="1"/>
  <c r="N2292" i="1"/>
  <c r="P2292" i="1" s="1"/>
  <c r="O2292" i="1"/>
  <c r="N2293" i="1"/>
  <c r="O2293" i="1"/>
  <c r="P2293" i="1"/>
  <c r="N2294" i="1"/>
  <c r="P2294" i="1" s="1"/>
  <c r="O2294" i="1"/>
  <c r="N2295" i="1"/>
  <c r="O2295" i="1"/>
  <c r="N2296" i="1"/>
  <c r="O2296" i="1"/>
  <c r="P2296" i="1"/>
  <c r="N2297" i="1"/>
  <c r="O2297" i="1"/>
  <c r="P2297" i="1"/>
  <c r="N2298" i="1"/>
  <c r="P2298" i="1" s="1"/>
  <c r="O2298" i="1"/>
  <c r="N2299" i="1"/>
  <c r="O2299" i="1"/>
  <c r="P2299" i="1"/>
  <c r="N2300" i="1"/>
  <c r="O2300" i="1"/>
  <c r="P2300" i="1"/>
  <c r="N2301" i="1"/>
  <c r="P2301" i="1" s="1"/>
  <c r="O2301" i="1"/>
  <c r="N2302" i="1"/>
  <c r="O2302" i="1"/>
  <c r="P2302" i="1"/>
  <c r="N2303" i="1"/>
  <c r="P2303" i="1" s="1"/>
  <c r="O2303" i="1"/>
  <c r="N2304" i="1"/>
  <c r="O2304" i="1"/>
  <c r="N2305" i="1"/>
  <c r="O2305" i="1"/>
  <c r="P2305" i="1"/>
  <c r="N2306" i="1"/>
  <c r="P2306" i="1" s="1"/>
  <c r="O2306" i="1"/>
  <c r="N2307" i="1"/>
  <c r="P2307" i="1" s="1"/>
  <c r="O2307" i="1"/>
  <c r="N2308" i="1"/>
  <c r="P2308" i="1" s="1"/>
  <c r="O2308" i="1"/>
  <c r="N2309" i="1"/>
  <c r="O2309" i="1"/>
  <c r="P2309" i="1"/>
  <c r="N2310" i="1"/>
  <c r="O2310" i="1"/>
  <c r="P2310" i="1"/>
  <c r="N2311" i="1"/>
  <c r="O2311" i="1"/>
  <c r="N2312" i="1"/>
  <c r="O2312" i="1"/>
  <c r="P2312" i="1"/>
  <c r="N2313" i="1"/>
  <c r="P2313" i="1" s="1"/>
  <c r="O2313" i="1"/>
  <c r="N2314" i="1"/>
  <c r="O2314" i="1"/>
  <c r="P2314" i="1"/>
  <c r="N2315" i="1"/>
  <c r="P2315" i="1" s="1"/>
  <c r="O2315" i="1"/>
  <c r="N2316" i="1"/>
  <c r="O2316" i="1"/>
  <c r="P2316" i="1"/>
  <c r="N2317" i="1"/>
  <c r="O2317" i="1"/>
  <c r="N2318" i="1"/>
  <c r="O2318" i="1"/>
  <c r="N2319" i="1"/>
  <c r="P2319" i="1" s="1"/>
  <c r="O2319" i="1"/>
  <c r="N2320" i="1"/>
  <c r="P2320" i="1" s="1"/>
  <c r="O2320" i="1"/>
  <c r="N2321" i="1"/>
  <c r="O2321" i="1"/>
  <c r="P2321" i="1"/>
  <c r="N2322" i="1"/>
  <c r="O2322" i="1"/>
  <c r="N2323" i="1"/>
  <c r="O2323" i="1"/>
  <c r="P2323" i="1"/>
  <c r="N2324" i="1"/>
  <c r="O2324" i="1"/>
  <c r="P2324" i="1"/>
  <c r="N2325" i="1"/>
  <c r="O2325" i="1"/>
  <c r="P2325" i="1"/>
  <c r="N2326" i="1"/>
  <c r="O2326" i="1"/>
  <c r="P2326" i="1"/>
  <c r="N2327" i="1"/>
  <c r="O2327" i="1"/>
  <c r="P2327" i="1"/>
  <c r="N2328" i="1"/>
  <c r="O2328" i="1"/>
  <c r="P2328" i="1"/>
  <c r="N2329" i="1"/>
  <c r="O2329" i="1"/>
  <c r="N2330" i="1"/>
  <c r="O2330" i="1"/>
  <c r="N2331" i="1"/>
  <c r="O2331" i="1"/>
  <c r="P2331" i="1"/>
  <c r="F2" i="1"/>
  <c r="F3" i="1"/>
  <c r="Q4" i="1"/>
  <c r="F4" i="1" s="1"/>
  <c r="Q6" i="1"/>
  <c r="F6" i="1" s="1"/>
  <c r="Q8" i="1"/>
  <c r="F8" i="1" s="1"/>
  <c r="Q9" i="1"/>
  <c r="F9" i="1" s="1"/>
  <c r="Q10" i="1"/>
  <c r="F10" i="1" s="1"/>
  <c r="Q11" i="1"/>
  <c r="F11" i="1" s="1"/>
  <c r="Q12" i="1"/>
  <c r="F12" i="1" s="1"/>
  <c r="Q14" i="1"/>
  <c r="F14" i="1" s="1"/>
  <c r="Q16" i="1"/>
  <c r="F16" i="1" s="1"/>
  <c r="Q18" i="1"/>
  <c r="F18" i="1" s="1"/>
  <c r="Q19" i="1"/>
  <c r="F19" i="1" s="1"/>
  <c r="Q20" i="1"/>
  <c r="F20" i="1" s="1"/>
  <c r="Q28" i="1"/>
  <c r="F28" i="1" s="1"/>
  <c r="Q32" i="1"/>
  <c r="F32" i="1" s="1"/>
  <c r="Q48" i="1"/>
  <c r="F48" i="1" s="1"/>
  <c r="Q49" i="1"/>
  <c r="F49" i="1" s="1"/>
  <c r="Q50" i="1"/>
  <c r="F50" i="1" s="1"/>
  <c r="Q53" i="1"/>
  <c r="F53" i="1" s="1"/>
  <c r="Q57" i="1"/>
  <c r="F57" i="1" s="1"/>
  <c r="Q62" i="1"/>
  <c r="Q64" i="1"/>
  <c r="F64" i="1" s="1"/>
  <c r="Q68" i="1"/>
  <c r="F68" i="1" s="1"/>
  <c r="Q69" i="1"/>
  <c r="F69" i="1" s="1"/>
  <c r="Q72" i="1"/>
  <c r="F72" i="1" s="1"/>
  <c r="Q79" i="1"/>
  <c r="F79" i="1" s="1"/>
  <c r="Q83" i="1"/>
  <c r="F83" i="1" s="1"/>
  <c r="Q86" i="1"/>
  <c r="F86" i="1" s="1"/>
  <c r="Q91" i="1"/>
  <c r="F91" i="1" s="1"/>
  <c r="Q93" i="1"/>
  <c r="F93" i="1" s="1"/>
  <c r="Q97" i="1"/>
  <c r="F97" i="1" s="1"/>
  <c r="Q100" i="1"/>
  <c r="Q102" i="1"/>
  <c r="F102" i="1" s="1"/>
  <c r="Q110" i="1"/>
  <c r="F110" i="1" s="1"/>
  <c r="Q112" i="1"/>
  <c r="F112" i="1" s="1"/>
  <c r="Q115" i="1"/>
  <c r="F115" i="1" s="1"/>
  <c r="Q116" i="1"/>
  <c r="F116" i="1" s="1"/>
  <c r="Q117" i="1"/>
  <c r="F117" i="1" s="1"/>
  <c r="Q118" i="1"/>
  <c r="F118" i="1" s="1"/>
  <c r="Q119" i="1"/>
  <c r="F119" i="1" s="1"/>
  <c r="Q123" i="1"/>
  <c r="F123" i="1" s="1"/>
  <c r="Q124" i="1"/>
  <c r="Q130" i="1"/>
  <c r="F130" i="1" s="1"/>
  <c r="Q132" i="1"/>
  <c r="F132" i="1" s="1"/>
  <c r="Q133" i="1"/>
  <c r="F133" i="1" s="1"/>
  <c r="Q134" i="1"/>
  <c r="F134" i="1" s="1"/>
  <c r="Q138" i="1"/>
  <c r="F138" i="1" s="1"/>
  <c r="Q139" i="1"/>
  <c r="F139" i="1" s="1"/>
  <c r="Q141" i="1"/>
  <c r="F141" i="1" s="1"/>
  <c r="Q142" i="1"/>
  <c r="F142" i="1" s="1"/>
  <c r="Q143" i="1"/>
  <c r="F143" i="1" s="1"/>
  <c r="Q144" i="1"/>
  <c r="F144" i="1" s="1"/>
  <c r="Q146" i="1"/>
  <c r="Q147" i="1"/>
  <c r="F147" i="1" s="1"/>
  <c r="Q149" i="1"/>
  <c r="Q151" i="1"/>
  <c r="Q153" i="1"/>
  <c r="Q157" i="1"/>
  <c r="F157" i="1" s="1"/>
  <c r="Q161" i="1"/>
  <c r="F161" i="1" s="1"/>
  <c r="Q167" i="1"/>
  <c r="F167" i="1" s="1"/>
  <c r="Q168" i="1"/>
  <c r="F168" i="1" s="1"/>
  <c r="Q171" i="1"/>
  <c r="F171" i="1" s="1"/>
  <c r="Q172" i="1"/>
  <c r="F172" i="1" s="1"/>
  <c r="Q173" i="1"/>
  <c r="F173" i="1" s="1"/>
  <c r="Q176" i="1"/>
  <c r="F176" i="1" s="1"/>
  <c r="Q180" i="1"/>
  <c r="F180" i="1" s="1"/>
  <c r="Q183" i="1"/>
  <c r="F183" i="1" s="1"/>
  <c r="Q185" i="1"/>
  <c r="F185" i="1" s="1"/>
  <c r="Q192" i="1"/>
  <c r="F192" i="1" s="1"/>
  <c r="Q196" i="1"/>
  <c r="F196" i="1" s="1"/>
  <c r="Q200" i="1"/>
  <c r="F200" i="1" s="1"/>
  <c r="Q204" i="1"/>
  <c r="F204" i="1" s="1"/>
  <c r="Q205" i="1"/>
  <c r="F205" i="1" s="1"/>
  <c r="Q206" i="1"/>
  <c r="F206" i="1" s="1"/>
  <c r="Q209" i="1"/>
  <c r="F209" i="1" s="1"/>
  <c r="Q210" i="1"/>
  <c r="F210" i="1" s="1"/>
  <c r="Q212" i="1"/>
  <c r="F212" i="1" s="1"/>
  <c r="Q219" i="1"/>
  <c r="F219" i="1" s="1"/>
  <c r="Q220" i="1"/>
  <c r="F220" i="1" s="1"/>
  <c r="Q221" i="1"/>
  <c r="F221" i="1" s="1"/>
  <c r="Q223" i="1"/>
  <c r="Q224" i="1"/>
  <c r="F224" i="1" s="1"/>
  <c r="Q225" i="1"/>
  <c r="F225" i="1" s="1"/>
  <c r="Q228" i="1"/>
  <c r="F228" i="1" s="1"/>
  <c r="Q230" i="1"/>
  <c r="F230" i="1" s="1"/>
  <c r="Q232" i="1"/>
  <c r="F232" i="1" s="1"/>
  <c r="Q236" i="1"/>
  <c r="F236" i="1" s="1"/>
  <c r="Q237" i="1"/>
  <c r="F237" i="1" s="1"/>
  <c r="Q239" i="1"/>
  <c r="F239" i="1" s="1"/>
  <c r="Q240" i="1"/>
  <c r="F240" i="1" s="1"/>
  <c r="Q243" i="1"/>
  <c r="F243" i="1" s="1"/>
  <c r="Q244" i="1"/>
  <c r="F244" i="1" s="1"/>
  <c r="Q247" i="1"/>
  <c r="F247" i="1" s="1"/>
  <c r="Q250" i="1"/>
  <c r="F250" i="1" s="1"/>
  <c r="Q251" i="1"/>
  <c r="F251" i="1" s="1"/>
  <c r="Q256" i="1"/>
  <c r="F256" i="1" s="1"/>
  <c r="Q257" i="1"/>
  <c r="F257" i="1" s="1"/>
  <c r="Q265" i="1"/>
  <c r="F265" i="1" s="1"/>
  <c r="Q267" i="1"/>
  <c r="F267" i="1" s="1"/>
  <c r="Q273" i="1"/>
  <c r="F273" i="1" s="1"/>
  <c r="Q281" i="1"/>
  <c r="F281" i="1" s="1"/>
  <c r="Q282" i="1"/>
  <c r="F282" i="1" s="1"/>
  <c r="Q284" i="1"/>
  <c r="F284" i="1" s="1"/>
  <c r="Q285" i="1"/>
  <c r="F285" i="1" s="1"/>
  <c r="Q287" i="1"/>
  <c r="F287" i="1" s="1"/>
  <c r="Q289" i="1"/>
  <c r="F289" i="1" s="1"/>
  <c r="Q290" i="1"/>
  <c r="F290" i="1" s="1"/>
  <c r="Q291" i="1"/>
  <c r="F291" i="1" s="1"/>
  <c r="Q295" i="1"/>
  <c r="F295" i="1" s="1"/>
  <c r="Q296" i="1"/>
  <c r="F296" i="1" s="1"/>
  <c r="Q297" i="1"/>
  <c r="F297" i="1" s="1"/>
  <c r="Q299" i="1"/>
  <c r="F299" i="1" s="1"/>
  <c r="Q300" i="1"/>
  <c r="F300" i="1" s="1"/>
  <c r="Q301" i="1"/>
  <c r="F301" i="1" s="1"/>
  <c r="Q312" i="1"/>
  <c r="F312" i="1" s="1"/>
  <c r="Q315" i="1"/>
  <c r="F315" i="1" s="1"/>
  <c r="Q316" i="1"/>
  <c r="Q319" i="1"/>
  <c r="F319" i="1" s="1"/>
  <c r="Q320" i="1"/>
  <c r="F320" i="1" s="1"/>
  <c r="Q321" i="1"/>
  <c r="F321" i="1" s="1"/>
  <c r="Q326" i="1"/>
  <c r="F326" i="1" s="1"/>
  <c r="Q328" i="1"/>
  <c r="F328" i="1" s="1"/>
  <c r="Q330" i="1"/>
  <c r="F330" i="1" s="1"/>
  <c r="Q333" i="1"/>
  <c r="F333" i="1" s="1"/>
  <c r="Q334" i="1"/>
  <c r="F334" i="1" s="1"/>
  <c r="Q335" i="1"/>
  <c r="F335" i="1" s="1"/>
  <c r="Q336" i="1"/>
  <c r="F336" i="1" s="1"/>
  <c r="Q338" i="1"/>
  <c r="F338" i="1" s="1"/>
  <c r="Q342" i="1"/>
  <c r="F342" i="1" s="1"/>
  <c r="Q344" i="1"/>
  <c r="F344" i="1" s="1"/>
  <c r="Q347" i="1"/>
  <c r="F347" i="1" s="1"/>
  <c r="Q349" i="1"/>
  <c r="F349" i="1" s="1"/>
  <c r="Q356" i="1"/>
  <c r="F356" i="1" s="1"/>
  <c r="Q357" i="1"/>
  <c r="F357" i="1" s="1"/>
  <c r="Q358" i="1"/>
  <c r="F358" i="1" s="1"/>
  <c r="Q360" i="1"/>
  <c r="F360" i="1" s="1"/>
  <c r="Q362" i="1"/>
  <c r="F362" i="1" s="1"/>
  <c r="Q363" i="1"/>
  <c r="F363" i="1" s="1"/>
  <c r="Q370" i="1"/>
  <c r="F370" i="1" s="1"/>
  <c r="Q374" i="1"/>
  <c r="F374" i="1" s="1"/>
  <c r="Q375" i="1"/>
  <c r="Q380" i="1"/>
  <c r="F380" i="1" s="1"/>
  <c r="Q383" i="1"/>
  <c r="F383" i="1" s="1"/>
  <c r="Q386" i="1"/>
  <c r="F386" i="1" s="1"/>
  <c r="Q388" i="1"/>
  <c r="F388" i="1" s="1"/>
  <c r="Q389" i="1"/>
  <c r="F389" i="1" s="1"/>
  <c r="Q391" i="1"/>
  <c r="F391" i="1" s="1"/>
  <c r="Q394" i="1"/>
  <c r="F394" i="1" s="1"/>
  <c r="Q395" i="1"/>
  <c r="F395" i="1" s="1"/>
  <c r="Q397" i="1"/>
  <c r="F397" i="1" s="1"/>
  <c r="Q400" i="1"/>
  <c r="Q401" i="1"/>
  <c r="Q405" i="1"/>
  <c r="F405" i="1" s="1"/>
  <c r="Q407" i="1"/>
  <c r="F407" i="1" s="1"/>
  <c r="Q411" i="1"/>
  <c r="F411" i="1" s="1"/>
  <c r="Q412" i="1"/>
  <c r="F412" i="1" s="1"/>
  <c r="Q415" i="1"/>
  <c r="F415" i="1" s="1"/>
  <c r="Q422" i="1"/>
  <c r="F422" i="1" s="1"/>
  <c r="Q423" i="1"/>
  <c r="F423" i="1" s="1"/>
  <c r="Q428" i="1"/>
  <c r="F428" i="1" s="1"/>
  <c r="Q431" i="1"/>
  <c r="F431" i="1" s="1"/>
  <c r="Q434" i="1"/>
  <c r="F434" i="1" s="1"/>
  <c r="Q441" i="1"/>
  <c r="F441" i="1" s="1"/>
  <c r="Q447" i="1"/>
  <c r="F447" i="1" s="1"/>
  <c r="Q448" i="1"/>
  <c r="Q450" i="1"/>
  <c r="F450" i="1" s="1"/>
  <c r="Q453" i="1"/>
  <c r="F453" i="1" s="1"/>
  <c r="Q454" i="1"/>
  <c r="F454" i="1" s="1"/>
  <c r="Q455" i="1"/>
  <c r="F455" i="1" s="1"/>
  <c r="Q456" i="1"/>
  <c r="F456" i="1" s="1"/>
  <c r="Q457" i="1"/>
  <c r="F457" i="1" s="1"/>
  <c r="Q459" i="1"/>
  <c r="F459" i="1" s="1"/>
  <c r="Q463" i="1"/>
  <c r="F463" i="1" s="1"/>
  <c r="Q465" i="1"/>
  <c r="F465" i="1" s="1"/>
  <c r="Q470" i="1"/>
  <c r="F470" i="1" s="1"/>
  <c r="Q473" i="1"/>
  <c r="F473" i="1" s="1"/>
  <c r="Q474" i="1"/>
  <c r="F474" i="1" s="1"/>
  <c r="Q477" i="1"/>
  <c r="F477" i="1" s="1"/>
  <c r="Q486" i="1"/>
  <c r="F486" i="1" s="1"/>
  <c r="Q488" i="1"/>
  <c r="F488" i="1" s="1"/>
  <c r="Q491" i="1"/>
  <c r="F491" i="1" s="1"/>
  <c r="Q492" i="1"/>
  <c r="F492" i="1" s="1"/>
  <c r="Q494" i="1"/>
  <c r="F494" i="1" s="1"/>
  <c r="Q495" i="1"/>
  <c r="F495" i="1" s="1"/>
  <c r="Q496" i="1"/>
  <c r="F496" i="1" s="1"/>
  <c r="Q498" i="1"/>
  <c r="F498" i="1" s="1"/>
  <c r="Q499" i="1"/>
  <c r="Q503" i="1"/>
  <c r="F503" i="1" s="1"/>
  <c r="Q506" i="1"/>
  <c r="F506" i="1" s="1"/>
  <c r="Q507" i="1"/>
  <c r="F507" i="1" s="1"/>
  <c r="Q508" i="1"/>
  <c r="F508" i="1" s="1"/>
  <c r="Q509" i="1"/>
  <c r="F509" i="1" s="1"/>
  <c r="Q513" i="1"/>
  <c r="F513" i="1" s="1"/>
  <c r="Q515" i="1"/>
  <c r="F515" i="1" s="1"/>
  <c r="Q516" i="1"/>
  <c r="F516" i="1" s="1"/>
  <c r="Q522" i="1"/>
  <c r="F522" i="1" s="1"/>
  <c r="Q524" i="1"/>
  <c r="F524" i="1" s="1"/>
  <c r="Q526" i="1"/>
  <c r="F526" i="1" s="1"/>
  <c r="Q530" i="1"/>
  <c r="Q531" i="1"/>
  <c r="F531" i="1" s="1"/>
  <c r="Q533" i="1"/>
  <c r="Q542" i="1"/>
  <c r="F542" i="1" s="1"/>
  <c r="Q543" i="1"/>
  <c r="F543" i="1" s="1"/>
  <c r="Q544" i="1"/>
  <c r="F544" i="1" s="1"/>
  <c r="Q548" i="1"/>
  <c r="F548" i="1" s="1"/>
  <c r="Q552" i="1"/>
  <c r="F552" i="1" s="1"/>
  <c r="Q557" i="1"/>
  <c r="F557" i="1" s="1"/>
  <c r="Q558" i="1"/>
  <c r="F558" i="1" s="1"/>
  <c r="Q562" i="1"/>
  <c r="F562" i="1" s="1"/>
  <c r="Q563" i="1"/>
  <c r="F563" i="1" s="1"/>
  <c r="Q566" i="1"/>
  <c r="F566" i="1" s="1"/>
  <c r="Q567" i="1"/>
  <c r="F567" i="1" s="1"/>
  <c r="Q574" i="1"/>
  <c r="F574" i="1" s="1"/>
  <c r="Q575" i="1"/>
  <c r="F575" i="1" s="1"/>
  <c r="Q578" i="1"/>
  <c r="F578" i="1" s="1"/>
  <c r="Q580" i="1"/>
  <c r="F580" i="1" s="1"/>
  <c r="Q582" i="1"/>
  <c r="F582" i="1" s="1"/>
  <c r="Q583" i="1"/>
  <c r="F583" i="1" s="1"/>
  <c r="Q586" i="1"/>
  <c r="F586" i="1" s="1"/>
  <c r="Q587" i="1"/>
  <c r="F587" i="1" s="1"/>
  <c r="Q589" i="1"/>
  <c r="F589" i="1" s="1"/>
  <c r="Q592" i="1"/>
  <c r="F592" i="1" s="1"/>
  <c r="Q596" i="1"/>
  <c r="F596" i="1" s="1"/>
  <c r="Q598" i="1"/>
  <c r="F598" i="1" s="1"/>
  <c r="Q599" i="1"/>
  <c r="F599" i="1" s="1"/>
  <c r="Q600" i="1"/>
  <c r="F600" i="1" s="1"/>
  <c r="Q611" i="1"/>
  <c r="F611" i="1" s="1"/>
  <c r="Q613" i="1"/>
  <c r="F613" i="1" s="1"/>
  <c r="Q614" i="1"/>
  <c r="F614" i="1" s="1"/>
  <c r="Q615" i="1"/>
  <c r="F615" i="1" s="1"/>
  <c r="Q617" i="1"/>
  <c r="F617" i="1" s="1"/>
  <c r="Q623" i="1"/>
  <c r="F623" i="1" s="1"/>
  <c r="Q624" i="1"/>
  <c r="F624" i="1" s="1"/>
  <c r="Q625" i="1"/>
  <c r="F625" i="1" s="1"/>
  <c r="Q626" i="1"/>
  <c r="F626" i="1" s="1"/>
  <c r="Q632" i="1"/>
  <c r="F632" i="1" s="1"/>
  <c r="Q634" i="1"/>
  <c r="F634" i="1" s="1"/>
  <c r="Q635" i="1"/>
  <c r="F635" i="1" s="1"/>
  <c r="Q636" i="1"/>
  <c r="F636" i="1" s="1"/>
  <c r="Q637" i="1"/>
  <c r="F637" i="1" s="1"/>
  <c r="Q640" i="1"/>
  <c r="F640" i="1" s="1"/>
  <c r="Q641" i="1"/>
  <c r="F641" i="1" s="1"/>
  <c r="Q646" i="1"/>
  <c r="F646" i="1" s="1"/>
  <c r="Q649" i="1"/>
  <c r="F649" i="1" s="1"/>
  <c r="Q652" i="1"/>
  <c r="F652" i="1" s="1"/>
  <c r="Q654" i="1"/>
  <c r="F654" i="1" s="1"/>
  <c r="Q655" i="1"/>
  <c r="F655" i="1" s="1"/>
  <c r="Q656" i="1"/>
  <c r="F656" i="1" s="1"/>
  <c r="Q658" i="1"/>
  <c r="F658" i="1" s="1"/>
  <c r="Q659" i="1"/>
  <c r="F659" i="1" s="1"/>
  <c r="Q660" i="1"/>
  <c r="F660" i="1" s="1"/>
  <c r="Q661" i="1"/>
  <c r="F661" i="1" s="1"/>
  <c r="Q662" i="1"/>
  <c r="Q666" i="1"/>
  <c r="Q667" i="1"/>
  <c r="F667" i="1" s="1"/>
  <c r="Q673" i="1"/>
  <c r="F673" i="1" s="1"/>
  <c r="Q674" i="1"/>
  <c r="F674" i="1" s="1"/>
  <c r="Q679" i="1"/>
  <c r="F679" i="1" s="1"/>
  <c r="Q680" i="1"/>
  <c r="F680" i="1" s="1"/>
  <c r="Q683" i="1"/>
  <c r="F683" i="1" s="1"/>
  <c r="Q685" i="1"/>
  <c r="F685" i="1" s="1"/>
  <c r="Q687" i="1"/>
  <c r="F687" i="1" s="1"/>
  <c r="Q688" i="1"/>
  <c r="Q690" i="1"/>
  <c r="F690" i="1" s="1"/>
  <c r="Q692" i="1"/>
  <c r="F692" i="1" s="1"/>
  <c r="Q694" i="1"/>
  <c r="F694" i="1" s="1"/>
  <c r="Q696" i="1"/>
  <c r="F696" i="1" s="1"/>
  <c r="Q697" i="1"/>
  <c r="F697" i="1" s="1"/>
  <c r="Q699" i="1"/>
  <c r="F699" i="1" s="1"/>
  <c r="Q701" i="1"/>
  <c r="Q702" i="1"/>
  <c r="F702" i="1" s="1"/>
  <c r="Q703" i="1"/>
  <c r="F703" i="1" s="1"/>
  <c r="Q706" i="1"/>
  <c r="F706" i="1" s="1"/>
  <c r="Q708" i="1"/>
  <c r="F708" i="1" s="1"/>
  <c r="Q711" i="1"/>
  <c r="Q714" i="1"/>
  <c r="F714" i="1" s="1"/>
  <c r="Q718" i="1"/>
  <c r="F718" i="1" s="1"/>
  <c r="Q720" i="1"/>
  <c r="F720" i="1" s="1"/>
  <c r="Q722" i="1"/>
  <c r="F722" i="1" s="1"/>
  <c r="Q726" i="1"/>
  <c r="F726" i="1" s="1"/>
  <c r="Q732" i="1"/>
  <c r="F732" i="1" s="1"/>
  <c r="Q734" i="1"/>
  <c r="F734" i="1" s="1"/>
  <c r="Q736" i="1"/>
  <c r="F736" i="1" s="1"/>
  <c r="Q737" i="1"/>
  <c r="Q738" i="1"/>
  <c r="F738" i="1" s="1"/>
  <c r="Q745" i="1"/>
  <c r="F745" i="1" s="1"/>
  <c r="Q749" i="1"/>
  <c r="F749" i="1" s="1"/>
  <c r="Q756" i="1"/>
  <c r="F756" i="1" s="1"/>
  <c r="Q759" i="1"/>
  <c r="F759" i="1" s="1"/>
  <c r="Q761" i="1"/>
  <c r="F761" i="1" s="1"/>
  <c r="Q762" i="1"/>
  <c r="F762" i="1" s="1"/>
  <c r="Q767" i="1"/>
  <c r="F767" i="1" s="1"/>
  <c r="Q768" i="1"/>
  <c r="F768" i="1" s="1"/>
  <c r="Q771" i="1"/>
  <c r="F771" i="1" s="1"/>
  <c r="Q775" i="1"/>
  <c r="F775" i="1" s="1"/>
  <c r="Q779" i="1"/>
  <c r="F779" i="1" s="1"/>
  <c r="Q780" i="1"/>
  <c r="F780" i="1" s="1"/>
  <c r="Q783" i="1"/>
  <c r="F783" i="1" s="1"/>
  <c r="Q787" i="1"/>
  <c r="F787" i="1" s="1"/>
  <c r="Q789" i="1"/>
  <c r="F789" i="1" s="1"/>
  <c r="Q792" i="1"/>
  <c r="F792" i="1" s="1"/>
  <c r="Q796" i="1"/>
  <c r="F796" i="1" s="1"/>
  <c r="Q797" i="1"/>
  <c r="F797" i="1" s="1"/>
  <c r="Q799" i="1"/>
  <c r="F799" i="1" s="1"/>
  <c r="Q804" i="1"/>
  <c r="F804" i="1" s="1"/>
  <c r="Q805" i="1"/>
  <c r="F805" i="1" s="1"/>
  <c r="Q806" i="1"/>
  <c r="F806" i="1" s="1"/>
  <c r="Q810" i="1"/>
  <c r="F810" i="1" s="1"/>
  <c r="Q811" i="1"/>
  <c r="F811" i="1" s="1"/>
  <c r="Q812" i="1"/>
  <c r="F812" i="1" s="1"/>
  <c r="Q816" i="1"/>
  <c r="F816" i="1" s="1"/>
  <c r="Q818" i="1"/>
  <c r="F818" i="1" s="1"/>
  <c r="Q822" i="1"/>
  <c r="F822" i="1" s="1"/>
  <c r="Q826" i="1"/>
  <c r="F826" i="1" s="1"/>
  <c r="Q827" i="1"/>
  <c r="F827" i="1" s="1"/>
  <c r="Q828" i="1"/>
  <c r="F828" i="1" s="1"/>
  <c r="Q831" i="1"/>
  <c r="F831" i="1" s="1"/>
  <c r="Q836" i="1"/>
  <c r="F836" i="1" s="1"/>
  <c r="Q837" i="1"/>
  <c r="F837" i="1" s="1"/>
  <c r="Q839" i="1"/>
  <c r="F839" i="1" s="1"/>
  <c r="Q843" i="1"/>
  <c r="F843" i="1" s="1"/>
  <c r="Q844" i="1"/>
  <c r="F844" i="1" s="1"/>
  <c r="Q845" i="1"/>
  <c r="F845" i="1" s="1"/>
  <c r="Q846" i="1"/>
  <c r="F846" i="1" s="1"/>
  <c r="Q850" i="1"/>
  <c r="F850" i="1" s="1"/>
  <c r="Q854" i="1"/>
  <c r="F854" i="1" s="1"/>
  <c r="Q856" i="1"/>
  <c r="F856" i="1" s="1"/>
  <c r="Q857" i="1"/>
  <c r="F857" i="1" s="1"/>
  <c r="Q858" i="1"/>
  <c r="F858" i="1" s="1"/>
  <c r="Q865" i="1"/>
  <c r="F865" i="1" s="1"/>
  <c r="Q866" i="1"/>
  <c r="F866" i="1" s="1"/>
  <c r="Q867" i="1"/>
  <c r="F867" i="1" s="1"/>
  <c r="Q875" i="1"/>
  <c r="F875" i="1" s="1"/>
  <c r="Q884" i="1"/>
  <c r="F884" i="1" s="1"/>
  <c r="Q889" i="1"/>
  <c r="F889" i="1" s="1"/>
  <c r="Q890" i="1"/>
  <c r="F890" i="1" s="1"/>
  <c r="Q894" i="1"/>
  <c r="Q896" i="1"/>
  <c r="F896" i="1" s="1"/>
  <c r="Q899" i="1"/>
  <c r="F899" i="1" s="1"/>
  <c r="Q900" i="1"/>
  <c r="F900" i="1" s="1"/>
  <c r="Q903" i="1"/>
  <c r="F903" i="1" s="1"/>
  <c r="Q904" i="1"/>
  <c r="F904" i="1" s="1"/>
  <c r="Q905" i="1"/>
  <c r="Q909" i="1"/>
  <c r="F909" i="1" s="1"/>
  <c r="Q910" i="1"/>
  <c r="F910" i="1" s="1"/>
  <c r="Q913" i="1"/>
  <c r="F913" i="1" s="1"/>
  <c r="Q916" i="1"/>
  <c r="F916" i="1" s="1"/>
  <c r="Q918" i="1"/>
  <c r="F918" i="1" s="1"/>
  <c r="Q923" i="1"/>
  <c r="F923" i="1" s="1"/>
  <c r="Q925" i="1"/>
  <c r="F925" i="1" s="1"/>
  <c r="Q926" i="1"/>
  <c r="F926" i="1" s="1"/>
  <c r="Q927" i="1"/>
  <c r="F927" i="1" s="1"/>
  <c r="Q928" i="1"/>
  <c r="F928" i="1" s="1"/>
  <c r="Q930" i="1"/>
  <c r="F930" i="1" s="1"/>
  <c r="Q932" i="1"/>
  <c r="F932" i="1" s="1"/>
  <c r="Q937" i="1"/>
  <c r="F937" i="1" s="1"/>
  <c r="Q939" i="1"/>
  <c r="F939" i="1" s="1"/>
  <c r="Q943" i="1"/>
  <c r="F943" i="1" s="1"/>
  <c r="Q951" i="1"/>
  <c r="F951" i="1" s="1"/>
  <c r="Q960" i="1"/>
  <c r="F960" i="1" s="1"/>
  <c r="Q961" i="1"/>
  <c r="F961" i="1" s="1"/>
  <c r="Q963" i="1"/>
  <c r="F963" i="1" s="1"/>
  <c r="Q965" i="1"/>
  <c r="F965" i="1" s="1"/>
  <c r="Q966" i="1"/>
  <c r="F966" i="1" s="1"/>
  <c r="Q967" i="1"/>
  <c r="F967" i="1" s="1"/>
  <c r="Q968" i="1"/>
  <c r="F968" i="1" s="1"/>
  <c r="Q971" i="1"/>
  <c r="F971" i="1" s="1"/>
  <c r="Q973" i="1"/>
  <c r="F973" i="1" s="1"/>
  <c r="Q974" i="1"/>
  <c r="F974" i="1" s="1"/>
  <c r="Q976" i="1"/>
  <c r="F976" i="1" s="1"/>
  <c r="Q977" i="1"/>
  <c r="F977" i="1" s="1"/>
  <c r="Q978" i="1"/>
  <c r="F978" i="1" s="1"/>
  <c r="Q979" i="1"/>
  <c r="F979" i="1" s="1"/>
  <c r="Q986" i="1"/>
  <c r="F986" i="1" s="1"/>
  <c r="Q987" i="1"/>
  <c r="F987" i="1" s="1"/>
  <c r="Q992" i="1"/>
  <c r="F992" i="1" s="1"/>
  <c r="Q995" i="1"/>
  <c r="F995" i="1" s="1"/>
  <c r="Q998" i="1"/>
  <c r="F998" i="1" s="1"/>
  <c r="Q1001" i="1"/>
  <c r="Q1004" i="1"/>
  <c r="F1004" i="1" s="1"/>
  <c r="Q1005" i="1"/>
  <c r="F1005" i="1" s="1"/>
  <c r="Q1007" i="1"/>
  <c r="F1007" i="1" s="1"/>
  <c r="Q1011" i="1"/>
  <c r="F1011" i="1" s="1"/>
  <c r="Q1012" i="1"/>
  <c r="F1012" i="1" s="1"/>
  <c r="Q1013" i="1"/>
  <c r="F1013" i="1" s="1"/>
  <c r="Q1017" i="1"/>
  <c r="F1017" i="1" s="1"/>
  <c r="Q1021" i="1"/>
  <c r="F1021" i="1" s="1"/>
  <c r="Q1022" i="1"/>
  <c r="F1022" i="1" s="1"/>
  <c r="Q1035" i="1"/>
  <c r="F1035" i="1" s="1"/>
  <c r="Q1037" i="1"/>
  <c r="F1037" i="1" s="1"/>
  <c r="Q1039" i="1"/>
  <c r="F1039" i="1" s="1"/>
  <c r="Q1041" i="1"/>
  <c r="F1041" i="1" s="1"/>
  <c r="Q1046" i="1"/>
  <c r="Q1047" i="1"/>
  <c r="F1047" i="1" s="1"/>
  <c r="Q1050" i="1"/>
  <c r="F1050" i="1" s="1"/>
  <c r="Q1051" i="1"/>
  <c r="F1051" i="1" s="1"/>
  <c r="Q1054" i="1"/>
  <c r="F1054" i="1" s="1"/>
  <c r="Q1056" i="1"/>
  <c r="F1056" i="1" s="1"/>
  <c r="Q1058" i="1"/>
  <c r="F1058" i="1" s="1"/>
  <c r="Q1061" i="1"/>
  <c r="F1061" i="1" s="1"/>
  <c r="Q1062" i="1"/>
  <c r="F1062" i="1" s="1"/>
  <c r="Q1065" i="1"/>
  <c r="F1065" i="1" s="1"/>
  <c r="Q1066" i="1"/>
  <c r="F1066" i="1" s="1"/>
  <c r="Q1068" i="1"/>
  <c r="F1068" i="1" s="1"/>
  <c r="Q1074" i="1"/>
  <c r="F1074" i="1" s="1"/>
  <c r="Q1075" i="1"/>
  <c r="F1075" i="1" s="1"/>
  <c r="Q1080" i="1"/>
  <c r="F1080" i="1" s="1"/>
  <c r="Q1081" i="1"/>
  <c r="F1081" i="1" s="1"/>
  <c r="Q1082" i="1"/>
  <c r="F1082" i="1" s="1"/>
  <c r="Q1085" i="1"/>
  <c r="F1085" i="1" s="1"/>
  <c r="Q1086" i="1"/>
  <c r="F1086" i="1" s="1"/>
  <c r="Q1087" i="1"/>
  <c r="F1087" i="1" s="1"/>
  <c r="Q1088" i="1"/>
  <c r="F1088" i="1" s="1"/>
  <c r="Q1091" i="1"/>
  <c r="F1091" i="1" s="1"/>
  <c r="Q1093" i="1"/>
  <c r="F1093" i="1" s="1"/>
  <c r="Q1101" i="1"/>
  <c r="F1101" i="1" s="1"/>
  <c r="Q1104" i="1"/>
  <c r="F1104" i="1" s="1"/>
  <c r="Q1106" i="1"/>
  <c r="F1106" i="1" s="1"/>
  <c r="Q1113" i="1"/>
  <c r="F1113" i="1" s="1"/>
  <c r="Q1114" i="1"/>
  <c r="F1114" i="1" s="1"/>
  <c r="Q1115" i="1"/>
  <c r="F1115" i="1" s="1"/>
  <c r="Q1117" i="1"/>
  <c r="F1117" i="1" s="1"/>
  <c r="Q1118" i="1"/>
  <c r="F1118" i="1" s="1"/>
  <c r="Q1124" i="1"/>
  <c r="F1124" i="1" s="1"/>
  <c r="Q1126" i="1"/>
  <c r="F1126" i="1" s="1"/>
  <c r="Q1127" i="1"/>
  <c r="F1127" i="1" s="1"/>
  <c r="Q1128" i="1"/>
  <c r="F1128" i="1" s="1"/>
  <c r="Q1129" i="1"/>
  <c r="F1129" i="1" s="1"/>
  <c r="Q1134" i="1"/>
  <c r="Q1136" i="1"/>
  <c r="F1136" i="1" s="1"/>
  <c r="Q1137" i="1"/>
  <c r="F1137" i="1" s="1"/>
  <c r="Q1141" i="1"/>
  <c r="F1141" i="1" s="1"/>
  <c r="Q1142" i="1"/>
  <c r="F1142" i="1" s="1"/>
  <c r="Q1144" i="1"/>
  <c r="F1144" i="1" s="1"/>
  <c r="Q1145" i="1"/>
  <c r="F1145" i="1" s="1"/>
  <c r="Q1148" i="1"/>
  <c r="F1148" i="1" s="1"/>
  <c r="Q1150" i="1"/>
  <c r="F1150" i="1" s="1"/>
  <c r="Q1153" i="1"/>
  <c r="F1153" i="1" s="1"/>
  <c r="Q1154" i="1"/>
  <c r="F1154" i="1" s="1"/>
  <c r="Q1158" i="1"/>
  <c r="F1158" i="1" s="1"/>
  <c r="Q1159" i="1"/>
  <c r="F1159" i="1" s="1"/>
  <c r="Q1160" i="1"/>
  <c r="F1160" i="1" s="1"/>
  <c r="Q1163" i="1"/>
  <c r="F1163" i="1" s="1"/>
  <c r="Q1165" i="1"/>
  <c r="F1165" i="1" s="1"/>
  <c r="Q1166" i="1"/>
  <c r="F1166" i="1" s="1"/>
  <c r="Q1169" i="1"/>
  <c r="F1169" i="1" s="1"/>
  <c r="Q1171" i="1"/>
  <c r="F1171" i="1" s="1"/>
  <c r="Q1174" i="1"/>
  <c r="F1174" i="1" s="1"/>
  <c r="Q1176" i="1"/>
  <c r="F1176" i="1" s="1"/>
  <c r="Q1180" i="1"/>
  <c r="Q1182" i="1"/>
  <c r="F1182" i="1" s="1"/>
  <c r="Q1184" i="1"/>
  <c r="F1184" i="1" s="1"/>
  <c r="Q1187" i="1"/>
  <c r="F1187" i="1" s="1"/>
  <c r="Q1188" i="1"/>
  <c r="F1188" i="1" s="1"/>
  <c r="Q1189" i="1"/>
  <c r="F1189" i="1" s="1"/>
  <c r="Q1191" i="1"/>
  <c r="F1191" i="1" s="1"/>
  <c r="Q1194" i="1"/>
  <c r="F1194" i="1" s="1"/>
  <c r="Q1196" i="1"/>
  <c r="F1196" i="1" s="1"/>
  <c r="Q1197" i="1"/>
  <c r="F1197" i="1" s="1"/>
  <c r="Q1200" i="1"/>
  <c r="F1200" i="1" s="1"/>
  <c r="Q1201" i="1"/>
  <c r="F1201" i="1" s="1"/>
  <c r="Q1202" i="1"/>
  <c r="Q1203" i="1"/>
  <c r="F1203" i="1" s="1"/>
  <c r="Q1204" i="1"/>
  <c r="F1204" i="1" s="1"/>
  <c r="Q1205" i="1"/>
  <c r="Q1209" i="1"/>
  <c r="F1209" i="1" s="1"/>
  <c r="Q1210" i="1"/>
  <c r="F1210" i="1" s="1"/>
  <c r="Q1213" i="1"/>
  <c r="F1213" i="1" s="1"/>
  <c r="Q1217" i="1"/>
  <c r="F1217" i="1" s="1"/>
  <c r="Q1218" i="1"/>
  <c r="F1218" i="1" s="1"/>
  <c r="Q1219" i="1"/>
  <c r="F1219" i="1" s="1"/>
  <c r="Q1220" i="1"/>
  <c r="F1220" i="1" s="1"/>
  <c r="Q1222" i="1"/>
  <c r="F1222" i="1" s="1"/>
  <c r="Q1224" i="1"/>
  <c r="F1224" i="1" s="1"/>
  <c r="Q1228" i="1"/>
  <c r="F1228" i="1" s="1"/>
  <c r="Q1232" i="1"/>
  <c r="F1232" i="1" s="1"/>
  <c r="Q1234" i="1"/>
  <c r="F1234" i="1" s="1"/>
  <c r="Q1235" i="1"/>
  <c r="F1235" i="1" s="1"/>
  <c r="Q1237" i="1"/>
  <c r="F1237" i="1" s="1"/>
  <c r="Q1238" i="1"/>
  <c r="F1238" i="1" s="1"/>
  <c r="Q1241" i="1"/>
  <c r="F1241" i="1" s="1"/>
  <c r="Q1244" i="1"/>
  <c r="F1244" i="1" s="1"/>
  <c r="Q1245" i="1"/>
  <c r="F1245" i="1" s="1"/>
  <c r="Q1246" i="1"/>
  <c r="F1246" i="1" s="1"/>
  <c r="Q1247" i="1"/>
  <c r="F1247" i="1" s="1"/>
  <c r="Q1251" i="1"/>
  <c r="F1251" i="1" s="1"/>
  <c r="Q1252" i="1"/>
  <c r="F1252" i="1" s="1"/>
  <c r="Q1254" i="1"/>
  <c r="F1254" i="1" s="1"/>
  <c r="Q1257" i="1"/>
  <c r="F1257" i="1" s="1"/>
  <c r="Q1263" i="1"/>
  <c r="F1263" i="1" s="1"/>
  <c r="Q1265" i="1"/>
  <c r="F1265" i="1" s="1"/>
  <c r="Q1270" i="1"/>
  <c r="F1270" i="1" s="1"/>
  <c r="Q1271" i="1"/>
  <c r="F1271" i="1" s="1"/>
  <c r="Q1276" i="1"/>
  <c r="Q1287" i="1"/>
  <c r="F1287" i="1" s="1"/>
  <c r="Q1290" i="1"/>
  <c r="F1290" i="1" s="1"/>
  <c r="Q1291" i="1"/>
  <c r="F1291" i="1" s="1"/>
  <c r="Q1295" i="1"/>
  <c r="F1295" i="1" s="1"/>
  <c r="Q1308" i="1"/>
  <c r="F1308" i="1" s="1"/>
  <c r="Q1315" i="1"/>
  <c r="F1315" i="1" s="1"/>
  <c r="Q1318" i="1"/>
  <c r="F1318" i="1" s="1"/>
  <c r="Q1324" i="1"/>
  <c r="F1324" i="1" s="1"/>
  <c r="Q1325" i="1"/>
  <c r="F1325" i="1" s="1"/>
  <c r="Q1327" i="1"/>
  <c r="F1327" i="1" s="1"/>
  <c r="Q1328" i="1"/>
  <c r="F1328" i="1" s="1"/>
  <c r="Q1333" i="1"/>
  <c r="F1333" i="1" s="1"/>
  <c r="Q1337" i="1"/>
  <c r="F1337" i="1" s="1"/>
  <c r="Q1340" i="1"/>
  <c r="F1340" i="1" s="1"/>
  <c r="Q1346" i="1"/>
  <c r="F1346" i="1" s="1"/>
  <c r="Q1347" i="1"/>
  <c r="F1347" i="1" s="1"/>
  <c r="Q1348" i="1"/>
  <c r="F1348" i="1" s="1"/>
  <c r="Q1350" i="1"/>
  <c r="F1350" i="1" s="1"/>
  <c r="Q1351" i="1"/>
  <c r="F1351" i="1" s="1"/>
  <c r="Q1357" i="1"/>
  <c r="F1357" i="1" s="1"/>
  <c r="Q1358" i="1"/>
  <c r="F1358" i="1" s="1"/>
  <c r="Q1359" i="1"/>
  <c r="F1359" i="1" s="1"/>
  <c r="Q1360" i="1"/>
  <c r="F1360" i="1" s="1"/>
  <c r="Q1361" i="1"/>
  <c r="F1361" i="1" s="1"/>
  <c r="Q1364" i="1"/>
  <c r="F1364" i="1" s="1"/>
  <c r="Q1365" i="1"/>
  <c r="F1365" i="1" s="1"/>
  <c r="Q1366" i="1"/>
  <c r="F1366" i="1" s="1"/>
  <c r="Q1371" i="1"/>
  <c r="Q1372" i="1"/>
  <c r="Q1376" i="1"/>
  <c r="F1376" i="1" s="1"/>
  <c r="Q1379" i="1"/>
  <c r="F1379" i="1" s="1"/>
  <c r="Q1381" i="1"/>
  <c r="F1381" i="1" s="1"/>
  <c r="Q1385" i="1"/>
  <c r="F1385" i="1" s="1"/>
  <c r="Q1390" i="1"/>
  <c r="F1390" i="1" s="1"/>
  <c r="Q1391" i="1"/>
  <c r="F1391" i="1" s="1"/>
  <c r="Q1393" i="1"/>
  <c r="F1393" i="1" s="1"/>
  <c r="Q1398" i="1"/>
  <c r="F1398" i="1" s="1"/>
  <c r="Q1401" i="1"/>
  <c r="F1401" i="1" s="1"/>
  <c r="Q1402" i="1"/>
  <c r="F1402" i="1" s="1"/>
  <c r="Q1404" i="1"/>
  <c r="F1404" i="1" s="1"/>
  <c r="Q1407" i="1"/>
  <c r="F1407" i="1" s="1"/>
  <c r="Q1409" i="1"/>
  <c r="F1409" i="1" s="1"/>
  <c r="Q1410" i="1"/>
  <c r="F1410" i="1" s="1"/>
  <c r="Q1413" i="1"/>
  <c r="F1413" i="1" s="1"/>
  <c r="Q1414" i="1"/>
  <c r="F1414" i="1" s="1"/>
  <c r="Q1415" i="1"/>
  <c r="F1415" i="1" s="1"/>
  <c r="Q1419" i="1"/>
  <c r="F1419" i="1" s="1"/>
  <c r="Q1420" i="1"/>
  <c r="F1420" i="1" s="1"/>
  <c r="Q1423" i="1"/>
  <c r="F1423" i="1" s="1"/>
  <c r="Q1426" i="1"/>
  <c r="F1426" i="1" s="1"/>
  <c r="Q1427" i="1"/>
  <c r="F1427" i="1" s="1"/>
  <c r="Q1428" i="1"/>
  <c r="F1428" i="1" s="1"/>
  <c r="Q1430" i="1"/>
  <c r="F1430" i="1" s="1"/>
  <c r="Q1432" i="1"/>
  <c r="F1432" i="1" s="1"/>
  <c r="Q1439" i="1"/>
  <c r="F1439" i="1" s="1"/>
  <c r="Q1440" i="1"/>
  <c r="F1440" i="1" s="1"/>
  <c r="Q1441" i="1"/>
  <c r="F1441" i="1" s="1"/>
  <c r="Q1442" i="1"/>
  <c r="F1442" i="1" s="1"/>
  <c r="Q1444" i="1"/>
  <c r="F1444" i="1" s="1"/>
  <c r="Q1449" i="1"/>
  <c r="F1449" i="1" s="1"/>
  <c r="Q1450" i="1"/>
  <c r="F1450" i="1" s="1"/>
  <c r="Q1452" i="1"/>
  <c r="F1452" i="1" s="1"/>
  <c r="Q1455" i="1"/>
  <c r="F1455" i="1" s="1"/>
  <c r="Q1456" i="1"/>
  <c r="F1456" i="1" s="1"/>
  <c r="Q1460" i="1"/>
  <c r="F1460" i="1" s="1"/>
  <c r="Q1463" i="1"/>
  <c r="F1463" i="1" s="1"/>
  <c r="Q1467" i="1"/>
  <c r="F1467" i="1" s="1"/>
  <c r="Q1469" i="1"/>
  <c r="F1469" i="1" s="1"/>
  <c r="Q1480" i="1"/>
  <c r="F1480" i="1" s="1"/>
  <c r="Q1482" i="1"/>
  <c r="F1482" i="1" s="1"/>
  <c r="Q1483" i="1"/>
  <c r="F1483" i="1" s="1"/>
  <c r="Q1485" i="1"/>
  <c r="F1485" i="1" s="1"/>
  <c r="Q1487" i="1"/>
  <c r="F1487" i="1" s="1"/>
  <c r="Q1491" i="1"/>
  <c r="F1491" i="1" s="1"/>
  <c r="Q1493" i="1"/>
  <c r="F1493" i="1" s="1"/>
  <c r="Q1500" i="1"/>
  <c r="F1500" i="1" s="1"/>
  <c r="Q1501" i="1"/>
  <c r="F1501" i="1" s="1"/>
  <c r="Q1508" i="1"/>
  <c r="F1508" i="1" s="1"/>
  <c r="Q1509" i="1"/>
  <c r="F1509" i="1" s="1"/>
  <c r="Q1510" i="1"/>
  <c r="F1510" i="1" s="1"/>
  <c r="Q1513" i="1"/>
  <c r="F1513" i="1" s="1"/>
  <c r="Q1517" i="1"/>
  <c r="F1517" i="1" s="1"/>
  <c r="Q1519" i="1"/>
  <c r="F1519" i="1" s="1"/>
  <c r="Q1530" i="1"/>
  <c r="F1530" i="1" s="1"/>
  <c r="Q1532" i="1"/>
  <c r="F1532" i="1" s="1"/>
  <c r="Q1535" i="1"/>
  <c r="F1535" i="1" s="1"/>
  <c r="Q1537" i="1"/>
  <c r="F1537" i="1" s="1"/>
  <c r="Q1538" i="1"/>
  <c r="F1538" i="1" s="1"/>
  <c r="Q1539" i="1"/>
  <c r="F1539" i="1" s="1"/>
  <c r="Q1540" i="1"/>
  <c r="F1540" i="1" s="1"/>
  <c r="Q1541" i="1"/>
  <c r="F1541" i="1" s="1"/>
  <c r="Q1542" i="1"/>
  <c r="F1542" i="1" s="1"/>
  <c r="Q1544" i="1"/>
  <c r="F1544" i="1" s="1"/>
  <c r="Q1545" i="1"/>
  <c r="F1545" i="1" s="1"/>
  <c r="Q1549" i="1"/>
  <c r="F1549" i="1" s="1"/>
  <c r="Q1552" i="1"/>
  <c r="F1552" i="1" s="1"/>
  <c r="Q1553" i="1"/>
  <c r="F1553" i="1" s="1"/>
  <c r="Q1556" i="1"/>
  <c r="F1556" i="1" s="1"/>
  <c r="Q1557" i="1"/>
  <c r="F1557" i="1" s="1"/>
  <c r="Q1558" i="1"/>
  <c r="F1558" i="1" s="1"/>
  <c r="Q1567" i="1"/>
  <c r="F1567" i="1" s="1"/>
  <c r="Q1569" i="1"/>
  <c r="F1569" i="1" s="1"/>
  <c r="Q1571" i="1"/>
  <c r="F1571" i="1" s="1"/>
  <c r="Q1573" i="1"/>
  <c r="F1573" i="1" s="1"/>
  <c r="Q1574" i="1"/>
  <c r="F1574" i="1" s="1"/>
  <c r="Q1575" i="1"/>
  <c r="F1575" i="1" s="1"/>
  <c r="Q1578" i="1"/>
  <c r="F1578" i="1" s="1"/>
  <c r="Q1579" i="1"/>
  <c r="F1579" i="1" s="1"/>
  <c r="Q1580" i="1"/>
  <c r="F1580" i="1" s="1"/>
  <c r="Q1581" i="1"/>
  <c r="F1581" i="1" s="1"/>
  <c r="Q1584" i="1"/>
  <c r="F1584" i="1" s="1"/>
  <c r="Q1585" i="1"/>
  <c r="F1585" i="1" s="1"/>
  <c r="Q1587" i="1"/>
  <c r="F1587" i="1" s="1"/>
  <c r="Q1588" i="1"/>
  <c r="F1588" i="1" s="1"/>
  <c r="Q1595" i="1"/>
  <c r="F1595" i="1" s="1"/>
  <c r="Q1597" i="1"/>
  <c r="F1597" i="1" s="1"/>
  <c r="Q1598" i="1"/>
  <c r="F1598" i="1" s="1"/>
  <c r="Q1603" i="1"/>
  <c r="F1603" i="1" s="1"/>
  <c r="Q1606" i="1"/>
  <c r="F1606" i="1" s="1"/>
  <c r="Q1607" i="1"/>
  <c r="F1607" i="1" s="1"/>
  <c r="Q1610" i="1"/>
  <c r="F1610" i="1" s="1"/>
  <c r="Q1612" i="1"/>
  <c r="F1612" i="1" s="1"/>
  <c r="Q1613" i="1"/>
  <c r="F1613" i="1" s="1"/>
  <c r="Q1616" i="1"/>
  <c r="F1616" i="1" s="1"/>
  <c r="Q1617" i="1"/>
  <c r="F1617" i="1" s="1"/>
  <c r="Q1618" i="1"/>
  <c r="F1618" i="1" s="1"/>
  <c r="Q1622" i="1"/>
  <c r="F1622" i="1" s="1"/>
  <c r="Q1625" i="1"/>
  <c r="F1625" i="1" s="1"/>
  <c r="Q1627" i="1"/>
  <c r="F1627" i="1" s="1"/>
  <c r="Q1630" i="1"/>
  <c r="F1630" i="1" s="1"/>
  <c r="Q1634" i="1"/>
  <c r="F1634" i="1" s="1"/>
  <c r="Q1637" i="1"/>
  <c r="F1637" i="1" s="1"/>
  <c r="Q1639" i="1"/>
  <c r="F1639" i="1" s="1"/>
  <c r="Q1640" i="1"/>
  <c r="F1640" i="1" s="1"/>
  <c r="Q1641" i="1"/>
  <c r="F1641" i="1" s="1"/>
  <c r="Q1655" i="1"/>
  <c r="F1655" i="1" s="1"/>
  <c r="Q1656" i="1"/>
  <c r="F1656" i="1" s="1"/>
  <c r="Q1658" i="1"/>
  <c r="F1658" i="1" s="1"/>
  <c r="Q1660" i="1"/>
  <c r="F1660" i="1" s="1"/>
  <c r="Q1663" i="1"/>
  <c r="F1663" i="1" s="1"/>
  <c r="Q1664" i="1"/>
  <c r="F1664" i="1" s="1"/>
  <c r="Q1672" i="1"/>
  <c r="F1672" i="1" s="1"/>
  <c r="Q1674" i="1"/>
  <c r="F1674" i="1" s="1"/>
  <c r="Q1675" i="1"/>
  <c r="F1675" i="1" s="1"/>
  <c r="Q1676" i="1"/>
  <c r="F1676" i="1" s="1"/>
  <c r="Q1677" i="1"/>
  <c r="F1677" i="1" s="1"/>
  <c r="Q1678" i="1"/>
  <c r="F1678" i="1" s="1"/>
  <c r="Q1681" i="1"/>
  <c r="F1681" i="1" s="1"/>
  <c r="Q1684" i="1"/>
  <c r="F1684" i="1" s="1"/>
  <c r="Q1691" i="1"/>
  <c r="F1691" i="1" s="1"/>
  <c r="Q1692" i="1"/>
  <c r="F1692" i="1" s="1"/>
  <c r="Q1694" i="1"/>
  <c r="F1694" i="1" s="1"/>
  <c r="Q1695" i="1"/>
  <c r="F1695" i="1" s="1"/>
  <c r="Q1698" i="1"/>
  <c r="F1698" i="1" s="1"/>
  <c r="Q1699" i="1"/>
  <c r="F1699" i="1" s="1"/>
  <c r="Q1700" i="1"/>
  <c r="F1700" i="1" s="1"/>
  <c r="Q1703" i="1"/>
  <c r="F1703" i="1" s="1"/>
  <c r="Q1705" i="1"/>
  <c r="F1705" i="1" s="1"/>
  <c r="Q1707" i="1"/>
  <c r="Q1711" i="1"/>
  <c r="F1711" i="1" s="1"/>
  <c r="Q1715" i="1"/>
  <c r="F1715" i="1" s="1"/>
  <c r="Q1716" i="1"/>
  <c r="F1716" i="1" s="1"/>
  <c r="Q1718" i="1"/>
  <c r="F1718" i="1" s="1"/>
  <c r="Q1724" i="1"/>
  <c r="F1724" i="1" s="1"/>
  <c r="Q1725" i="1"/>
  <c r="F1725" i="1" s="1"/>
  <c r="Q1728" i="1"/>
  <c r="F1728" i="1" s="1"/>
  <c r="Q1730" i="1"/>
  <c r="F1730" i="1" s="1"/>
  <c r="Q1731" i="1"/>
  <c r="F1731" i="1" s="1"/>
  <c r="Q1732" i="1"/>
  <c r="F1732" i="1" s="1"/>
  <c r="Q1733" i="1"/>
  <c r="F1733" i="1" s="1"/>
  <c r="Q1735" i="1"/>
  <c r="F1735" i="1" s="1"/>
  <c r="Q1740" i="1"/>
  <c r="F1740" i="1" s="1"/>
  <c r="Q1741" i="1"/>
  <c r="F1741" i="1" s="1"/>
  <c r="Q1742" i="1"/>
  <c r="F1742" i="1" s="1"/>
  <c r="Q1743" i="1"/>
  <c r="F1743" i="1" s="1"/>
  <c r="Q1744" i="1"/>
  <c r="F1744" i="1" s="1"/>
  <c r="Q1748" i="1"/>
  <c r="F1748" i="1" s="1"/>
  <c r="Q1751" i="1"/>
  <c r="F1751" i="1" s="1"/>
  <c r="Q1755" i="1"/>
  <c r="F1755" i="1" s="1"/>
  <c r="Q1757" i="1"/>
  <c r="F1757" i="1" s="1"/>
  <c r="Q1760" i="1"/>
  <c r="F1760" i="1" s="1"/>
  <c r="Q1761" i="1"/>
  <c r="F1761" i="1" s="1"/>
  <c r="Q1762" i="1"/>
  <c r="F1762" i="1" s="1"/>
  <c r="Q1763" i="1"/>
  <c r="F1763" i="1" s="1"/>
  <c r="Q1768" i="1"/>
  <c r="F1768" i="1" s="1"/>
  <c r="Q1769" i="1"/>
  <c r="F1769" i="1" s="1"/>
  <c r="Q1772" i="1"/>
  <c r="F1772" i="1" s="1"/>
  <c r="Q1773" i="1"/>
  <c r="F1773" i="1" s="1"/>
  <c r="Q1775" i="1"/>
  <c r="F1775" i="1" s="1"/>
  <c r="Q1780" i="1"/>
  <c r="F1780" i="1" s="1"/>
  <c r="Q1781" i="1"/>
  <c r="F1781" i="1" s="1"/>
  <c r="Q1783" i="1"/>
  <c r="F1783" i="1" s="1"/>
  <c r="Q1785" i="1"/>
  <c r="F1785" i="1" s="1"/>
  <c r="Q1786" i="1"/>
  <c r="F1786" i="1" s="1"/>
  <c r="Q1789" i="1"/>
  <c r="F1789" i="1" s="1"/>
  <c r="Q1790" i="1"/>
  <c r="F1790" i="1" s="1"/>
  <c r="Q1793" i="1"/>
  <c r="F1793" i="1" s="1"/>
  <c r="Q1794" i="1"/>
  <c r="F1794" i="1" s="1"/>
  <c r="Q1795" i="1"/>
  <c r="F1795" i="1" s="1"/>
  <c r="Q1797" i="1"/>
  <c r="F1797" i="1" s="1"/>
  <c r="Q1798" i="1"/>
  <c r="F1798" i="1" s="1"/>
  <c r="Q1801" i="1"/>
  <c r="F1801" i="1" s="1"/>
  <c r="Q1803" i="1"/>
  <c r="F1803" i="1" s="1"/>
  <c r="Q1805" i="1"/>
  <c r="F1805" i="1" s="1"/>
  <c r="Q1807" i="1"/>
  <c r="F1807" i="1" s="1"/>
  <c r="Q1809" i="1"/>
  <c r="F1809" i="1" s="1"/>
  <c r="Q1813" i="1"/>
  <c r="F1813" i="1" s="1"/>
  <c r="Q1817" i="1"/>
  <c r="F1817" i="1" s="1"/>
  <c r="Q1818" i="1"/>
  <c r="F1818" i="1" s="1"/>
  <c r="Q1820" i="1"/>
  <c r="F1820" i="1" s="1"/>
  <c r="Q1823" i="1"/>
  <c r="F1823" i="1" s="1"/>
  <c r="Q1826" i="1"/>
  <c r="F1826" i="1" s="1"/>
  <c r="Q1827" i="1"/>
  <c r="F1827" i="1" s="1"/>
  <c r="Q1829" i="1"/>
  <c r="F1829" i="1" s="1"/>
  <c r="Q1831" i="1"/>
  <c r="F1831" i="1" s="1"/>
  <c r="Q1833" i="1"/>
  <c r="F1833" i="1" s="1"/>
  <c r="Q1834" i="1"/>
  <c r="F1834" i="1" s="1"/>
  <c r="Q1838" i="1"/>
  <c r="F1838" i="1" s="1"/>
  <c r="Q1840" i="1"/>
  <c r="F1840" i="1" s="1"/>
  <c r="Q1842" i="1"/>
  <c r="F1842" i="1" s="1"/>
  <c r="Q1844" i="1"/>
  <c r="F1844" i="1" s="1"/>
  <c r="Q1846" i="1"/>
  <c r="F1846" i="1" s="1"/>
  <c r="Q1849" i="1"/>
  <c r="F1849" i="1" s="1"/>
  <c r="Q1855" i="1"/>
  <c r="F1855" i="1" s="1"/>
  <c r="Q1857" i="1"/>
  <c r="F1857" i="1" s="1"/>
  <c r="Q1862" i="1"/>
  <c r="F1862" i="1" s="1"/>
  <c r="Q1866" i="1"/>
  <c r="F1866" i="1" s="1"/>
  <c r="Q1870" i="1"/>
  <c r="F1870" i="1" s="1"/>
  <c r="Q1872" i="1"/>
  <c r="F1872" i="1" s="1"/>
  <c r="Q1875" i="1"/>
  <c r="F1875" i="1" s="1"/>
  <c r="Q1876" i="1"/>
  <c r="F1876" i="1" s="1"/>
  <c r="Q1877" i="1"/>
  <c r="F1877" i="1" s="1"/>
  <c r="Q1878" i="1"/>
  <c r="F1878" i="1" s="1"/>
  <c r="Q1880" i="1"/>
  <c r="F1880" i="1" s="1"/>
  <c r="Q1881" i="1"/>
  <c r="F1881" i="1" s="1"/>
  <c r="Q1884" i="1"/>
  <c r="F1884" i="1" s="1"/>
  <c r="Q1887" i="1"/>
  <c r="F1887" i="1" s="1"/>
  <c r="Q1888" i="1"/>
  <c r="F1888" i="1" s="1"/>
  <c r="Q1889" i="1"/>
  <c r="F1889" i="1" s="1"/>
  <c r="Q1890" i="1"/>
  <c r="F1890" i="1" s="1"/>
  <c r="Q1891" i="1"/>
  <c r="F1891" i="1" s="1"/>
  <c r="Q1892" i="1"/>
  <c r="F1892" i="1" s="1"/>
  <c r="Q1894" i="1"/>
  <c r="F1894" i="1" s="1"/>
  <c r="Q1896" i="1"/>
  <c r="F1896" i="1" s="1"/>
  <c r="Q1897" i="1"/>
  <c r="F1897" i="1" s="1"/>
  <c r="Q1899" i="1"/>
  <c r="F1899" i="1" s="1"/>
  <c r="Q1906" i="1"/>
  <c r="F1906" i="1" s="1"/>
  <c r="Q1909" i="1"/>
  <c r="F1909" i="1" s="1"/>
  <c r="Q1911" i="1"/>
  <c r="F1911" i="1" s="1"/>
  <c r="Q1912" i="1"/>
  <c r="F1912" i="1" s="1"/>
  <c r="Q1918" i="1"/>
  <c r="F1918" i="1" s="1"/>
  <c r="Q1919" i="1"/>
  <c r="F1919" i="1" s="1"/>
  <c r="Q1920" i="1"/>
  <c r="F1920" i="1" s="1"/>
  <c r="Q1921" i="1"/>
  <c r="F1921" i="1" s="1"/>
  <c r="Q1923" i="1"/>
  <c r="F1923" i="1" s="1"/>
  <c r="Q1924" i="1"/>
  <c r="F1924" i="1" s="1"/>
  <c r="Q1929" i="1"/>
  <c r="F1929" i="1" s="1"/>
  <c r="Q1932" i="1"/>
  <c r="F1932" i="1" s="1"/>
  <c r="Q1933" i="1"/>
  <c r="F1933" i="1" s="1"/>
  <c r="Q1936" i="1"/>
  <c r="F1936" i="1" s="1"/>
  <c r="Q1939" i="1"/>
  <c r="F1939" i="1" s="1"/>
  <c r="Q1940" i="1"/>
  <c r="F1940" i="1" s="1"/>
  <c r="Q1943" i="1"/>
  <c r="F1943" i="1" s="1"/>
  <c r="Q1944" i="1"/>
  <c r="F1944" i="1" s="1"/>
  <c r="Q1946" i="1"/>
  <c r="F1946" i="1" s="1"/>
  <c r="Q1947" i="1"/>
  <c r="F1947" i="1" s="1"/>
  <c r="Q1953" i="1"/>
  <c r="F1953" i="1" s="1"/>
  <c r="Q1954" i="1"/>
  <c r="F1954" i="1" s="1"/>
  <c r="Q1960" i="1"/>
  <c r="F1960" i="1" s="1"/>
  <c r="Q1961" i="1"/>
  <c r="F1961" i="1" s="1"/>
  <c r="Q1963" i="1"/>
  <c r="F1963" i="1" s="1"/>
  <c r="Q1964" i="1"/>
  <c r="F1964" i="1" s="1"/>
  <c r="Q1965" i="1"/>
  <c r="F1965" i="1" s="1"/>
  <c r="Q1967" i="1"/>
  <c r="F1967" i="1" s="1"/>
  <c r="Q1968" i="1"/>
  <c r="F1968" i="1" s="1"/>
  <c r="Q1969" i="1"/>
  <c r="F1969" i="1" s="1"/>
  <c r="Q1971" i="1"/>
  <c r="F1971" i="1" s="1"/>
  <c r="Q1973" i="1"/>
  <c r="F1973" i="1" s="1"/>
  <c r="Q1976" i="1"/>
  <c r="F1976" i="1" s="1"/>
  <c r="Q1980" i="1"/>
  <c r="F1980" i="1" s="1"/>
  <c r="Q1982" i="1"/>
  <c r="F1982" i="1" s="1"/>
  <c r="Q1983" i="1"/>
  <c r="F1983" i="1" s="1"/>
  <c r="Q1984" i="1"/>
  <c r="F1984" i="1" s="1"/>
  <c r="Q1985" i="1"/>
  <c r="F1985" i="1" s="1"/>
  <c r="Q1986" i="1"/>
  <c r="F1986" i="1" s="1"/>
  <c r="Q1988" i="1"/>
  <c r="F1988" i="1" s="1"/>
  <c r="Q1989" i="1"/>
  <c r="F1989" i="1" s="1"/>
  <c r="Q1990" i="1"/>
  <c r="F1990" i="1" s="1"/>
  <c r="Q1991" i="1"/>
  <c r="F1991" i="1" s="1"/>
  <c r="Q1992" i="1"/>
  <c r="F1992" i="1" s="1"/>
  <c r="Q1993" i="1"/>
  <c r="F1993" i="1" s="1"/>
  <c r="Q1994" i="1"/>
  <c r="F1994" i="1" s="1"/>
  <c r="Q1995" i="1"/>
  <c r="F1995" i="1" s="1"/>
  <c r="Q2001" i="1"/>
  <c r="F2001" i="1" s="1"/>
  <c r="Q2005" i="1"/>
  <c r="F2005" i="1" s="1"/>
  <c r="Q2008" i="1"/>
  <c r="F2008" i="1" s="1"/>
  <c r="Q2013" i="1"/>
  <c r="F2013" i="1" s="1"/>
  <c r="Q2014" i="1"/>
  <c r="F2014" i="1" s="1"/>
  <c r="Q2015" i="1"/>
  <c r="F2015" i="1" s="1"/>
  <c r="Q2017" i="1"/>
  <c r="F2017" i="1" s="1"/>
  <c r="Q2018" i="1"/>
  <c r="F2018" i="1" s="1"/>
  <c r="Q2022" i="1"/>
  <c r="F2022" i="1" s="1"/>
  <c r="Q2024" i="1"/>
  <c r="F2024" i="1" s="1"/>
  <c r="Q2026" i="1"/>
  <c r="F2026" i="1" s="1"/>
  <c r="Q2029" i="1"/>
  <c r="F2029" i="1" s="1"/>
  <c r="Q2030" i="1"/>
  <c r="F2030" i="1" s="1"/>
  <c r="Q2032" i="1"/>
  <c r="F2032" i="1" s="1"/>
  <c r="Q2035" i="1"/>
  <c r="F2035" i="1" s="1"/>
  <c r="Q2036" i="1"/>
  <c r="F2036" i="1" s="1"/>
  <c r="Q2044" i="1"/>
  <c r="F2044" i="1" s="1"/>
  <c r="Q2048" i="1"/>
  <c r="F2048" i="1" s="1"/>
  <c r="Q2050" i="1"/>
  <c r="F2050" i="1" s="1"/>
  <c r="Q2051" i="1"/>
  <c r="F2051" i="1" s="1"/>
  <c r="Q2058" i="1"/>
  <c r="F2058" i="1" s="1"/>
  <c r="Q2064" i="1"/>
  <c r="F2064" i="1" s="1"/>
  <c r="Q2066" i="1"/>
  <c r="F2066" i="1" s="1"/>
  <c r="Q2070" i="1"/>
  <c r="F2070" i="1" s="1"/>
  <c r="Q2073" i="1"/>
  <c r="F2073" i="1" s="1"/>
  <c r="Q2074" i="1"/>
  <c r="F2074" i="1" s="1"/>
  <c r="Q2075" i="1"/>
  <c r="F2075" i="1" s="1"/>
  <c r="Q2077" i="1"/>
  <c r="F2077" i="1" s="1"/>
  <c r="Q2080" i="1"/>
  <c r="F2080" i="1" s="1"/>
  <c r="Q2082" i="1"/>
  <c r="F2082" i="1" s="1"/>
  <c r="Q2083" i="1"/>
  <c r="F2083" i="1" s="1"/>
  <c r="Q2085" i="1"/>
  <c r="F2085" i="1" s="1"/>
  <c r="Q2086" i="1"/>
  <c r="F2086" i="1" s="1"/>
  <c r="Q2088" i="1"/>
  <c r="F2088" i="1" s="1"/>
  <c r="Q2091" i="1"/>
  <c r="F2091" i="1" s="1"/>
  <c r="Q2092" i="1"/>
  <c r="Q2095" i="1"/>
  <c r="F2095" i="1" s="1"/>
  <c r="Q2096" i="1"/>
  <c r="F2096" i="1" s="1"/>
  <c r="Q2098" i="1"/>
  <c r="F2098" i="1" s="1"/>
  <c r="Q2099" i="1"/>
  <c r="F2099" i="1" s="1"/>
  <c r="Q2105" i="1"/>
  <c r="F2105" i="1" s="1"/>
  <c r="Q2109" i="1"/>
  <c r="F2109" i="1" s="1"/>
  <c r="Q2111" i="1"/>
  <c r="F2111" i="1" s="1"/>
  <c r="Q2112" i="1"/>
  <c r="F2112" i="1" s="1"/>
  <c r="Q2120" i="1"/>
  <c r="F2120" i="1" s="1"/>
  <c r="Q2121" i="1"/>
  <c r="F2121" i="1" s="1"/>
  <c r="Q2124" i="1"/>
  <c r="F2124" i="1" s="1"/>
  <c r="Q2125" i="1"/>
  <c r="F2125" i="1" s="1"/>
  <c r="Q2126" i="1"/>
  <c r="F2126" i="1" s="1"/>
  <c r="Q2127" i="1"/>
  <c r="F2127" i="1" s="1"/>
  <c r="Q2128" i="1"/>
  <c r="F2128" i="1" s="1"/>
  <c r="Q2132" i="1"/>
  <c r="F2132" i="1" s="1"/>
  <c r="Q2134" i="1"/>
  <c r="F2134" i="1" s="1"/>
  <c r="Q2136" i="1"/>
  <c r="F2136" i="1" s="1"/>
  <c r="Q2138" i="1"/>
  <c r="F2138" i="1" s="1"/>
  <c r="Q2139" i="1"/>
  <c r="F2139" i="1" s="1"/>
  <c r="Q2140" i="1"/>
  <c r="F2140" i="1" s="1"/>
  <c r="Q2143" i="1"/>
  <c r="F2143" i="1" s="1"/>
  <c r="Q2144" i="1"/>
  <c r="F2144" i="1" s="1"/>
  <c r="Q2145" i="1"/>
  <c r="F2145" i="1" s="1"/>
  <c r="Q2147" i="1"/>
  <c r="F2147" i="1" s="1"/>
  <c r="Q2148" i="1"/>
  <c r="F2148" i="1" s="1"/>
  <c r="Q2150" i="1"/>
  <c r="F2150" i="1" s="1"/>
  <c r="Q2152" i="1"/>
  <c r="F2152" i="1" s="1"/>
  <c r="Q2153" i="1"/>
  <c r="F2153" i="1" s="1"/>
  <c r="Q2154" i="1"/>
  <c r="F2154" i="1" s="1"/>
  <c r="Q2155" i="1"/>
  <c r="F2155" i="1" s="1"/>
  <c r="Q2163" i="1"/>
  <c r="F2163" i="1" s="1"/>
  <c r="Q2165" i="1"/>
  <c r="F2165" i="1" s="1"/>
  <c r="Q2168" i="1"/>
  <c r="F2168" i="1" s="1"/>
  <c r="Q2170" i="1"/>
  <c r="F2170" i="1" s="1"/>
  <c r="Q2175" i="1"/>
  <c r="F2175" i="1" s="1"/>
  <c r="Q2178" i="1"/>
  <c r="F2178" i="1" s="1"/>
  <c r="Q2180" i="1"/>
  <c r="F2180" i="1" s="1"/>
  <c r="Q2182" i="1"/>
  <c r="F2182" i="1" s="1"/>
  <c r="Q2187" i="1"/>
  <c r="F2187" i="1" s="1"/>
  <c r="Q2189" i="1"/>
  <c r="F2189" i="1" s="1"/>
  <c r="Q2190" i="1"/>
  <c r="F2190" i="1" s="1"/>
  <c r="Q2193" i="1"/>
  <c r="F2193" i="1" s="1"/>
  <c r="Q2197" i="1"/>
  <c r="F2197" i="1" s="1"/>
  <c r="Q2200" i="1"/>
  <c r="F2200" i="1" s="1"/>
  <c r="Q2201" i="1"/>
  <c r="F2201" i="1" s="1"/>
  <c r="Q2202" i="1"/>
  <c r="F2202" i="1" s="1"/>
  <c r="Q2206" i="1"/>
  <c r="F2206" i="1" s="1"/>
  <c r="Q2207" i="1"/>
  <c r="F2207" i="1" s="1"/>
  <c r="Q2208" i="1"/>
  <c r="F2208" i="1" s="1"/>
  <c r="Q2211" i="1"/>
  <c r="F2211" i="1" s="1"/>
  <c r="Q2212" i="1"/>
  <c r="F2212" i="1" s="1"/>
  <c r="Q2214" i="1"/>
  <c r="F2214" i="1" s="1"/>
  <c r="Q2216" i="1"/>
  <c r="F2216" i="1" s="1"/>
  <c r="Q2217" i="1"/>
  <c r="F2217" i="1" s="1"/>
  <c r="Q2221" i="1"/>
  <c r="F2221" i="1" s="1"/>
  <c r="Q2224" i="1"/>
  <c r="F2224" i="1" s="1"/>
  <c r="Q2227" i="1"/>
  <c r="F2227" i="1" s="1"/>
  <c r="Q2228" i="1"/>
  <c r="F2228" i="1" s="1"/>
  <c r="Q2230" i="1"/>
  <c r="F2230" i="1" s="1"/>
  <c r="Q2233" i="1"/>
  <c r="F2233" i="1" s="1"/>
  <c r="Q2234" i="1"/>
  <c r="F2234" i="1" s="1"/>
  <c r="Q2237" i="1"/>
  <c r="F2237" i="1" s="1"/>
  <c r="Q2246" i="1"/>
  <c r="F2246" i="1" s="1"/>
  <c r="Q2252" i="1"/>
  <c r="F2252" i="1" s="1"/>
  <c r="Q2257" i="1"/>
  <c r="F2257" i="1" s="1"/>
  <c r="Q2259" i="1"/>
  <c r="F2259" i="1" s="1"/>
  <c r="Q2260" i="1"/>
  <c r="F2260" i="1" s="1"/>
  <c r="Q2263" i="1"/>
  <c r="F2263" i="1" s="1"/>
  <c r="Q2271" i="1"/>
  <c r="F2271" i="1" s="1"/>
  <c r="Q2272" i="1"/>
  <c r="F2272" i="1" s="1"/>
  <c r="Q2273" i="1"/>
  <c r="F2273" i="1" s="1"/>
  <c r="Q2274" i="1"/>
  <c r="F2274" i="1" s="1"/>
  <c r="Q2275" i="1"/>
  <c r="F2275" i="1" s="1"/>
  <c r="Q2282" i="1"/>
  <c r="F2282" i="1" s="1"/>
  <c r="Q2284" i="1"/>
  <c r="F2284" i="1" s="1"/>
  <c r="Q2286" i="1"/>
  <c r="F2286" i="1" s="1"/>
  <c r="Q2293" i="1"/>
  <c r="F2293" i="1" s="1"/>
  <c r="Q2296" i="1"/>
  <c r="F2296" i="1" s="1"/>
  <c r="Q2297" i="1"/>
  <c r="F2297" i="1" s="1"/>
  <c r="Q2300" i="1"/>
  <c r="F2300" i="1" s="1"/>
  <c r="Q2302" i="1"/>
  <c r="F2302" i="1" s="1"/>
  <c r="Q2305" i="1"/>
  <c r="F2305" i="1" s="1"/>
  <c r="Q2309" i="1"/>
  <c r="F2309" i="1" s="1"/>
  <c r="Q2310" i="1"/>
  <c r="F2310" i="1" s="1"/>
  <c r="Q2312" i="1"/>
  <c r="F2312" i="1" s="1"/>
  <c r="Q2314" i="1"/>
  <c r="F2314" i="1" s="1"/>
  <c r="Q2316" i="1"/>
  <c r="F2316" i="1" s="1"/>
  <c r="Q2321" i="1"/>
  <c r="F2321" i="1" s="1"/>
  <c r="Q2323" i="1"/>
  <c r="F2323" i="1" s="1"/>
  <c r="Q2324" i="1"/>
  <c r="F2324" i="1" s="1"/>
  <c r="Q2325" i="1"/>
  <c r="F2325" i="1" s="1"/>
  <c r="Q2326" i="1"/>
  <c r="F2326" i="1" s="1"/>
  <c r="Q2327" i="1"/>
  <c r="F2327" i="1" s="1"/>
  <c r="Q2328" i="1"/>
  <c r="F2328" i="1" s="1"/>
  <c r="Q2331" i="1"/>
  <c r="F2331" i="1" s="1"/>
  <c r="F100" i="1"/>
  <c r="F400" i="1"/>
  <c r="F401" i="1"/>
  <c r="F113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O11" i="1"/>
  <c r="F1276" i="1"/>
  <c r="F894" i="1"/>
  <c r="F666" i="1"/>
  <c r="F662" i="1"/>
  <c r="F375" i="1"/>
  <c r="F153" i="1"/>
  <c r="F62" i="1"/>
  <c r="F124" i="1"/>
  <c r="F146" i="1"/>
  <c r="F149" i="1"/>
  <c r="F151" i="1"/>
  <c r="F223" i="1"/>
  <c r="F316" i="1"/>
  <c r="F448" i="1"/>
  <c r="F499" i="1"/>
  <c r="F530" i="1"/>
  <c r="F533" i="1"/>
  <c r="F688" i="1"/>
  <c r="F701" i="1"/>
  <c r="F711" i="1"/>
  <c r="F737" i="1"/>
  <c r="F905" i="1"/>
  <c r="F1001" i="1"/>
  <c r="F1046" i="1"/>
  <c r="F1180" i="1"/>
  <c r="F1202" i="1"/>
  <c r="F1205" i="1"/>
  <c r="F1371" i="1"/>
  <c r="F1372" i="1"/>
  <c r="F1707" i="1"/>
  <c r="F2092" i="1"/>
  <c r="N3" i="1"/>
  <c r="N4" i="1"/>
  <c r="N5" i="1"/>
  <c r="N6" i="1"/>
  <c r="N7" i="1"/>
  <c r="N8" i="1"/>
  <c r="N9" i="1"/>
  <c r="N10" i="1"/>
  <c r="N11" i="1"/>
  <c r="N12" i="1"/>
  <c r="O2" i="1"/>
  <c r="N2" i="1"/>
  <c r="P16" i="1"/>
  <c r="P4" i="1"/>
  <c r="P6" i="1"/>
  <c r="P8" i="1"/>
  <c r="P9" i="1"/>
  <c r="P10" i="1"/>
  <c r="P11" i="1"/>
  <c r="P12" i="1"/>
  <c r="P14" i="1"/>
  <c r="P18" i="1"/>
  <c r="P19" i="1"/>
  <c r="P20" i="1"/>
  <c r="P28" i="1"/>
  <c r="P32" i="1"/>
  <c r="P48" i="1"/>
  <c r="P49" i="1"/>
  <c r="P50" i="1"/>
  <c r="P53" i="1"/>
  <c r="P57" i="1"/>
  <c r="P62" i="1"/>
  <c r="P64" i="1"/>
  <c r="P68" i="1"/>
  <c r="P69" i="1"/>
  <c r="P72" i="1"/>
  <c r="P79" i="1"/>
  <c r="P83" i="1"/>
  <c r="P86" i="1"/>
  <c r="P91" i="1"/>
  <c r="P93" i="1"/>
  <c r="P97" i="1"/>
  <c r="P100" i="1"/>
  <c r="P102" i="1"/>
  <c r="P110" i="1"/>
  <c r="P112" i="1"/>
  <c r="P115" i="1"/>
  <c r="P116" i="1"/>
  <c r="P117" i="1"/>
  <c r="P118" i="1"/>
  <c r="P119" i="1"/>
  <c r="P123" i="1"/>
  <c r="P124" i="1"/>
  <c r="P130" i="1"/>
  <c r="P132" i="1"/>
  <c r="P133" i="1"/>
  <c r="P134" i="1"/>
  <c r="P138" i="1"/>
  <c r="P139" i="1"/>
  <c r="P141" i="1"/>
  <c r="P142" i="1"/>
  <c r="P143" i="1"/>
  <c r="P144" i="1"/>
  <c r="P146" i="1"/>
  <c r="P147" i="1"/>
  <c r="P149" i="1"/>
  <c r="P151" i="1"/>
  <c r="P153" i="1"/>
  <c r="P157" i="1"/>
  <c r="P161" i="1"/>
  <c r="P167" i="1"/>
  <c r="P168" i="1"/>
  <c r="P171" i="1"/>
  <c r="P172" i="1"/>
  <c r="P173" i="1"/>
  <c r="P176" i="1"/>
  <c r="P180" i="1"/>
  <c r="P183" i="1"/>
  <c r="P185" i="1"/>
  <c r="P192" i="1"/>
  <c r="P196" i="1"/>
  <c r="P200" i="1"/>
  <c r="P204" i="1"/>
  <c r="P205" i="1"/>
  <c r="P206" i="1"/>
  <c r="P209" i="1"/>
  <c r="P210" i="1"/>
  <c r="P212" i="1"/>
  <c r="P219" i="1"/>
  <c r="P220" i="1"/>
  <c r="P221" i="1"/>
  <c r="P223" i="1"/>
  <c r="P224" i="1"/>
  <c r="P225" i="1"/>
  <c r="P228" i="1"/>
  <c r="P230" i="1"/>
  <c r="P232" i="1"/>
  <c r="P236" i="1"/>
  <c r="P237" i="1"/>
  <c r="P239" i="1"/>
  <c r="P240" i="1"/>
  <c r="P243" i="1"/>
  <c r="P244" i="1"/>
  <c r="P247" i="1"/>
  <c r="P250" i="1"/>
  <c r="P251" i="1"/>
  <c r="P256" i="1"/>
  <c r="P257" i="1"/>
  <c r="P265" i="1"/>
  <c r="P267" i="1"/>
  <c r="P273" i="1"/>
  <c r="P281" i="1"/>
  <c r="P282" i="1"/>
  <c r="P284" i="1"/>
  <c r="P285" i="1"/>
  <c r="P287" i="1"/>
  <c r="P289" i="1"/>
  <c r="P290" i="1"/>
  <c r="P291" i="1"/>
  <c r="P295" i="1"/>
  <c r="P296" i="1"/>
  <c r="P297" i="1"/>
  <c r="P299" i="1"/>
  <c r="P300" i="1"/>
  <c r="P301" i="1"/>
  <c r="P312" i="1"/>
  <c r="P315" i="1"/>
  <c r="P316" i="1"/>
  <c r="P319" i="1"/>
  <c r="P320" i="1"/>
  <c r="P321" i="1"/>
  <c r="P326" i="1"/>
  <c r="P328" i="1"/>
  <c r="P330" i="1"/>
  <c r="P333" i="1"/>
  <c r="P334" i="1"/>
  <c r="P335" i="1"/>
  <c r="P336" i="1"/>
  <c r="P338" i="1"/>
  <c r="P342" i="1"/>
  <c r="P344" i="1"/>
  <c r="P347" i="1"/>
  <c r="P349" i="1"/>
  <c r="P356" i="1"/>
  <c r="P357" i="1"/>
  <c r="P358" i="1"/>
  <c r="P360" i="1"/>
  <c r="P362" i="1"/>
  <c r="P363" i="1"/>
  <c r="P370" i="1"/>
  <c r="P374" i="1"/>
  <c r="P375" i="1"/>
  <c r="P380" i="1"/>
  <c r="P383" i="1"/>
  <c r="P386" i="1"/>
  <c r="P388" i="1"/>
  <c r="P389" i="1"/>
  <c r="P391" i="1"/>
  <c r="P394" i="1"/>
  <c r="P395" i="1"/>
  <c r="P397" i="1"/>
  <c r="P400" i="1"/>
  <c r="P401" i="1"/>
  <c r="P405" i="1"/>
  <c r="P407" i="1"/>
  <c r="P411" i="1"/>
  <c r="P412" i="1"/>
  <c r="P415" i="1"/>
  <c r="P422" i="1"/>
  <c r="P423" i="1"/>
  <c r="P428" i="1"/>
  <c r="P431" i="1"/>
  <c r="P434" i="1"/>
  <c r="P441" i="1"/>
  <c r="P447" i="1"/>
  <c r="P448" i="1"/>
  <c r="P450" i="1"/>
  <c r="P453" i="1"/>
  <c r="P454" i="1"/>
  <c r="P455" i="1"/>
  <c r="P456" i="1"/>
  <c r="P457" i="1"/>
  <c r="P459" i="1"/>
  <c r="P463" i="1"/>
  <c r="P465" i="1"/>
  <c r="P470" i="1"/>
  <c r="P473" i="1"/>
  <c r="P474" i="1"/>
  <c r="P477" i="1"/>
  <c r="P486" i="1"/>
  <c r="P488" i="1"/>
  <c r="P491" i="1"/>
  <c r="P492" i="1"/>
  <c r="P494" i="1"/>
  <c r="P495" i="1"/>
  <c r="P496" i="1"/>
  <c r="P498" i="1"/>
  <c r="P499" i="1"/>
  <c r="P503" i="1"/>
  <c r="P506" i="1"/>
  <c r="P507" i="1"/>
  <c r="P508" i="1"/>
  <c r="P509" i="1"/>
  <c r="P513" i="1"/>
  <c r="P515" i="1"/>
  <c r="P516" i="1"/>
  <c r="P522" i="1"/>
  <c r="P524" i="1"/>
  <c r="P526" i="1"/>
  <c r="P530" i="1"/>
  <c r="P531" i="1"/>
  <c r="P533" i="1"/>
  <c r="P542" i="1"/>
  <c r="P543" i="1"/>
  <c r="P544" i="1"/>
  <c r="P548" i="1"/>
  <c r="P552" i="1"/>
  <c r="P557" i="1"/>
  <c r="P558" i="1"/>
  <c r="P562" i="1"/>
  <c r="P563" i="1"/>
  <c r="P566" i="1"/>
  <c r="P567" i="1"/>
  <c r="P574" i="1"/>
  <c r="P575" i="1"/>
  <c r="P578" i="1"/>
  <c r="P580" i="1"/>
  <c r="P582" i="1"/>
  <c r="P583" i="1"/>
  <c r="P586" i="1"/>
  <c r="P587" i="1"/>
  <c r="P589" i="1"/>
  <c r="P592" i="1"/>
  <c r="P596" i="1"/>
  <c r="P598" i="1"/>
  <c r="P599" i="1"/>
  <c r="P600" i="1"/>
  <c r="P611" i="1"/>
  <c r="P613" i="1"/>
  <c r="P614" i="1"/>
  <c r="P615" i="1"/>
  <c r="P617" i="1"/>
  <c r="P623" i="1"/>
  <c r="P624" i="1"/>
  <c r="P625" i="1"/>
  <c r="P626" i="1"/>
  <c r="P632" i="1"/>
  <c r="P634" i="1"/>
  <c r="P635" i="1"/>
  <c r="P636" i="1"/>
  <c r="P637" i="1"/>
  <c r="P640" i="1"/>
  <c r="P641" i="1"/>
  <c r="P646" i="1"/>
  <c r="P649" i="1"/>
  <c r="P652" i="1"/>
  <c r="P654" i="1"/>
  <c r="P655" i="1"/>
  <c r="P656" i="1"/>
  <c r="P658" i="1"/>
  <c r="P659" i="1"/>
  <c r="P660" i="1"/>
  <c r="P661" i="1"/>
  <c r="P662" i="1"/>
  <c r="P666" i="1"/>
  <c r="P667" i="1"/>
  <c r="P673" i="1"/>
  <c r="P674" i="1"/>
  <c r="P679" i="1"/>
  <c r="P680" i="1"/>
  <c r="P683" i="1"/>
  <c r="P685" i="1"/>
  <c r="P687" i="1"/>
  <c r="P688" i="1"/>
  <c r="P690" i="1"/>
  <c r="P692" i="1"/>
  <c r="P694" i="1"/>
  <c r="P696" i="1"/>
  <c r="P697" i="1"/>
  <c r="P699" i="1"/>
  <c r="P701" i="1"/>
  <c r="P702" i="1"/>
  <c r="P703" i="1"/>
  <c r="P706" i="1"/>
  <c r="P708" i="1"/>
  <c r="P711" i="1"/>
  <c r="P714" i="1"/>
  <c r="P718" i="1"/>
  <c r="P720" i="1"/>
  <c r="P722" i="1"/>
  <c r="P726" i="1"/>
  <c r="P732" i="1"/>
  <c r="P734" i="1"/>
  <c r="P736" i="1"/>
  <c r="P737" i="1"/>
  <c r="P738" i="1"/>
  <c r="P745" i="1"/>
  <c r="P749" i="1"/>
  <c r="P756" i="1"/>
  <c r="P759" i="1"/>
  <c r="P761" i="1"/>
  <c r="P762" i="1"/>
  <c r="P767" i="1"/>
  <c r="P768" i="1"/>
  <c r="P771" i="1"/>
  <c r="P775" i="1"/>
  <c r="P779" i="1"/>
  <c r="P780" i="1"/>
  <c r="P783" i="1"/>
  <c r="P787" i="1"/>
  <c r="P789" i="1"/>
  <c r="P792" i="1"/>
  <c r="P796" i="1"/>
  <c r="P797" i="1"/>
  <c r="P799" i="1"/>
  <c r="P804" i="1"/>
  <c r="P805" i="1"/>
  <c r="P806" i="1"/>
  <c r="P810" i="1"/>
  <c r="P811" i="1"/>
  <c r="P812" i="1"/>
  <c r="P816" i="1"/>
  <c r="P818" i="1"/>
  <c r="P822" i="1"/>
  <c r="P826" i="1"/>
  <c r="P827" i="1"/>
  <c r="P828" i="1"/>
  <c r="P831" i="1"/>
  <c r="P836" i="1"/>
  <c r="P837" i="1"/>
  <c r="P839" i="1"/>
  <c r="P843" i="1"/>
  <c r="P844" i="1"/>
  <c r="P845" i="1"/>
  <c r="P846" i="1"/>
  <c r="P850" i="1"/>
  <c r="P854" i="1"/>
  <c r="P856" i="1"/>
  <c r="P857" i="1"/>
  <c r="P858" i="1"/>
  <c r="P865" i="1"/>
  <c r="P866" i="1"/>
  <c r="P867" i="1"/>
  <c r="P875" i="1"/>
  <c r="P884" i="1"/>
  <c r="P889" i="1"/>
  <c r="P890" i="1"/>
  <c r="P894" i="1"/>
  <c r="P896" i="1"/>
  <c r="P899" i="1"/>
  <c r="P900" i="1"/>
  <c r="P903" i="1"/>
  <c r="P904" i="1"/>
  <c r="P905" i="1"/>
  <c r="P909" i="1"/>
  <c r="P910" i="1"/>
  <c r="P913" i="1"/>
  <c r="P916" i="1"/>
  <c r="P918" i="1"/>
  <c r="P923" i="1"/>
  <c r="P925" i="1"/>
  <c r="P926" i="1"/>
  <c r="P927" i="1"/>
  <c r="P928" i="1"/>
  <c r="P930" i="1"/>
  <c r="P932" i="1"/>
  <c r="P937" i="1"/>
  <c r="P939" i="1"/>
  <c r="P943" i="1"/>
  <c r="P951" i="1"/>
  <c r="P960" i="1"/>
  <c r="P961" i="1"/>
  <c r="P963" i="1"/>
  <c r="P965" i="1"/>
  <c r="P966" i="1"/>
  <c r="P967" i="1"/>
  <c r="P968" i="1"/>
  <c r="P971" i="1"/>
  <c r="P973" i="1"/>
  <c r="P974" i="1"/>
  <c r="P976" i="1"/>
  <c r="P977" i="1"/>
  <c r="P978" i="1"/>
  <c r="P979" i="1"/>
  <c r="P986" i="1"/>
  <c r="P987" i="1"/>
  <c r="P992" i="1"/>
  <c r="P995" i="1"/>
  <c r="P998" i="1"/>
  <c r="P1001" i="1"/>
  <c r="P1004" i="1"/>
  <c r="P1005" i="1"/>
  <c r="P1007" i="1"/>
  <c r="P1011" i="1"/>
  <c r="P1012" i="1"/>
  <c r="P1013" i="1"/>
  <c r="P1017" i="1"/>
  <c r="P1021" i="1"/>
  <c r="P1022" i="1"/>
  <c r="P1035" i="1"/>
  <c r="P1037" i="1"/>
  <c r="P1039" i="1"/>
  <c r="P1041" i="1"/>
  <c r="P1046" i="1"/>
  <c r="P1047" i="1"/>
  <c r="P1050" i="1"/>
  <c r="P1051" i="1"/>
  <c r="P1054" i="1"/>
  <c r="P1056" i="1"/>
  <c r="P1058" i="1"/>
  <c r="P1061" i="1"/>
  <c r="P1062" i="1"/>
  <c r="P1065" i="1"/>
  <c r="P1066" i="1"/>
  <c r="P1068" i="1"/>
  <c r="P1074" i="1"/>
  <c r="P1075" i="1"/>
  <c r="P1080" i="1"/>
  <c r="P1081" i="1"/>
  <c r="P1082" i="1"/>
  <c r="P1085" i="1"/>
  <c r="P1086" i="1"/>
  <c r="P1087" i="1"/>
  <c r="P1088" i="1"/>
  <c r="P1091" i="1"/>
  <c r="P1093" i="1"/>
  <c r="P1101" i="1"/>
  <c r="P1104" i="1"/>
  <c r="P1106" i="1"/>
  <c r="P1113" i="1"/>
  <c r="P1114" i="1"/>
  <c r="P1115" i="1"/>
  <c r="P1117" i="1"/>
  <c r="P1118" i="1"/>
  <c r="P1124" i="1"/>
  <c r="P1126" i="1"/>
  <c r="P1127" i="1"/>
  <c r="P1128" i="1"/>
  <c r="P1129" i="1"/>
  <c r="P1134" i="1"/>
  <c r="P1136" i="1"/>
  <c r="P1137" i="1"/>
  <c r="P1141" i="1"/>
  <c r="P1142" i="1"/>
  <c r="P1144" i="1"/>
  <c r="P1145" i="1"/>
  <c r="P1148" i="1"/>
  <c r="P1150" i="1"/>
  <c r="P1153" i="1"/>
  <c r="P1154" i="1"/>
  <c r="P1158" i="1"/>
  <c r="P1159" i="1"/>
  <c r="P1160" i="1"/>
  <c r="P1163" i="1"/>
  <c r="P1165" i="1"/>
  <c r="P1166" i="1"/>
  <c r="P1169" i="1"/>
  <c r="P1171" i="1"/>
  <c r="P1174" i="1"/>
  <c r="P1176" i="1"/>
  <c r="P1180" i="1"/>
  <c r="P1182" i="1"/>
  <c r="P1184" i="1"/>
  <c r="P1187" i="1"/>
  <c r="P1188" i="1"/>
  <c r="P1189" i="1"/>
  <c r="P1191" i="1"/>
  <c r="P1194" i="1"/>
  <c r="P1196" i="1"/>
  <c r="P1197" i="1"/>
  <c r="P1200" i="1"/>
  <c r="P1201" i="1"/>
  <c r="P1202" i="1"/>
  <c r="P1203" i="1"/>
  <c r="P1204" i="1"/>
  <c r="P1205" i="1"/>
  <c r="P1209" i="1"/>
  <c r="P1210" i="1"/>
  <c r="P1213" i="1"/>
  <c r="P1217" i="1"/>
  <c r="P1218" i="1"/>
  <c r="P1219" i="1"/>
  <c r="P1220" i="1"/>
  <c r="P1222" i="1"/>
  <c r="P1224" i="1"/>
  <c r="P1228" i="1"/>
  <c r="P1232" i="1"/>
  <c r="P1234" i="1"/>
  <c r="P1235" i="1"/>
  <c r="P1237" i="1"/>
  <c r="P1238" i="1"/>
  <c r="P1241" i="1"/>
  <c r="P1244" i="1"/>
  <c r="P1245" i="1"/>
  <c r="P1246" i="1"/>
  <c r="P1247" i="1"/>
  <c r="P1251" i="1"/>
  <c r="P1252" i="1"/>
  <c r="P1254" i="1"/>
  <c r="P1257" i="1"/>
  <c r="P1263" i="1"/>
  <c r="P1265" i="1"/>
  <c r="P1270" i="1"/>
  <c r="P1271" i="1"/>
  <c r="P1276" i="1"/>
  <c r="P1287" i="1"/>
  <c r="P1290" i="1"/>
  <c r="P1291" i="1"/>
  <c r="P1295" i="1"/>
  <c r="P1308" i="1"/>
  <c r="P1315" i="1"/>
  <c r="P1318" i="1"/>
  <c r="P1324" i="1"/>
  <c r="P1325" i="1"/>
  <c r="P1327" i="1"/>
  <c r="P1328" i="1"/>
  <c r="P1333" i="1"/>
  <c r="P1337" i="1"/>
  <c r="P1340" i="1"/>
  <c r="P1346" i="1"/>
  <c r="P1347" i="1"/>
  <c r="P1348" i="1"/>
  <c r="P1350" i="1"/>
  <c r="P1351" i="1"/>
  <c r="P1357" i="1"/>
  <c r="P1358" i="1"/>
  <c r="P1359" i="1"/>
  <c r="P1360" i="1"/>
  <c r="P1361" i="1"/>
  <c r="P1364" i="1"/>
  <c r="P1365" i="1"/>
  <c r="P1366" i="1"/>
  <c r="P1371" i="1"/>
  <c r="P1372" i="1"/>
  <c r="P1376" i="1"/>
  <c r="P1379" i="1"/>
  <c r="P1381" i="1"/>
  <c r="P1385" i="1"/>
  <c r="P1390" i="1"/>
  <c r="P1391" i="1"/>
  <c r="P1393" i="1"/>
  <c r="P1398" i="1"/>
  <c r="P1401" i="1"/>
  <c r="P1402" i="1"/>
  <c r="P1404" i="1"/>
  <c r="O3" i="1"/>
  <c r="O4" i="1"/>
  <c r="O5" i="1"/>
  <c r="O6" i="1"/>
  <c r="O7" i="1"/>
  <c r="O8" i="1"/>
  <c r="O9" i="1"/>
  <c r="O10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L393" i="3" l="1"/>
  <c r="L445" i="3"/>
  <c r="L105" i="3"/>
  <c r="L80" i="3"/>
  <c r="L437" i="3"/>
  <c r="L308" i="3"/>
  <c r="L199" i="3"/>
  <c r="L66" i="3"/>
  <c r="Q1514" i="1"/>
  <c r="F1514" i="1" s="1"/>
  <c r="L155" i="3"/>
  <c r="L238" i="3"/>
  <c r="L14" i="3"/>
  <c r="L379" i="3"/>
  <c r="L355" i="3"/>
  <c r="L260" i="3"/>
  <c r="L289" i="3"/>
  <c r="L229" i="3"/>
  <c r="L148" i="3"/>
  <c r="L497" i="3"/>
  <c r="Q1615" i="1"/>
  <c r="L351" i="3"/>
  <c r="L457" i="3"/>
  <c r="L311" i="3"/>
  <c r="L111" i="3"/>
  <c r="L269" i="3"/>
  <c r="L248" i="3"/>
  <c r="L53" i="3"/>
  <c r="L362" i="3"/>
  <c r="L5" i="3"/>
  <c r="L476" i="3"/>
  <c r="L6" i="3"/>
  <c r="L139" i="3"/>
  <c r="L90" i="3"/>
  <c r="L288" i="3"/>
  <c r="L485" i="3"/>
  <c r="L167" i="3"/>
  <c r="L348" i="3"/>
  <c r="L28" i="3"/>
  <c r="L388" i="3"/>
  <c r="L429" i="3"/>
  <c r="L501" i="3"/>
  <c r="L29" i="3"/>
  <c r="L219" i="3"/>
  <c r="L216" i="3"/>
  <c r="L332" i="3"/>
  <c r="L382" i="3"/>
  <c r="L464" i="3"/>
  <c r="L182" i="3"/>
  <c r="L316" i="3"/>
  <c r="L145" i="3"/>
  <c r="L488" i="3"/>
  <c r="L495" i="3"/>
  <c r="L73" i="3"/>
  <c r="L185" i="3"/>
  <c r="L46" i="3"/>
  <c r="L334" i="3"/>
  <c r="L441" i="3"/>
  <c r="L435" i="3"/>
  <c r="L500" i="3"/>
  <c r="L9" i="3"/>
  <c r="L253" i="3"/>
  <c r="L48" i="3"/>
  <c r="L192" i="3"/>
  <c r="L94" i="3"/>
  <c r="L204" i="3"/>
  <c r="L166" i="3"/>
  <c r="L108" i="3"/>
  <c r="L301" i="3"/>
  <c r="L149" i="3"/>
  <c r="L397" i="3"/>
  <c r="L387" i="3"/>
  <c r="L186" i="3"/>
  <c r="L313" i="3"/>
  <c r="L62" i="3"/>
  <c r="L83" i="3"/>
  <c r="L164" i="3"/>
  <c r="L281" i="3"/>
  <c r="L11" i="3"/>
  <c r="L242" i="3"/>
  <c r="Q1608" i="1"/>
  <c r="L36" i="3"/>
  <c r="L353" i="3"/>
  <c r="L492" i="3"/>
  <c r="L58" i="3"/>
  <c r="L151" i="3"/>
  <c r="L37" i="3"/>
  <c r="L47" i="3"/>
  <c r="L103" i="3"/>
  <c r="L399" i="3"/>
  <c r="L262" i="3"/>
  <c r="L119" i="3"/>
  <c r="L131" i="3"/>
  <c r="L106" i="3"/>
  <c r="L342" i="3"/>
  <c r="L27" i="3"/>
  <c r="L372" i="3"/>
  <c r="L227" i="3"/>
  <c r="L416" i="3"/>
  <c r="Q1543" i="1"/>
  <c r="L195" i="3"/>
  <c r="L56" i="3"/>
  <c r="L424" i="3"/>
  <c r="L41" i="3"/>
  <c r="L194" i="3"/>
  <c r="L398" i="3"/>
  <c r="L135" i="3"/>
  <c r="L357" i="3"/>
  <c r="L243" i="3"/>
  <c r="L369" i="3"/>
  <c r="L88" i="3"/>
  <c r="L302" i="3"/>
  <c r="L506" i="3"/>
  <c r="L101" i="3"/>
  <c r="L137" i="3"/>
  <c r="L150" i="3"/>
  <c r="L450" i="3"/>
  <c r="L480" i="3"/>
  <c r="L336" i="3"/>
  <c r="L34" i="3"/>
  <c r="L322" i="3"/>
  <c r="L244" i="3"/>
  <c r="L254" i="3"/>
  <c r="L303" i="3"/>
  <c r="L240" i="3"/>
  <c r="L52" i="3"/>
  <c r="L114" i="3"/>
  <c r="L208" i="3"/>
  <c r="L89" i="3"/>
  <c r="L273" i="3"/>
  <c r="L350" i="3"/>
  <c r="L294" i="3"/>
  <c r="L132" i="3"/>
  <c r="L421" i="3"/>
  <c r="L261" i="3"/>
  <c r="L169" i="3"/>
  <c r="L209" i="3"/>
  <c r="L285" i="3"/>
  <c r="L276" i="3"/>
  <c r="L256" i="3"/>
  <c r="L22" i="3"/>
  <c r="L42" i="3"/>
  <c r="L147" i="3"/>
  <c r="L175" i="3"/>
  <c r="L183" i="3"/>
  <c r="L358" i="3"/>
  <c r="L411" i="3"/>
  <c r="L354" i="3"/>
  <c r="L201" i="3"/>
  <c r="L161" i="3"/>
  <c r="L20" i="3"/>
  <c r="L98" i="3"/>
  <c r="L157" i="3"/>
  <c r="L140" i="3"/>
  <c r="L112" i="3"/>
  <c r="L275" i="3"/>
  <c r="L100" i="3"/>
  <c r="L130" i="3"/>
  <c r="L405" i="3"/>
  <c r="L310" i="3"/>
  <c r="L408" i="3"/>
  <c r="L420" i="3"/>
  <c r="L78" i="3"/>
  <c r="L434" i="3"/>
  <c r="L403" i="3"/>
  <c r="L32" i="3"/>
  <c r="L171" i="3"/>
  <c r="L172" i="3"/>
  <c r="L67" i="3"/>
  <c r="L463" i="3"/>
  <c r="L247" i="3"/>
  <c r="L8" i="3"/>
  <c r="L33" i="3"/>
  <c r="L439" i="3"/>
  <c r="L190" i="3"/>
  <c r="L283" i="3"/>
  <c r="L309" i="3"/>
  <c r="L177" i="3"/>
  <c r="L511" i="3"/>
  <c r="L307" i="3"/>
  <c r="L428" i="3"/>
  <c r="L325" i="3"/>
  <c r="L159" i="3"/>
  <c r="L4" i="3"/>
  <c r="L509" i="3"/>
  <c r="L287" i="3"/>
  <c r="L49" i="3"/>
  <c r="L251" i="3"/>
  <c r="L54" i="3"/>
  <c r="L328" i="3"/>
  <c r="L447" i="3"/>
  <c r="L259" i="3"/>
  <c r="L498" i="3"/>
  <c r="L317" i="3"/>
  <c r="L118" i="3"/>
  <c r="L153" i="3"/>
  <c r="L505" i="3"/>
  <c r="L255" i="3"/>
  <c r="L120" i="3"/>
  <c r="L117" i="3"/>
  <c r="Q2250" i="1"/>
  <c r="L162" i="3"/>
  <c r="L160" i="3"/>
  <c r="L122" i="3"/>
  <c r="Q1871" i="1"/>
  <c r="Q1406" i="1"/>
  <c r="L502" i="3"/>
  <c r="L490" i="3"/>
  <c r="L478" i="3"/>
  <c r="L466" i="3"/>
  <c r="L454" i="3"/>
  <c r="L442" i="3"/>
  <c r="L430" i="3"/>
  <c r="L418" i="3"/>
  <c r="L406" i="3"/>
  <c r="L394" i="3"/>
  <c r="L370" i="3"/>
  <c r="L346" i="3"/>
  <c r="O7" i="3"/>
  <c r="L298" i="3"/>
  <c r="L286" i="3"/>
  <c r="L274" i="3"/>
  <c r="L250" i="3"/>
  <c r="L226" i="3"/>
  <c r="L214" i="3"/>
  <c r="L202" i="3"/>
  <c r="L178" i="3"/>
  <c r="L154" i="3"/>
  <c r="L142" i="3"/>
  <c r="L82" i="3"/>
  <c r="L70" i="3"/>
  <c r="L10" i="3"/>
  <c r="L489" i="3"/>
  <c r="L477" i="3"/>
  <c r="L465" i="3"/>
  <c r="L453" i="3"/>
  <c r="L417" i="3"/>
  <c r="L381" i="3"/>
  <c r="L345" i="3"/>
  <c r="L333" i="3"/>
  <c r="L321" i="3"/>
  <c r="L297" i="3"/>
  <c r="L249" i="3"/>
  <c r="L237" i="3"/>
  <c r="L225" i="3"/>
  <c r="L213" i="3"/>
  <c r="L189" i="3"/>
  <c r="L165" i="3"/>
  <c r="L141" i="3"/>
  <c r="L129" i="3"/>
  <c r="L93" i="3"/>
  <c r="L81" i="3"/>
  <c r="L69" i="3"/>
  <c r="L57" i="3"/>
  <c r="L45" i="3"/>
  <c r="L21" i="3"/>
  <c r="L452" i="3"/>
  <c r="L440" i="3"/>
  <c r="L404" i="3"/>
  <c r="L392" i="3"/>
  <c r="L380" i="3"/>
  <c r="L368" i="3"/>
  <c r="L356" i="3"/>
  <c r="L344" i="3"/>
  <c r="L320" i="3"/>
  <c r="L296" i="3"/>
  <c r="L284" i="3"/>
  <c r="L272" i="3"/>
  <c r="L236" i="3"/>
  <c r="L224" i="3"/>
  <c r="L212" i="3"/>
  <c r="L200" i="3"/>
  <c r="L188" i="3"/>
  <c r="L176" i="3"/>
  <c r="L152" i="3"/>
  <c r="L128" i="3"/>
  <c r="L116" i="3"/>
  <c r="L104" i="3"/>
  <c r="L92" i="3"/>
  <c r="L68" i="3"/>
  <c r="L44" i="3"/>
  <c r="L499" i="3"/>
  <c r="L487" i="3"/>
  <c r="L475" i="3"/>
  <c r="L451" i="3"/>
  <c r="L427" i="3"/>
  <c r="L415" i="3"/>
  <c r="L391" i="3"/>
  <c r="L367" i="3"/>
  <c r="L343" i="3"/>
  <c r="L331" i="3"/>
  <c r="L319" i="3"/>
  <c r="L295" i="3"/>
  <c r="L271" i="3"/>
  <c r="L235" i="3"/>
  <c r="L223" i="3"/>
  <c r="L211" i="3"/>
  <c r="L187" i="3"/>
  <c r="L163" i="3"/>
  <c r="L127" i="3"/>
  <c r="L115" i="3"/>
  <c r="L91" i="3"/>
  <c r="L79" i="3"/>
  <c r="L55" i="3"/>
  <c r="L43" i="3"/>
  <c r="L31" i="3"/>
  <c r="L19" i="3"/>
  <c r="L7" i="3"/>
  <c r="L510" i="3"/>
  <c r="L486" i="3"/>
  <c r="L474" i="3"/>
  <c r="L462" i="3"/>
  <c r="L438" i="3"/>
  <c r="L426" i="3"/>
  <c r="L414" i="3"/>
  <c r="L402" i="3"/>
  <c r="L390" i="3"/>
  <c r="L378" i="3"/>
  <c r="L366" i="3"/>
  <c r="L330" i="3"/>
  <c r="L318" i="3"/>
  <c r="L306" i="3"/>
  <c r="L282" i="3"/>
  <c r="L270" i="3"/>
  <c r="L258" i="3"/>
  <c r="L246" i="3"/>
  <c r="L234" i="3"/>
  <c r="L222" i="3"/>
  <c r="L210" i="3"/>
  <c r="L198" i="3"/>
  <c r="L174" i="3"/>
  <c r="L138" i="3"/>
  <c r="L126" i="3"/>
  <c r="L102" i="3"/>
  <c r="L30" i="3"/>
  <c r="L18" i="3"/>
  <c r="L473" i="3"/>
  <c r="L461" i="3"/>
  <c r="L449" i="3"/>
  <c r="L425" i="3"/>
  <c r="L413" i="3"/>
  <c r="L401" i="3"/>
  <c r="L389" i="3"/>
  <c r="L377" i="3"/>
  <c r="L365" i="3"/>
  <c r="L341" i="3"/>
  <c r="L329" i="3"/>
  <c r="L305" i="3"/>
  <c r="L293" i="3"/>
  <c r="L257" i="3"/>
  <c r="L245" i="3"/>
  <c r="L233" i="3"/>
  <c r="L221" i="3"/>
  <c r="L197" i="3"/>
  <c r="L173" i="3"/>
  <c r="L125" i="3"/>
  <c r="L113" i="3"/>
  <c r="L77" i="3"/>
  <c r="L65" i="3"/>
  <c r="L17" i="3"/>
  <c r="L508" i="3"/>
  <c r="L496" i="3"/>
  <c r="L484" i="3"/>
  <c r="L472" i="3"/>
  <c r="L460" i="3"/>
  <c r="L448" i="3"/>
  <c r="L436" i="3"/>
  <c r="L412" i="3"/>
  <c r="L400" i="3"/>
  <c r="L376" i="3"/>
  <c r="L364" i="3"/>
  <c r="L352" i="3"/>
  <c r="L340" i="3"/>
  <c r="L304" i="3"/>
  <c r="L292" i="3"/>
  <c r="L280" i="3"/>
  <c r="L268" i="3"/>
  <c r="L232" i="3"/>
  <c r="L220" i="3"/>
  <c r="L196" i="3"/>
  <c r="L184" i="3"/>
  <c r="L136" i="3"/>
  <c r="L124" i="3"/>
  <c r="L76" i="3"/>
  <c r="L64" i="3"/>
  <c r="L40" i="3"/>
  <c r="L16" i="3"/>
  <c r="L507" i="3"/>
  <c r="L483" i="3"/>
  <c r="L471" i="3"/>
  <c r="L459" i="3"/>
  <c r="L423" i="3"/>
  <c r="L375" i="3"/>
  <c r="L363" i="3"/>
  <c r="L339" i="3"/>
  <c r="L327" i="3"/>
  <c r="L315" i="3"/>
  <c r="L291" i="3"/>
  <c r="L279" i="3"/>
  <c r="L267" i="3"/>
  <c r="L231" i="3"/>
  <c r="L207" i="3"/>
  <c r="L123" i="3"/>
  <c r="L99" i="3"/>
  <c r="L87" i="3"/>
  <c r="L75" i="3"/>
  <c r="L63" i="3"/>
  <c r="L51" i="3"/>
  <c r="L39" i="3"/>
  <c r="L15" i="3"/>
  <c r="L3" i="3"/>
  <c r="L494" i="3"/>
  <c r="L482" i="3"/>
  <c r="L470" i="3"/>
  <c r="L458" i="3"/>
  <c r="L446" i="3"/>
  <c r="L422" i="3"/>
  <c r="L410" i="3"/>
  <c r="L386" i="3"/>
  <c r="L374" i="3"/>
  <c r="L338" i="3"/>
  <c r="L326" i="3"/>
  <c r="L314" i="3"/>
  <c r="L290" i="3"/>
  <c r="L278" i="3"/>
  <c r="L266" i="3"/>
  <c r="L230" i="3"/>
  <c r="L218" i="3"/>
  <c r="L206" i="3"/>
  <c r="L170" i="3"/>
  <c r="L158" i="3"/>
  <c r="L146" i="3"/>
  <c r="L134" i="3"/>
  <c r="L110" i="3"/>
  <c r="L86" i="3"/>
  <c r="L74" i="3"/>
  <c r="L50" i="3"/>
  <c r="L38" i="3"/>
  <c r="L26" i="3"/>
  <c r="L493" i="3"/>
  <c r="L481" i="3"/>
  <c r="L469" i="3"/>
  <c r="L433" i="3"/>
  <c r="L409" i="3"/>
  <c r="L385" i="3"/>
  <c r="L373" i="3"/>
  <c r="L361" i="3"/>
  <c r="L349" i="3"/>
  <c r="L337" i="3"/>
  <c r="L277" i="3"/>
  <c r="L265" i="3"/>
  <c r="L241" i="3"/>
  <c r="L217" i="3"/>
  <c r="L205" i="3"/>
  <c r="L193" i="3"/>
  <c r="L181" i="3"/>
  <c r="L133" i="3"/>
  <c r="L121" i="3"/>
  <c r="L109" i="3"/>
  <c r="L97" i="3"/>
  <c r="L85" i="3"/>
  <c r="L61" i="3"/>
  <c r="L25" i="3"/>
  <c r="L13" i="3"/>
  <c r="L504" i="3"/>
  <c r="L468" i="3"/>
  <c r="L456" i="3"/>
  <c r="L444" i="3"/>
  <c r="L432" i="3"/>
  <c r="L396" i="3"/>
  <c r="L384" i="3"/>
  <c r="L360" i="3"/>
  <c r="L324" i="3"/>
  <c r="L312" i="3"/>
  <c r="L300" i="3"/>
  <c r="L264" i="3"/>
  <c r="L252" i="3"/>
  <c r="L228" i="3"/>
  <c r="L180" i="3"/>
  <c r="L168" i="3"/>
  <c r="L156" i="3"/>
  <c r="L144" i="3"/>
  <c r="L96" i="3"/>
  <c r="L84" i="3"/>
  <c r="L72" i="3"/>
  <c r="L60" i="3"/>
  <c r="L24" i="3"/>
  <c r="L12" i="3"/>
  <c r="L503" i="3"/>
  <c r="L491" i="3"/>
  <c r="L479" i="3"/>
  <c r="L467" i="3"/>
  <c r="L455" i="3"/>
  <c r="L443" i="3"/>
  <c r="L431" i="3"/>
  <c r="L419" i="3"/>
  <c r="L407" i="3"/>
  <c r="L395" i="3"/>
  <c r="L383" i="3"/>
  <c r="L371" i="3"/>
  <c r="L359" i="3"/>
  <c r="L347" i="3"/>
  <c r="L335" i="3"/>
  <c r="L323" i="3"/>
  <c r="L299" i="3"/>
  <c r="L263" i="3"/>
  <c r="L239" i="3"/>
  <c r="L215" i="3"/>
  <c r="L203" i="3"/>
  <c r="L191" i="3"/>
  <c r="L179" i="3"/>
  <c r="L143" i="3"/>
  <c r="L107" i="3"/>
  <c r="L95" i="3"/>
  <c r="L71" i="3"/>
  <c r="L59" i="3"/>
  <c r="L35" i="3"/>
  <c r="L23" i="3"/>
  <c r="Q1411" i="1"/>
  <c r="Q1901" i="1"/>
  <c r="F1901" i="1" s="1"/>
  <c r="Q1938" i="1"/>
  <c r="Q1907" i="1"/>
  <c r="Q1723" i="1"/>
  <c r="Q1650" i="1"/>
  <c r="F1650" i="1" s="1"/>
  <c r="P2291" i="1"/>
  <c r="Q2291" i="1" s="1"/>
  <c r="F2291" i="1" s="1"/>
  <c r="P2006" i="1"/>
  <c r="Q2006" i="1" s="1"/>
  <c r="F2006" i="1" s="1"/>
  <c r="Q1904" i="1"/>
  <c r="F1904" i="1" s="1"/>
  <c r="P1915" i="1"/>
  <c r="Q1915" i="1" s="1"/>
  <c r="F1915" i="1" s="1"/>
  <c r="P2255" i="1"/>
  <c r="Q2255" i="1" s="1"/>
  <c r="F2255" i="1" s="1"/>
  <c r="P2135" i="1"/>
  <c r="Q2135" i="1" s="1"/>
  <c r="F2135" i="1" s="1"/>
  <c r="P2122" i="1"/>
  <c r="Q2122" i="1" s="1"/>
  <c r="F2122" i="1" s="1"/>
  <c r="P1784" i="1"/>
  <c r="Q1784" i="1" s="1"/>
  <c r="F1784" i="1" s="1"/>
  <c r="P1922" i="1"/>
  <c r="Q1922" i="1" s="1"/>
  <c r="F1922" i="1" s="1"/>
  <c r="P2322" i="1"/>
  <c r="P2239" i="1"/>
  <c r="P1843" i="1"/>
  <c r="Q1843" i="1" s="1"/>
  <c r="F1843" i="1" s="1"/>
  <c r="P1774" i="1"/>
  <c r="Q1774" i="1" s="1"/>
  <c r="F1774" i="1" s="1"/>
  <c r="Q2157" i="1"/>
  <c r="F2157" i="1" s="1"/>
  <c r="Q2000" i="1"/>
  <c r="F2000" i="1" s="1"/>
  <c r="P1974" i="1"/>
  <c r="Q1974" i="1" s="1"/>
  <c r="F1974" i="1" s="1"/>
  <c r="P1626" i="1"/>
  <c r="Q1626" i="1" s="1"/>
  <c r="F1626" i="1" s="1"/>
  <c r="P2023" i="1"/>
  <c r="Q2023" i="1" s="1"/>
  <c r="F2023" i="1" s="1"/>
  <c r="Q2087" i="1"/>
  <c r="F2087" i="1" s="1"/>
  <c r="Q2279" i="1"/>
  <c r="F2279" i="1" s="1"/>
  <c r="Q1981" i="1"/>
  <c r="P2261" i="1"/>
  <c r="P1683" i="1"/>
  <c r="P2285" i="1"/>
  <c r="Q2159" i="1"/>
  <c r="F2159" i="1" s="1"/>
  <c r="P1458" i="1"/>
  <c r="Q1458" i="1" s="1"/>
  <c r="F1458" i="1" s="1"/>
  <c r="P2097" i="1"/>
  <c r="P2219" i="1"/>
  <c r="Q2219" i="1" s="1"/>
  <c r="F2219" i="1" s="1"/>
  <c r="P2268" i="1"/>
  <c r="Q2268" i="1" s="1"/>
  <c r="F2268" i="1" s="1"/>
  <c r="P1623" i="1"/>
  <c r="Q2205" i="1"/>
  <c r="F2205" i="1" s="1"/>
  <c r="P1495" i="1"/>
  <c r="Q1495" i="1" s="1"/>
  <c r="F1495" i="1" s="1"/>
  <c r="P2225" i="1"/>
  <c r="Q2225" i="1" s="1"/>
  <c r="F2225" i="1" s="1"/>
  <c r="P1937" i="1"/>
  <c r="Q1937" i="1" s="1"/>
  <c r="F1937" i="1" s="1"/>
  <c r="P1474" i="1"/>
  <c r="Q1474" i="1" s="1"/>
  <c r="P1488" i="1"/>
  <c r="Q1488" i="1" s="1"/>
  <c r="F1488" i="1" s="1"/>
  <c r="Q1412" i="1"/>
  <c r="F1412" i="1" s="1"/>
  <c r="P1902" i="1"/>
  <c r="Q1902" i="1" s="1"/>
  <c r="F1902" i="1" s="1"/>
  <c r="P1604" i="1"/>
  <c r="P2142" i="1"/>
  <c r="Q2142" i="1" s="1"/>
  <c r="F2142" i="1" s="1"/>
  <c r="P1934" i="1"/>
  <c r="P1693" i="1"/>
  <c r="P1666" i="1"/>
  <c r="Q1666" i="1" s="1"/>
  <c r="F1666" i="1" s="1"/>
  <c r="P1594" i="1"/>
  <c r="Q1594" i="1" s="1"/>
  <c r="F1594" i="1" s="1"/>
  <c r="P2183" i="1"/>
  <c r="P1764" i="1"/>
  <c r="P1771" i="1"/>
  <c r="Q1771" i="1" s="1"/>
  <c r="F1771" i="1" s="1"/>
  <c r="P2222" i="1"/>
  <c r="Q2222" i="1" s="1"/>
  <c r="F2222" i="1" s="1"/>
  <c r="P2160" i="1"/>
  <c r="P1642" i="1"/>
  <c r="Q1642" i="1" s="1"/>
  <c r="F1642" i="1" s="1"/>
  <c r="P2176" i="1"/>
  <c r="Q2176" i="1" s="1"/>
  <c r="F2176" i="1" s="1"/>
  <c r="P1736" i="1"/>
  <c r="P2231" i="1"/>
  <c r="Q2231" i="1" s="1"/>
  <c r="F2231" i="1" s="1"/>
  <c r="P1856" i="1"/>
  <c r="P1680" i="1"/>
  <c r="P1477" i="1"/>
  <c r="Q1477" i="1" s="1"/>
  <c r="F1477" i="1" s="1"/>
  <c r="Q1882" i="1"/>
  <c r="F1882" i="1" s="1"/>
  <c r="Q1910" i="1"/>
  <c r="Q1471" i="1"/>
  <c r="Q1499" i="1"/>
  <c r="P1839" i="1"/>
  <c r="Q1839" i="1" s="1"/>
  <c r="F1839" i="1" s="1"/>
  <c r="P1668" i="1"/>
  <c r="Q1668" i="1" s="1"/>
  <c r="F1668" i="1" s="1"/>
  <c r="P1832" i="1"/>
  <c r="Q1832" i="1" s="1"/>
  <c r="F1832" i="1" s="1"/>
  <c r="P2318" i="1"/>
  <c r="P2330" i="1"/>
  <c r="Q2330" i="1" s="1"/>
  <c r="F2330" i="1" s="1"/>
  <c r="P1526" i="1"/>
  <c r="Q1526" i="1" s="1"/>
  <c r="F1526" i="1" s="1"/>
  <c r="P2045" i="1"/>
  <c r="Q2045" i="1" s="1"/>
  <c r="F2045" i="1" s="1"/>
  <c r="P1454" i="1"/>
  <c r="P2248" i="1"/>
  <c r="P2042" i="1"/>
  <c r="Q2042" i="1" s="1"/>
  <c r="F2042" i="1" s="1"/>
  <c r="P2311" i="1"/>
  <c r="Q1486" i="1"/>
  <c r="F1486" i="1" s="1"/>
  <c r="P2181" i="1"/>
  <c r="Q2181" i="1" s="1"/>
  <c r="F2181" i="1" s="1"/>
  <c r="P2060" i="1"/>
  <c r="Q2060" i="1" s="1"/>
  <c r="F2060" i="1" s="1"/>
  <c r="P2262" i="1"/>
  <c r="Q2262" i="1" s="1"/>
  <c r="F2262" i="1" s="1"/>
  <c r="P2304" i="1"/>
  <c r="Q2304" i="1" s="1"/>
  <c r="F2304" i="1" s="1"/>
  <c r="P2081" i="1"/>
  <c r="P2059" i="1"/>
  <c r="Q2059" i="1" s="1"/>
  <c r="F2059" i="1" s="1"/>
  <c r="P2289" i="1"/>
  <c r="P1507" i="1"/>
  <c r="Q1507" i="1" s="1"/>
  <c r="F1507" i="1" s="1"/>
  <c r="P1562" i="1"/>
  <c r="Q1562" i="1" s="1"/>
  <c r="F1562" i="1" s="1"/>
  <c r="Q1956" i="1"/>
  <c r="F1956" i="1" s="1"/>
  <c r="P1524" i="1"/>
  <c r="P1987" i="1"/>
  <c r="P2188" i="1"/>
  <c r="Q2188" i="1" s="1"/>
  <c r="F2188" i="1" s="1"/>
  <c r="P1548" i="1"/>
  <c r="P1966" i="1"/>
  <c r="Q1966" i="1" s="1"/>
  <c r="F1966" i="1" s="1"/>
  <c r="P1879" i="1"/>
  <c r="Q2243" i="1"/>
  <c r="F2243" i="1" s="1"/>
  <c r="P2265" i="1"/>
  <c r="Q1913" i="1"/>
  <c r="F1913" i="1" s="1"/>
  <c r="Q1895" i="1"/>
  <c r="F1895" i="1" s="1"/>
  <c r="Q2303" i="1"/>
  <c r="P2277" i="1"/>
  <c r="Q1560" i="1"/>
  <c r="F1560" i="1" s="1"/>
  <c r="P2280" i="1"/>
  <c r="Q2280" i="1" s="1"/>
  <c r="F2280" i="1" s="1"/>
  <c r="P1791" i="1"/>
  <c r="Q2315" i="1"/>
  <c r="F2315" i="1" s="1"/>
  <c r="P2229" i="1"/>
  <c r="P1673" i="1"/>
  <c r="Q1673" i="1" s="1"/>
  <c r="F1673" i="1" s="1"/>
  <c r="P2232" i="1"/>
  <c r="P2133" i="1"/>
  <c r="Q2133" i="1" s="1"/>
  <c r="F2133" i="1" s="1"/>
  <c r="P1815" i="1"/>
  <c r="Q1815" i="1" s="1"/>
  <c r="F1815" i="1" s="1"/>
  <c r="Q1646" i="1"/>
  <c r="P1435" i="1"/>
  <c r="Q1435" i="1" s="1"/>
  <c r="F1435" i="1" s="1"/>
  <c r="P2254" i="1"/>
  <c r="P2164" i="1"/>
  <c r="Q2164" i="1" s="1"/>
  <c r="F2164" i="1" s="1"/>
  <c r="Q1766" i="1"/>
  <c r="F1766" i="1" s="1"/>
  <c r="Q1572" i="1"/>
  <c r="F1572" i="1" s="1"/>
  <c r="P2104" i="1"/>
  <c r="P1999" i="1"/>
  <c r="P1802" i="1"/>
  <c r="Q1802" i="1" s="1"/>
  <c r="F1802" i="1" s="1"/>
  <c r="P1620" i="1"/>
  <c r="P1565" i="1"/>
  <c r="Q1565" i="1" s="1"/>
  <c r="P1709" i="1"/>
  <c r="P2251" i="1"/>
  <c r="P2123" i="1"/>
  <c r="P1850" i="1"/>
  <c r="Q1850" i="1" s="1"/>
  <c r="F1850" i="1" s="1"/>
  <c r="P1754" i="1"/>
  <c r="P2195" i="1"/>
  <c r="Q2195" i="1" s="1"/>
  <c r="F2195" i="1" s="1"/>
  <c r="P1958" i="1"/>
  <c r="Q1958" i="1" s="1"/>
  <c r="F1958" i="1" s="1"/>
  <c r="Q1687" i="1"/>
  <c r="F1687" i="1" s="1"/>
  <c r="P1502" i="1"/>
  <c r="Q1502" i="1" s="1"/>
  <c r="F1502" i="1" s="1"/>
  <c r="P2210" i="1"/>
  <c r="Q2210" i="1" s="1"/>
  <c r="Q2186" i="1"/>
  <c r="F2186" i="1" s="1"/>
  <c r="P1706" i="1"/>
  <c r="Q1706" i="1" s="1"/>
  <c r="F1706" i="1" s="1"/>
  <c r="P1649" i="1"/>
  <c r="P2131" i="1"/>
  <c r="Q2131" i="1" s="1"/>
  <c r="F2131" i="1" s="1"/>
  <c r="P1970" i="1"/>
  <c r="P1941" i="1"/>
  <c r="P1563" i="1"/>
  <c r="P1505" i="1"/>
  <c r="P2093" i="1"/>
  <c r="P2019" i="1"/>
  <c r="Q2019" i="1" s="1"/>
  <c r="F2019" i="1" s="1"/>
  <c r="P1860" i="1"/>
  <c r="Q2258" i="1"/>
  <c r="P2102" i="1"/>
  <c r="P2076" i="1"/>
  <c r="P2007" i="1"/>
  <c r="P1550" i="1"/>
  <c r="Q1550" i="1" s="1"/>
  <c r="F1550" i="1" s="1"/>
  <c r="P1453" i="1"/>
  <c r="Q1453" i="1" s="1"/>
  <c r="F1453" i="1" s="1"/>
  <c r="Q1434" i="1"/>
  <c r="F1434" i="1" s="1"/>
  <c r="P2040" i="1"/>
  <c r="P1863" i="1"/>
  <c r="Q1863" i="1" s="1"/>
  <c r="P1837" i="1"/>
  <c r="Q1837" i="1" s="1"/>
  <c r="F1837" i="1" s="1"/>
  <c r="P1759" i="1"/>
  <c r="P1671" i="1"/>
  <c r="Q1671" i="1" s="1"/>
  <c r="F1671" i="1" s="1"/>
  <c r="P1478" i="1"/>
  <c r="Q1478" i="1" s="1"/>
  <c r="F1478" i="1" s="1"/>
  <c r="Q2166" i="1"/>
  <c r="F2166" i="1" s="1"/>
  <c r="P1935" i="1"/>
  <c r="P2249" i="1"/>
  <c r="Q2114" i="1"/>
  <c r="F2114" i="1" s="1"/>
  <c r="Q1652" i="1"/>
  <c r="P1633" i="1"/>
  <c r="Q1633" i="1" s="1"/>
  <c r="F1633" i="1" s="1"/>
  <c r="P1577" i="1"/>
  <c r="P1481" i="1"/>
  <c r="P2218" i="1"/>
  <c r="Q2218" i="1" s="1"/>
  <c r="F2218" i="1" s="1"/>
  <c r="P2130" i="1"/>
  <c r="P2071" i="1"/>
  <c r="Q2071" i="1" s="1"/>
  <c r="F2071" i="1" s="1"/>
  <c r="P1903" i="1"/>
  <c r="Q1903" i="1" s="1"/>
  <c r="F1903" i="1" s="1"/>
  <c r="P1858" i="1"/>
  <c r="Q1858" i="1" s="1"/>
  <c r="F1858" i="1" s="1"/>
  <c r="Q1788" i="1"/>
  <c r="F1788" i="1" s="1"/>
  <c r="P1747" i="1"/>
  <c r="Q1747" i="1" s="1"/>
  <c r="F1747" i="1" s="1"/>
  <c r="P1670" i="1"/>
  <c r="P1586" i="1"/>
  <c r="P1490" i="1"/>
  <c r="Q1490" i="1" s="1"/>
  <c r="F1490" i="1" s="1"/>
  <c r="P1484" i="1"/>
  <c r="Q1484" i="1" s="1"/>
  <c r="F1484" i="1" s="1"/>
  <c r="Q1704" i="1"/>
  <c r="F1704" i="1" s="1"/>
  <c r="P1682" i="1"/>
  <c r="P1568" i="1"/>
  <c r="P1928" i="1"/>
  <c r="Q1867" i="1"/>
  <c r="F1867" i="1" s="1"/>
  <c r="P1753" i="1"/>
  <c r="Q1753" i="1" s="1"/>
  <c r="F1753" i="1" s="1"/>
  <c r="Q2106" i="1"/>
  <c r="F2106" i="1" s="1"/>
  <c r="P2094" i="1"/>
  <c r="Q2078" i="1"/>
  <c r="F2078" i="1" s="1"/>
  <c r="P2034" i="1"/>
  <c r="Q2034" i="1" s="1"/>
  <c r="Q1874" i="1"/>
  <c r="P1686" i="1"/>
  <c r="Q1686" i="1" s="1"/>
  <c r="F1686" i="1" s="1"/>
  <c r="P1662" i="1"/>
  <c r="P1494" i="1"/>
  <c r="Q1494" i="1" s="1"/>
  <c r="F1494" i="1" s="1"/>
  <c r="P1466" i="1"/>
  <c r="Q1466" i="1" s="1"/>
  <c r="F1466" i="1" s="1"/>
  <c r="Q1830" i="1"/>
  <c r="F1830" i="1" s="1"/>
  <c r="P1806" i="1"/>
  <c r="Q1800" i="1"/>
  <c r="F1800" i="1" s="1"/>
  <c r="P1479" i="1"/>
  <c r="Q1479" i="1" s="1"/>
  <c r="F1479" i="1" s="1"/>
  <c r="P2037" i="1"/>
  <c r="P1949" i="1"/>
  <c r="Q1949" i="1" s="1"/>
  <c r="F1949" i="1" s="1"/>
  <c r="Q1931" i="1"/>
  <c r="F1931" i="1" s="1"/>
  <c r="Q1822" i="1"/>
  <c r="F1822" i="1" s="1"/>
  <c r="Q2012" i="1"/>
  <c r="F2012" i="1" s="1"/>
  <c r="P2108" i="1"/>
  <c r="P1721" i="1"/>
  <c r="Q1721" i="1" s="1"/>
  <c r="F1721" i="1" s="1"/>
  <c r="P1643" i="1"/>
  <c r="Q1643" i="1" s="1"/>
  <c r="F1643" i="1" s="1"/>
  <c r="P2281" i="1"/>
  <c r="Q2281" i="1" s="1"/>
  <c r="F2281" i="1" s="1"/>
  <c r="P2173" i="1"/>
  <c r="P2021" i="1"/>
  <c r="Q2021" i="1" s="1"/>
  <c r="F2021" i="1" s="1"/>
  <c r="P1756" i="1"/>
  <c r="P2264" i="1"/>
  <c r="P1472" i="1"/>
  <c r="P2317" i="1"/>
  <c r="P1900" i="1"/>
  <c r="Q1546" i="1"/>
  <c r="F1546" i="1" s="1"/>
  <c r="P2020" i="1"/>
  <c r="P1611" i="1"/>
  <c r="Q1611" i="1" s="1"/>
  <c r="P1916" i="1"/>
  <c r="P2288" i="1"/>
  <c r="P2209" i="1"/>
  <c r="P2156" i="1"/>
  <c r="Q2156" i="1" s="1"/>
  <c r="F2156" i="1" s="1"/>
  <c r="P1905" i="1"/>
  <c r="P1865" i="1"/>
  <c r="Q1865" i="1" s="1"/>
  <c r="F1865" i="1" s="1"/>
  <c r="P1689" i="1"/>
  <c r="Q1689" i="1" s="1"/>
  <c r="F1689" i="1" s="1"/>
  <c r="P1468" i="1"/>
  <c r="P2052" i="1"/>
  <c r="P1745" i="1"/>
  <c r="Q2038" i="1"/>
  <c r="F2038" i="1" s="1"/>
  <c r="P1534" i="1"/>
  <c r="Q1534" i="1" s="1"/>
  <c r="F1534" i="1" s="1"/>
  <c r="P2149" i="1"/>
  <c r="P2089" i="1"/>
  <c r="Q2089" i="1" s="1"/>
  <c r="F2089" i="1" s="1"/>
  <c r="P1720" i="1"/>
  <c r="Q1720" i="1" s="1"/>
  <c r="F1720" i="1" s="1"/>
  <c r="P1564" i="1"/>
  <c r="Q2194" i="1"/>
  <c r="F2194" i="1" s="1"/>
  <c r="P2113" i="1"/>
  <c r="P1648" i="1"/>
  <c r="P1854" i="1"/>
  <c r="Q1854" i="1" s="1"/>
  <c r="F1854" i="1" s="1"/>
  <c r="P2072" i="1"/>
  <c r="Q2072" i="1" s="1"/>
  <c r="F2072" i="1" s="1"/>
  <c r="P1690" i="1"/>
  <c r="Q1690" i="1" s="1"/>
  <c r="F1690" i="1" s="1"/>
  <c r="P1425" i="1"/>
  <c r="P2185" i="1"/>
  <c r="P1729" i="1"/>
  <c r="P1475" i="1"/>
  <c r="P1962" i="1"/>
  <c r="P2245" i="1"/>
  <c r="Q2245" i="1" s="1"/>
  <c r="F2245" i="1" s="1"/>
  <c r="P2056" i="1"/>
  <c r="P2039" i="1"/>
  <c r="P1868" i="1"/>
  <c r="P1712" i="1"/>
  <c r="P1605" i="1"/>
  <c r="Q2046" i="1"/>
  <c r="F2046" i="1" s="1"/>
  <c r="Q1457" i="1"/>
  <c r="F1457" i="1" s="1"/>
  <c r="P1998" i="1"/>
  <c r="Q1998" i="1" s="1"/>
  <c r="F1998" i="1" s="1"/>
  <c r="P1952" i="1"/>
  <c r="P1661" i="1"/>
  <c r="Q1651" i="1"/>
  <c r="F1651" i="1" s="1"/>
  <c r="Q2191" i="1"/>
  <c r="F2191" i="1" s="1"/>
  <c r="P1726" i="1"/>
  <c r="Q1726" i="1" s="1"/>
  <c r="F1726" i="1" s="1"/>
  <c r="P2101" i="1"/>
  <c r="P2057" i="1"/>
  <c r="P2269" i="1"/>
  <c r="Q2269" i="1" s="1"/>
  <c r="F2269" i="1" s="1"/>
  <c r="Q1819" i="1"/>
  <c r="F1819" i="1" s="1"/>
  <c r="P2137" i="1"/>
  <c r="P1972" i="1"/>
  <c r="Q1972" i="1" s="1"/>
  <c r="F1972" i="1" s="1"/>
  <c r="P1864" i="1"/>
  <c r="Q1864" i="1" s="1"/>
  <c r="F1864" i="1" s="1"/>
  <c r="P1796" i="1"/>
  <c r="P1734" i="1"/>
  <c r="P1631" i="1"/>
  <c r="Q1631" i="1" s="1"/>
  <c r="F1631" i="1" s="1"/>
  <c r="P1525" i="1"/>
  <c r="Q1525" i="1" s="1"/>
  <c r="F1525" i="1" s="1"/>
  <c r="P1492" i="1"/>
  <c r="P1816" i="1"/>
  <c r="Q1816" i="1" s="1"/>
  <c r="F1816" i="1" s="1"/>
  <c r="P1845" i="1"/>
  <c r="P2003" i="1"/>
  <c r="P1533" i="1"/>
  <c r="Q1533" i="1" s="1"/>
  <c r="F1533" i="1" s="1"/>
  <c r="P1408" i="1"/>
  <c r="P2204" i="1"/>
  <c r="P1841" i="1"/>
  <c r="P2240" i="1"/>
  <c r="P1859" i="1"/>
  <c r="Q1859" i="1" s="1"/>
  <c r="F1859" i="1" s="1"/>
  <c r="P1431" i="1"/>
  <c r="P2329" i="1"/>
  <c r="P2295" i="1"/>
  <c r="P2276" i="1"/>
  <c r="Q2276" i="1" s="1"/>
  <c r="F2276" i="1" s="1"/>
  <c r="P2192" i="1"/>
  <c r="P2161" i="1"/>
  <c r="P2084" i="1"/>
  <c r="Q2084" i="1" s="1"/>
  <c r="F2084" i="1" s="1"/>
  <c r="P2065" i="1"/>
  <c r="P2049" i="1"/>
  <c r="Q2049" i="1" s="1"/>
  <c r="F2049" i="1" s="1"/>
  <c r="P1926" i="1"/>
  <c r="Q1926" i="1" s="1"/>
  <c r="P1825" i="1"/>
  <c r="P1883" i="1"/>
  <c r="P1714" i="1"/>
  <c r="Q1714" i="1" s="1"/>
  <c r="F1714" i="1" s="1"/>
  <c r="P1521" i="1"/>
  <c r="Q1521" i="1" s="1"/>
  <c r="F1521" i="1" s="1"/>
  <c r="P1421" i="1"/>
  <c r="Q1421" i="1" s="1"/>
  <c r="P1893" i="1"/>
  <c r="Q1893" i="1" s="1"/>
  <c r="F1893" i="1" s="1"/>
  <c r="P1821" i="1"/>
  <c r="P1758" i="1"/>
  <c r="Q1758" i="1" s="1"/>
  <c r="F1758" i="1" s="1"/>
  <c r="P1554" i="1"/>
  <c r="Q1554" i="1" s="1"/>
  <c r="F1554" i="1" s="1"/>
  <c r="P1713" i="1"/>
  <c r="Q1713" i="1" s="1"/>
  <c r="F1713" i="1" s="1"/>
  <c r="P1659" i="1"/>
  <c r="Q1659" i="1" s="1"/>
  <c r="F1659" i="1" s="1"/>
  <c r="P1996" i="1"/>
  <c r="P1869" i="1"/>
  <c r="Q1869" i="1" s="1"/>
  <c r="F1869" i="1" s="1"/>
  <c r="P1749" i="1"/>
  <c r="Q1749" i="1" s="1"/>
  <c r="F1749" i="1" s="1"/>
  <c r="P1696" i="1"/>
  <c r="Q1696" i="1" s="1"/>
  <c r="F1696" i="1" s="1"/>
  <c r="P1629" i="1"/>
  <c r="Q1629" i="1" s="1"/>
  <c r="F1629" i="1" s="1"/>
  <c r="P1523" i="1"/>
  <c r="P1461" i="1"/>
  <c r="P1708" i="1"/>
  <c r="P1654" i="1"/>
  <c r="Q1654" i="1" s="1"/>
  <c r="F1654" i="1" s="1"/>
  <c r="P1636" i="1"/>
  <c r="P1792" i="1"/>
  <c r="Q1792" i="1" s="1"/>
  <c r="F1792" i="1" s="1"/>
  <c r="P1462" i="1"/>
  <c r="P1665" i="1"/>
  <c r="Q1665" i="1" s="1"/>
  <c r="F1665" i="1" s="1"/>
  <c r="P1497" i="1"/>
  <c r="Q1497" i="1" s="1"/>
  <c r="F1497" i="1" s="1"/>
  <c r="P1653" i="1"/>
  <c r="Q1653" i="1" s="1"/>
  <c r="F1653" i="1" s="1"/>
  <c r="P1635" i="1"/>
  <c r="P1601" i="1"/>
  <c r="P1429" i="1"/>
  <c r="Q1429" i="1" s="1"/>
  <c r="F1429" i="1" s="1"/>
  <c r="P1638" i="1"/>
  <c r="Q1638" i="1" s="1"/>
  <c r="F1638" i="1" s="1"/>
  <c r="P1600" i="1"/>
  <c r="Q1600" i="1" s="1"/>
  <c r="F1600" i="1" s="1"/>
  <c r="P1559" i="1"/>
  <c r="Q1559" i="1" s="1"/>
  <c r="F1559" i="1" s="1"/>
  <c r="P1516" i="1"/>
  <c r="Q1516" i="1" s="1"/>
  <c r="F1516" i="1" s="1"/>
  <c r="P1948" i="1"/>
  <c r="P1590" i="1"/>
  <c r="P1520" i="1"/>
  <c r="P1917" i="1"/>
  <c r="Q1917" i="1" s="1"/>
  <c r="F1917" i="1" s="1"/>
  <c r="P1576" i="1"/>
  <c r="P1737" i="1"/>
  <c r="P1528" i="1"/>
  <c r="Q1528" i="1" s="1"/>
  <c r="P1701" i="1"/>
  <c r="Q1701" i="1" s="1"/>
  <c r="F1701" i="1" s="1"/>
  <c r="P1473" i="1"/>
  <c r="Q1473" i="1" s="1"/>
  <c r="F1473" i="1" s="1"/>
  <c r="P1437" i="1"/>
  <c r="Q1437" i="1" s="1"/>
  <c r="F1437" i="1" s="1"/>
  <c r="P1852" i="1"/>
  <c r="P1828" i="1"/>
  <c r="Q1828" i="1" s="1"/>
  <c r="F1828" i="1" s="1"/>
  <c r="P1804" i="1"/>
  <c r="Q1804" i="1" s="1"/>
  <c r="P1624" i="1"/>
  <c r="Q1624" i="1" s="1"/>
  <c r="F1624" i="1" s="1"/>
  <c r="P1593" i="1"/>
  <c r="Q1593" i="1" s="1"/>
  <c r="F1593" i="1" s="1"/>
  <c r="P1504" i="1"/>
  <c r="Q1504" i="1" s="1"/>
  <c r="F1504" i="1" s="1"/>
  <c r="Q1498" i="1"/>
  <c r="F1498" i="1" s="1"/>
  <c r="Q1697" i="1"/>
  <c r="F1697" i="1" s="1"/>
  <c r="Q2290" i="1"/>
  <c r="F2290" i="1" s="1"/>
  <c r="Q1628" i="1"/>
  <c r="F1628" i="1" s="1"/>
  <c r="Q2119" i="1"/>
  <c r="F2119" i="1" s="1"/>
  <c r="Q2162" i="1"/>
  <c r="F2162" i="1" s="1"/>
  <c r="Q1547" i="1"/>
  <c r="F1547" i="1" s="1"/>
  <c r="Q2320" i="1"/>
  <c r="F2320" i="1" s="1"/>
  <c r="Q1632" i="1"/>
  <c r="F1632" i="1" s="1"/>
  <c r="Q1464" i="1"/>
  <c r="F1464" i="1" s="1"/>
  <c r="Q1561" i="1"/>
  <c r="F1561" i="1" s="1"/>
  <c r="Q1644" i="1"/>
  <c r="F1644" i="1" s="1"/>
  <c r="Q1811" i="1"/>
  <c r="F1811" i="1" s="1"/>
  <c r="Q2313" i="1"/>
  <c r="Q1619" i="1"/>
  <c r="F1619" i="1" s="1"/>
  <c r="Q1925" i="1"/>
  <c r="F1925" i="1" s="1"/>
  <c r="Q1417" i="1"/>
  <c r="F1417" i="1" s="1"/>
  <c r="Q1459" i="1"/>
  <c r="Q1688" i="1"/>
  <c r="F1688" i="1" s="1"/>
  <c r="Q1739" i="1"/>
  <c r="F1739" i="1" s="1"/>
  <c r="Q2319" i="1"/>
  <c r="F2319" i="1" s="1"/>
  <c r="Q1512" i="1"/>
  <c r="F1512" i="1" s="1"/>
  <c r="Q2226" i="1"/>
  <c r="F2226" i="1" s="1"/>
  <c r="Q1424" i="1"/>
  <c r="Q1445" i="1"/>
  <c r="F1445" i="1" s="1"/>
  <c r="Q1451" i="1"/>
  <c r="F1451" i="1" s="1"/>
  <c r="Q2171" i="1"/>
  <c r="F2171" i="1" s="1"/>
  <c r="Q2043" i="1"/>
  <c r="F2043" i="1" s="1"/>
  <c r="Q2061" i="1"/>
  <c r="Q1997" i="1"/>
  <c r="F1997" i="1" s="1"/>
  <c r="Q2199" i="1"/>
  <c r="F2199" i="1" s="1"/>
  <c r="Q1765" i="1"/>
  <c r="F1765" i="1" s="1"/>
  <c r="Q1667" i="1"/>
  <c r="F1667" i="1" s="1"/>
  <c r="Q1602" i="1"/>
  <c r="F1602" i="1" s="1"/>
  <c r="Q1914" i="1"/>
  <c r="Q2033" i="1"/>
  <c r="F2033" i="1" s="1"/>
  <c r="Q2179" i="1"/>
  <c r="F2179" i="1" s="1"/>
  <c r="Q2261" i="1"/>
  <c r="F2261" i="1" s="1"/>
  <c r="Q2169" i="1"/>
  <c r="F2169" i="1" s="1"/>
  <c r="Q1443" i="1"/>
  <c r="Q1778" i="1"/>
  <c r="Q2299" i="1"/>
  <c r="F2299" i="1" s="1"/>
  <c r="Q1621" i="1"/>
  <c r="F1621" i="1" s="1"/>
  <c r="Q1683" i="1"/>
  <c r="F1683" i="1" s="1"/>
  <c r="Q1551" i="1"/>
  <c r="Q1750" i="1"/>
  <c r="F1750" i="1" s="1"/>
  <c r="Q2129" i="1"/>
  <c r="F2129" i="1" s="1"/>
  <c r="Q1438" i="1"/>
  <c r="F1438" i="1" s="1"/>
  <c r="Q1566" i="1"/>
  <c r="F1566" i="1" s="1"/>
  <c r="Q1591" i="1"/>
  <c r="F1591" i="1" s="1"/>
  <c r="Q2107" i="1"/>
  <c r="F2107" i="1" s="1"/>
  <c r="Q2174" i="1"/>
  <c r="F2174" i="1" s="1"/>
  <c r="Q2307" i="1"/>
  <c r="F2307" i="1" s="1"/>
  <c r="Q1614" i="1"/>
  <c r="F1614" i="1" s="1"/>
  <c r="Q1806" i="1"/>
  <c r="F1806" i="1" s="1"/>
  <c r="Q1515" i="1"/>
  <c r="F1515" i="1" s="1"/>
  <c r="Q1746" i="1"/>
  <c r="Q2103" i="1"/>
  <c r="F2103" i="1" s="1"/>
  <c r="Q1422" i="1"/>
  <c r="F1422" i="1" s="1"/>
  <c r="Q1496" i="1"/>
  <c r="F1496" i="1" s="1"/>
  <c r="Q1767" i="1"/>
  <c r="F1767" i="1" s="1"/>
  <c r="Q2055" i="1"/>
  <c r="F2055" i="1" s="1"/>
  <c r="Q1418" i="1"/>
  <c r="F1418" i="1" s="1"/>
  <c r="Q1527" i="1"/>
  <c r="F1527" i="1" s="1"/>
  <c r="Q1669" i="1"/>
  <c r="F1669" i="1" s="1"/>
  <c r="Q2167" i="1"/>
  <c r="F2167" i="1" s="1"/>
  <c r="Q2198" i="1"/>
  <c r="F2198" i="1" s="1"/>
  <c r="Q2253" i="1"/>
  <c r="F2253" i="1" s="1"/>
  <c r="Q1433" i="1"/>
  <c r="F1433" i="1" s="1"/>
  <c r="Q1555" i="1"/>
  <c r="F1555" i="1" s="1"/>
  <c r="Q1886" i="1"/>
  <c r="F1886" i="1" s="1"/>
  <c r="Q2223" i="1"/>
  <c r="F2223" i="1" s="1"/>
  <c r="Q1975" i="1"/>
  <c r="F1975" i="1" s="1"/>
  <c r="Q1782" i="1"/>
  <c r="F1782" i="1" s="1"/>
  <c r="Q1824" i="1"/>
  <c r="F1824" i="1" s="1"/>
  <c r="Q2009" i="1"/>
  <c r="F2009" i="1" s="1"/>
  <c r="Q2151" i="1"/>
  <c r="F2151" i="1" s="1"/>
  <c r="Q2172" i="1"/>
  <c r="F2172" i="1" s="1"/>
  <c r="Q2256" i="1"/>
  <c r="F2256" i="1" s="1"/>
  <c r="Q2028" i="1"/>
  <c r="F2028" i="1" s="1"/>
  <c r="Q2215" i="1"/>
  <c r="F2215" i="1" s="1"/>
  <c r="Q2294" i="1"/>
  <c r="F2294" i="1" s="1"/>
  <c r="Q1959" i="1"/>
  <c r="F1959" i="1" s="1"/>
  <c r="Q2079" i="1"/>
  <c r="F2079" i="1" s="1"/>
  <c r="Q2141" i="1"/>
  <c r="F2141" i="1" s="1"/>
  <c r="Q1799" i="1"/>
  <c r="F1799" i="1" s="1"/>
  <c r="Q2115" i="1"/>
  <c r="F2115" i="1" s="1"/>
  <c r="Q2235" i="1"/>
  <c r="F2235" i="1" s="1"/>
  <c r="Q2031" i="1"/>
  <c r="F2031" i="1" s="1"/>
  <c r="Q2067" i="1"/>
  <c r="F2067" i="1" s="1"/>
  <c r="Q2278" i="1"/>
  <c r="F2278" i="1" s="1"/>
  <c r="Q2110" i="1"/>
  <c r="F2110" i="1" s="1"/>
  <c r="Q1955" i="1"/>
  <c r="F1955" i="1" s="1"/>
  <c r="Q2298" i="1"/>
  <c r="F2298" i="1" s="1"/>
  <c r="Q2238" i="1"/>
  <c r="F2238" i="1" s="1"/>
  <c r="Q2242" i="1"/>
  <c r="F2242" i="1" s="1"/>
  <c r="Q2306" i="1"/>
  <c r="F2306" i="1" s="1"/>
  <c r="Q2062" i="1"/>
  <c r="F2062" i="1" s="1"/>
  <c r="Q2054" i="1"/>
  <c r="F2054" i="1" s="1"/>
  <c r="Q2002" i="1"/>
  <c r="F2002" i="1" s="1"/>
  <c r="Q1722" i="1"/>
  <c r="F1722" i="1" s="1"/>
  <c r="Q1942" i="1"/>
  <c r="F1942" i="1" s="1"/>
  <c r="Q1599" i="1"/>
  <c r="F1599" i="1" s="1"/>
  <c r="Q1522" i="1"/>
  <c r="F1522" i="1" s="1"/>
  <c r="Q2069" i="1"/>
  <c r="F2069" i="1" s="1"/>
  <c r="Q2027" i="1"/>
  <c r="F2027" i="1" s="1"/>
  <c r="Q2203" i="1"/>
  <c r="F2203" i="1" s="1"/>
  <c r="Q2011" i="1"/>
  <c r="F2011" i="1" s="1"/>
  <c r="Q2287" i="1"/>
  <c r="F2287" i="1" s="1"/>
  <c r="Q2236" i="1"/>
  <c r="F2236" i="1" s="1"/>
  <c r="Q2196" i="1"/>
  <c r="F2196" i="1" s="1"/>
  <c r="Q1945" i="1"/>
  <c r="F1945" i="1" s="1"/>
  <c r="Q1447" i="1"/>
  <c r="Q2244" i="1"/>
  <c r="F2244" i="1" s="1"/>
  <c r="Q2241" i="1"/>
  <c r="F2241" i="1" s="1"/>
  <c r="Q2068" i="1"/>
  <c r="F2068" i="1" s="1"/>
  <c r="Q1738" i="1"/>
  <c r="F1738" i="1" s="1"/>
  <c r="Q1710" i="1"/>
  <c r="Q2118" i="1"/>
  <c r="F2118" i="1" s="1"/>
  <c r="Q2010" i="1"/>
  <c r="F2010" i="1" s="1"/>
  <c r="Q1979" i="1"/>
  <c r="F1979" i="1" s="1"/>
  <c r="Q1717" i="1"/>
  <c r="F1717" i="1" s="1"/>
  <c r="Q1470" i="1"/>
  <c r="F1470" i="1" s="1"/>
  <c r="Q2177" i="1"/>
  <c r="F2177" i="1" s="1"/>
  <c r="Q1529" i="1"/>
  <c r="Q1511" i="1"/>
  <c r="F1511" i="1" s="1"/>
  <c r="Q2308" i="1"/>
  <c r="F2308" i="1" s="1"/>
  <c r="Q2158" i="1"/>
  <c r="F2158" i="1" s="1"/>
  <c r="Q2025" i="1"/>
  <c r="F2025" i="1" s="1"/>
  <c r="Q1518" i="1"/>
  <c r="F1518" i="1" s="1"/>
  <c r="Q2283" i="1"/>
  <c r="F2283" i="1" s="1"/>
  <c r="Q2213" i="1"/>
  <c r="F2213" i="1" s="1"/>
  <c r="Q1978" i="1"/>
  <c r="F1978" i="1" s="1"/>
  <c r="Q1873" i="1"/>
  <c r="F1873" i="1" s="1"/>
  <c r="Q1446" i="1"/>
  <c r="Q1764" i="1"/>
  <c r="F1764" i="1" s="1"/>
  <c r="Q2270" i="1"/>
  <c r="F2270" i="1" s="1"/>
  <c r="Q2146" i="1"/>
  <c r="F2146" i="1" s="1"/>
  <c r="Q2116" i="1"/>
  <c r="F2116" i="1" s="1"/>
  <c r="Q2063" i="1"/>
  <c r="F2063" i="1" s="1"/>
  <c r="Q1885" i="1"/>
  <c r="F1885" i="1" s="1"/>
  <c r="Q1851" i="1"/>
  <c r="F1851" i="1" s="1"/>
  <c r="Q1812" i="1"/>
  <c r="F1812" i="1" s="1"/>
  <c r="Q2301" i="1"/>
  <c r="F2301" i="1" s="1"/>
  <c r="Q2267" i="1"/>
  <c r="F2267" i="1" s="1"/>
  <c r="Q1847" i="1"/>
  <c r="F1847" i="1" s="1"/>
  <c r="Q1596" i="1"/>
  <c r="F1596" i="1" s="1"/>
  <c r="Q1589" i="1"/>
  <c r="F1589" i="1" s="1"/>
  <c r="Q1570" i="1"/>
  <c r="F1570" i="1" s="1"/>
  <c r="Q2220" i="1"/>
  <c r="F2220" i="1" s="1"/>
  <c r="Q2076" i="1"/>
  <c r="F2076" i="1" s="1"/>
  <c r="Q2053" i="1"/>
  <c r="F2053" i="1" s="1"/>
  <c r="Q1957" i="1"/>
  <c r="F1957" i="1" s="1"/>
  <c r="Q1752" i="1"/>
  <c r="F1752" i="1" s="1"/>
  <c r="Q2292" i="1"/>
  <c r="F2292" i="1" s="1"/>
  <c r="Q1908" i="1"/>
  <c r="F1908" i="1" s="1"/>
  <c r="Q1536" i="1"/>
  <c r="F1536" i="1" s="1"/>
  <c r="Q1489" i="1"/>
  <c r="F1489" i="1" s="1"/>
  <c r="Q1702" i="1"/>
  <c r="Q2232" i="1"/>
  <c r="F2232" i="1" s="1"/>
  <c r="Q1810" i="1"/>
  <c r="F1810" i="1" s="1"/>
  <c r="Q1468" i="1"/>
  <c r="Q2041" i="1"/>
  <c r="F2041" i="1" s="1"/>
  <c r="Q1977" i="1"/>
  <c r="F1977" i="1" s="1"/>
  <c r="Q1930" i="1"/>
  <c r="F1930" i="1" s="1"/>
  <c r="Q1465" i="1"/>
  <c r="Q1416" i="1"/>
  <c r="F1416" i="1" s="1"/>
  <c r="Q2184" i="1"/>
  <c r="F2184" i="1" s="1"/>
  <c r="Q1680" i="1"/>
  <c r="F1680" i="1" s="1"/>
  <c r="Q1476" i="1"/>
  <c r="F1476" i="1" s="1"/>
  <c r="Q2004" i="1"/>
  <c r="F2004" i="1" s="1"/>
  <c r="Q1776" i="1"/>
  <c r="F1776" i="1" s="1"/>
  <c r="Q2100" i="1"/>
  <c r="F2100" i="1" s="1"/>
  <c r="Q2081" i="1"/>
  <c r="F2081" i="1" s="1"/>
  <c r="Q1679" i="1"/>
  <c r="F1679" i="1" s="1"/>
  <c r="Q1609" i="1"/>
  <c r="F1609" i="1" s="1"/>
  <c r="Q1577" i="1"/>
  <c r="F1577" i="1" s="1"/>
  <c r="Q1506" i="1"/>
  <c r="Q1814" i="1"/>
  <c r="F1814" i="1" s="1"/>
  <c r="Q1777" i="1"/>
  <c r="Q2117" i="1"/>
  <c r="F2117" i="1" s="1"/>
  <c r="Q1950" i="1"/>
  <c r="F1950" i="1" s="1"/>
  <c r="Q1719" i="1"/>
  <c r="Q1861" i="1"/>
  <c r="F1861" i="1" s="1"/>
  <c r="Q1623" i="1"/>
  <c r="F1623" i="1" s="1"/>
  <c r="Q1620" i="1"/>
  <c r="F1620" i="1" s="1"/>
  <c r="Q1583" i="1"/>
  <c r="F1583" i="1" s="1"/>
  <c r="Q1927" i="1"/>
  <c r="F1927" i="1" s="1"/>
  <c r="Q1592" i="1"/>
  <c r="F1592" i="1" s="1"/>
  <c r="Q1503" i="1"/>
  <c r="F1503" i="1" s="1"/>
  <c r="Q1582" i="1"/>
  <c r="F1582" i="1" s="1"/>
  <c r="Q1836" i="1"/>
  <c r="F1836" i="1" s="1"/>
  <c r="Q1685" i="1"/>
  <c r="F1685" i="1" s="1"/>
  <c r="Q1647" i="1"/>
  <c r="F1647" i="1" s="1"/>
  <c r="Q1657" i="1"/>
  <c r="F1657" i="1" s="1"/>
  <c r="Q1756" i="1"/>
  <c r="F1756" i="1" s="1"/>
  <c r="F1652" i="1"/>
  <c r="P1373" i="1"/>
  <c r="Q1373" i="1" s="1"/>
  <c r="P1157" i="1"/>
  <c r="P990" i="1"/>
  <c r="P1131" i="1"/>
  <c r="P1038" i="1"/>
  <c r="P1320" i="1"/>
  <c r="Q1320" i="1" s="1"/>
  <c r="P936" i="1"/>
  <c r="F2303" i="1"/>
  <c r="F1907" i="1"/>
  <c r="F1871" i="1"/>
  <c r="P1307" i="1"/>
  <c r="P1223" i="1"/>
  <c r="P1090" i="1"/>
  <c r="P1078" i="1"/>
  <c r="P958" i="1"/>
  <c r="P1293" i="1"/>
  <c r="Q1293" i="1" s="1"/>
  <c r="P1388" i="1"/>
  <c r="Q1388" i="1" s="1"/>
  <c r="P1280" i="1"/>
  <c r="Q1280" i="1" s="1"/>
  <c r="P788" i="1"/>
  <c r="P728" i="1"/>
  <c r="Q728" i="1" s="1"/>
  <c r="P608" i="1"/>
  <c r="P272" i="1"/>
  <c r="P152" i="1"/>
  <c r="P44" i="1"/>
  <c r="Q44" i="1" s="1"/>
  <c r="F1702" i="1"/>
  <c r="P1186" i="1"/>
  <c r="P1030" i="1"/>
  <c r="P886" i="1"/>
  <c r="P742" i="1"/>
  <c r="P274" i="1"/>
  <c r="P226" i="1"/>
  <c r="Q226" i="1" s="1"/>
  <c r="P178" i="1"/>
  <c r="Q178" i="1" s="1"/>
  <c r="P82" i="1"/>
  <c r="P1389" i="1"/>
  <c r="Q1389" i="1" s="1"/>
  <c r="P1377" i="1"/>
  <c r="P1353" i="1"/>
  <c r="P1341" i="1"/>
  <c r="P1329" i="1"/>
  <c r="P1317" i="1"/>
  <c r="P1281" i="1"/>
  <c r="P1269" i="1"/>
  <c r="P1233" i="1"/>
  <c r="P1221" i="1"/>
  <c r="P1185" i="1"/>
  <c r="P1173" i="1"/>
  <c r="P1161" i="1"/>
  <c r="P1149" i="1"/>
  <c r="P1125" i="1"/>
  <c r="Q1125" i="1" s="1"/>
  <c r="P1089" i="1"/>
  <c r="P1077" i="1"/>
  <c r="P1053" i="1"/>
  <c r="P1029" i="1"/>
  <c r="P993" i="1"/>
  <c r="P981" i="1"/>
  <c r="P957" i="1"/>
  <c r="Q957" i="1" s="1"/>
  <c r="P945" i="1"/>
  <c r="P933" i="1"/>
  <c r="Q933" i="1" s="1"/>
  <c r="P921" i="1"/>
  <c r="Q921" i="1" s="1"/>
  <c r="P897" i="1"/>
  <c r="P885" i="1"/>
  <c r="P873" i="1"/>
  <c r="Q873" i="1" s="1"/>
  <c r="P861" i="1"/>
  <c r="P849" i="1"/>
  <c r="P825" i="1"/>
  <c r="P813" i="1"/>
  <c r="Q813" i="1" s="1"/>
  <c r="P801" i="1"/>
  <c r="Q801" i="1" s="1"/>
  <c r="P777" i="1"/>
  <c r="P765" i="1"/>
  <c r="P753" i="1"/>
  <c r="P741" i="1"/>
  <c r="Q741" i="1" s="1"/>
  <c r="P729" i="1"/>
  <c r="P717" i="1"/>
  <c r="P705" i="1"/>
  <c r="P693" i="1"/>
  <c r="P681" i="1"/>
  <c r="P669" i="1"/>
  <c r="P657" i="1"/>
  <c r="P645" i="1"/>
  <c r="P633" i="1"/>
  <c r="P621" i="1"/>
  <c r="P609" i="1"/>
  <c r="Q609" i="1" s="1"/>
  <c r="P597" i="1"/>
  <c r="Q597" i="1" s="1"/>
  <c r="P585" i="1"/>
  <c r="P573" i="1"/>
  <c r="Q573" i="1" s="1"/>
  <c r="P561" i="1"/>
  <c r="P549" i="1"/>
  <c r="P537" i="1"/>
  <c r="P525" i="1"/>
  <c r="P501" i="1"/>
  <c r="P489" i="1"/>
  <c r="P429" i="1"/>
  <c r="Q429" i="1" s="1"/>
  <c r="P417" i="1"/>
  <c r="P393" i="1"/>
  <c r="P381" i="1"/>
  <c r="P369" i="1"/>
  <c r="Q369" i="1" s="1"/>
  <c r="P345" i="1"/>
  <c r="P309" i="1"/>
  <c r="P261" i="1"/>
  <c r="P249" i="1"/>
  <c r="P213" i="1"/>
  <c r="P201" i="1"/>
  <c r="Q201" i="1" s="1"/>
  <c r="P189" i="1"/>
  <c r="P177" i="1"/>
  <c r="Q177" i="1" s="1"/>
  <c r="P165" i="1"/>
  <c r="Q165" i="1" s="1"/>
  <c r="P129" i="1"/>
  <c r="Q129" i="1" s="1"/>
  <c r="P105" i="1"/>
  <c r="P81" i="1"/>
  <c r="P45" i="1"/>
  <c r="Q45" i="1" s="1"/>
  <c r="P33" i="1"/>
  <c r="P1306" i="1"/>
  <c r="P1162" i="1"/>
  <c r="P838" i="1"/>
  <c r="P754" i="1"/>
  <c r="P490" i="1"/>
  <c r="P382" i="1"/>
  <c r="Q382" i="1" s="1"/>
  <c r="P298" i="1"/>
  <c r="P238" i="1"/>
  <c r="Q238" i="1" s="1"/>
  <c r="P190" i="1"/>
  <c r="Q190" i="1" s="1"/>
  <c r="P106" i="1"/>
  <c r="P58" i="1"/>
  <c r="Q58" i="1" s="1"/>
  <c r="P22" i="1"/>
  <c r="P1400" i="1"/>
  <c r="P1352" i="1"/>
  <c r="P1316" i="1"/>
  <c r="P1304" i="1"/>
  <c r="Q1304" i="1" s="1"/>
  <c r="P1292" i="1"/>
  <c r="Q1292" i="1" s="1"/>
  <c r="P1268" i="1"/>
  <c r="P1256" i="1"/>
  <c r="P1208" i="1"/>
  <c r="P1172" i="1"/>
  <c r="P1112" i="1"/>
  <c r="P1100" i="1"/>
  <c r="P1076" i="1"/>
  <c r="Q1076" i="1" s="1"/>
  <c r="P1064" i="1"/>
  <c r="Q1064" i="1" s="1"/>
  <c r="P1052" i="1"/>
  <c r="P1040" i="1"/>
  <c r="P1028" i="1"/>
  <c r="P1016" i="1"/>
  <c r="P980" i="1"/>
  <c r="P956" i="1"/>
  <c r="P944" i="1"/>
  <c r="P920" i="1"/>
  <c r="P908" i="1"/>
  <c r="Q908" i="1" s="1"/>
  <c r="P872" i="1"/>
  <c r="Q872" i="1" s="1"/>
  <c r="P860" i="1"/>
  <c r="P848" i="1"/>
  <c r="P824" i="1"/>
  <c r="P800" i="1"/>
  <c r="Q800" i="1" s="1"/>
  <c r="P776" i="1"/>
  <c r="P764" i="1"/>
  <c r="P752" i="1"/>
  <c r="P740" i="1"/>
  <c r="P716" i="1"/>
  <c r="P704" i="1"/>
  <c r="Q704" i="1" s="1"/>
  <c r="P668" i="1"/>
  <c r="P644" i="1"/>
  <c r="P620" i="1"/>
  <c r="Q620" i="1" s="1"/>
  <c r="P584" i="1"/>
  <c r="P572" i="1"/>
  <c r="Q572" i="1" s="1"/>
  <c r="P560" i="1"/>
  <c r="Q560" i="1" s="1"/>
  <c r="P536" i="1"/>
  <c r="P512" i="1"/>
  <c r="Q512" i="1" s="1"/>
  <c r="P500" i="1"/>
  <c r="P476" i="1"/>
  <c r="Q476" i="1" s="1"/>
  <c r="P464" i="1"/>
  <c r="P452" i="1"/>
  <c r="Q452" i="1" s="1"/>
  <c r="P440" i="1"/>
  <c r="P416" i="1"/>
  <c r="P404" i="1"/>
  <c r="P392" i="1"/>
  <c r="P368" i="1"/>
  <c r="Q368" i="1" s="1"/>
  <c r="P332" i="1"/>
  <c r="P308" i="1"/>
  <c r="Q308" i="1" s="1"/>
  <c r="P260" i="1"/>
  <c r="P248" i="1"/>
  <c r="P188" i="1"/>
  <c r="P164" i="1"/>
  <c r="Q164" i="1" s="1"/>
  <c r="P140" i="1"/>
  <c r="P128" i="1"/>
  <c r="Q128" i="1" s="1"/>
  <c r="P104" i="1"/>
  <c r="P92" i="1"/>
  <c r="Q92" i="1" s="1"/>
  <c r="P80" i="1"/>
  <c r="P56" i="1"/>
  <c r="P934" i="1"/>
  <c r="P802" i="1"/>
  <c r="Q802" i="1" s="1"/>
  <c r="P622" i="1"/>
  <c r="Q622" i="1" s="1"/>
  <c r="P478" i="1"/>
  <c r="P406" i="1"/>
  <c r="P322" i="1"/>
  <c r="Q322" i="1" s="1"/>
  <c r="P262" i="1"/>
  <c r="P202" i="1"/>
  <c r="Q202" i="1" s="1"/>
  <c r="P154" i="1"/>
  <c r="P70" i="1"/>
  <c r="F1723" i="1"/>
  <c r="F1615" i="1"/>
  <c r="F1543" i="1"/>
  <c r="F1471" i="1"/>
  <c r="P1399" i="1"/>
  <c r="P1387" i="1"/>
  <c r="P1375" i="1"/>
  <c r="P1363" i="1"/>
  <c r="P1339" i="1"/>
  <c r="Q1339" i="1" s="1"/>
  <c r="P1303" i="1"/>
  <c r="Q1303" i="1" s="1"/>
  <c r="P1279" i="1"/>
  <c r="Q1279" i="1" s="1"/>
  <c r="P1267" i="1"/>
  <c r="P1255" i="1"/>
  <c r="Q1255" i="1" s="1"/>
  <c r="P1243" i="1"/>
  <c r="P1231" i="1"/>
  <c r="P1207" i="1"/>
  <c r="P1195" i="1"/>
  <c r="P1183" i="1"/>
  <c r="P1147" i="1"/>
  <c r="P1135" i="1"/>
  <c r="Q1135" i="1" s="1"/>
  <c r="P1123" i="1"/>
  <c r="Q1123" i="1" s="1"/>
  <c r="P1111" i="1"/>
  <c r="Q1111" i="1" s="1"/>
  <c r="P1099" i="1"/>
  <c r="Q1099" i="1" s="1"/>
  <c r="P1063" i="1"/>
  <c r="P1027" i="1"/>
  <c r="P1015" i="1"/>
  <c r="P1003" i="1"/>
  <c r="P991" i="1"/>
  <c r="Q991" i="1" s="1"/>
  <c r="P955" i="1"/>
  <c r="P931" i="1"/>
  <c r="P919" i="1"/>
  <c r="P907" i="1"/>
  <c r="Q907" i="1" s="1"/>
  <c r="P895" i="1"/>
  <c r="Q895" i="1" s="1"/>
  <c r="P883" i="1"/>
  <c r="Q883" i="1" s="1"/>
  <c r="P871" i="1"/>
  <c r="P859" i="1"/>
  <c r="Q859" i="1" s="1"/>
  <c r="P847" i="1"/>
  <c r="Q847" i="1" s="1"/>
  <c r="P835" i="1"/>
  <c r="P823" i="1"/>
  <c r="P763" i="1"/>
  <c r="P751" i="1"/>
  <c r="P739" i="1"/>
  <c r="P727" i="1"/>
  <c r="P715" i="1"/>
  <c r="P691" i="1"/>
  <c r="Q691" i="1" s="1"/>
  <c r="P643" i="1"/>
  <c r="Q643" i="1" s="1"/>
  <c r="P631" i="1"/>
  <c r="P619" i="1"/>
  <c r="Q619" i="1" s="1"/>
  <c r="P607" i="1"/>
  <c r="Q607" i="1" s="1"/>
  <c r="P595" i="1"/>
  <c r="Q595" i="1" s="1"/>
  <c r="P571" i="1"/>
  <c r="Q571" i="1" s="1"/>
  <c r="P559" i="1"/>
  <c r="P547" i="1"/>
  <c r="P535" i="1"/>
  <c r="P523" i="1"/>
  <c r="P511" i="1"/>
  <c r="P487" i="1"/>
  <c r="P475" i="1"/>
  <c r="P451" i="1"/>
  <c r="Q451" i="1" s="1"/>
  <c r="P439" i="1"/>
  <c r="P427" i="1"/>
  <c r="P403" i="1"/>
  <c r="Q403" i="1" s="1"/>
  <c r="P379" i="1"/>
  <c r="P367" i="1"/>
  <c r="P355" i="1"/>
  <c r="P343" i="1"/>
  <c r="P331" i="1"/>
  <c r="P307" i="1"/>
  <c r="Q307" i="1" s="1"/>
  <c r="P283" i="1"/>
  <c r="P271" i="1"/>
  <c r="P259" i="1"/>
  <c r="Q259" i="1" s="1"/>
  <c r="P235" i="1"/>
  <c r="Q235" i="1" s="1"/>
  <c r="P211" i="1"/>
  <c r="P199" i="1"/>
  <c r="P187" i="1"/>
  <c r="P175" i="1"/>
  <c r="P163" i="1"/>
  <c r="P127" i="1"/>
  <c r="Q127" i="1" s="1"/>
  <c r="P103" i="1"/>
  <c r="P67" i="1"/>
  <c r="P55" i="1"/>
  <c r="P43" i="1"/>
  <c r="Q43" i="1" s="1"/>
  <c r="P31" i="1"/>
  <c r="P24" i="1"/>
  <c r="P1354" i="1"/>
  <c r="Q1354" i="1" s="1"/>
  <c r="P994" i="1"/>
  <c r="Q994" i="1" s="1"/>
  <c r="P790" i="1"/>
  <c r="P670" i="1"/>
  <c r="P514" i="1"/>
  <c r="Q514" i="1" s="1"/>
  <c r="P310" i="1"/>
  <c r="P23" i="1"/>
  <c r="P1386" i="1"/>
  <c r="P1374" i="1"/>
  <c r="Q1374" i="1" s="1"/>
  <c r="P1362" i="1"/>
  <c r="Q1362" i="1" s="1"/>
  <c r="P1338" i="1"/>
  <c r="P1326" i="1"/>
  <c r="P1314" i="1"/>
  <c r="P1302" i="1"/>
  <c r="P1278" i="1"/>
  <c r="Q1278" i="1" s="1"/>
  <c r="P1266" i="1"/>
  <c r="P1242" i="1"/>
  <c r="P1230" i="1"/>
  <c r="P1206" i="1"/>
  <c r="P1170" i="1"/>
  <c r="Q1170" i="1" s="1"/>
  <c r="P1146" i="1"/>
  <c r="P1122" i="1"/>
  <c r="Q1122" i="1" s="1"/>
  <c r="P1110" i="1"/>
  <c r="Q1110" i="1" s="1"/>
  <c r="P1098" i="1"/>
  <c r="P1026" i="1"/>
  <c r="P1014" i="1"/>
  <c r="P1002" i="1"/>
  <c r="P954" i="1"/>
  <c r="Q954" i="1" s="1"/>
  <c r="P942" i="1"/>
  <c r="P906" i="1"/>
  <c r="Q906" i="1" s="1"/>
  <c r="P882" i="1"/>
  <c r="P870" i="1"/>
  <c r="Q870" i="1" s="1"/>
  <c r="P834" i="1"/>
  <c r="Q834" i="1" s="1"/>
  <c r="P798" i="1"/>
  <c r="Q798" i="1" s="1"/>
  <c r="P786" i="1"/>
  <c r="Q786" i="1" s="1"/>
  <c r="P774" i="1"/>
  <c r="P750" i="1"/>
  <c r="P678" i="1"/>
  <c r="P642" i="1"/>
  <c r="P630" i="1"/>
  <c r="Q630" i="1" s="1"/>
  <c r="P618" i="1"/>
  <c r="P606" i="1"/>
  <c r="Q606" i="1" s="1"/>
  <c r="P594" i="1"/>
  <c r="P570" i="1"/>
  <c r="Q570" i="1" s="1"/>
  <c r="P546" i="1"/>
  <c r="Q546" i="1" s="1"/>
  <c r="P534" i="1"/>
  <c r="Q534" i="1" s="1"/>
  <c r="P510" i="1"/>
  <c r="P462" i="1"/>
  <c r="P438" i="1"/>
  <c r="P426" i="1"/>
  <c r="P414" i="1"/>
  <c r="P402" i="1"/>
  <c r="Q402" i="1" s="1"/>
  <c r="P390" i="1"/>
  <c r="P378" i="1"/>
  <c r="P366" i="1"/>
  <c r="P354" i="1"/>
  <c r="P318" i="1"/>
  <c r="Q318" i="1" s="1"/>
  <c r="P306" i="1"/>
  <c r="P294" i="1"/>
  <c r="P270" i="1"/>
  <c r="P258" i="1"/>
  <c r="P246" i="1"/>
  <c r="P234" i="1"/>
  <c r="P222" i="1"/>
  <c r="Q222" i="1" s="1"/>
  <c r="P198" i="1"/>
  <c r="P186" i="1"/>
  <c r="Q186" i="1" s="1"/>
  <c r="P174" i="1"/>
  <c r="P162" i="1"/>
  <c r="P150" i="1"/>
  <c r="Q150" i="1" s="1"/>
  <c r="P126" i="1"/>
  <c r="P114" i="1"/>
  <c r="P90" i="1"/>
  <c r="P78" i="1"/>
  <c r="Q78" i="1" s="1"/>
  <c r="P66" i="1"/>
  <c r="P54" i="1"/>
  <c r="P42" i="1"/>
  <c r="P30" i="1"/>
  <c r="P1294" i="1"/>
  <c r="Q1294" i="1" s="1"/>
  <c r="P1042" i="1"/>
  <c r="P898" i="1"/>
  <c r="P778" i="1"/>
  <c r="Q778" i="1" s="1"/>
  <c r="P466" i="1"/>
  <c r="Q466" i="1" s="1"/>
  <c r="P34" i="1"/>
  <c r="F2250" i="1"/>
  <c r="F2034" i="1"/>
  <c r="F1938" i="1"/>
  <c r="P1397" i="1"/>
  <c r="Q1397" i="1" s="1"/>
  <c r="P1349" i="1"/>
  <c r="Q1349" i="1" s="1"/>
  <c r="P1313" i="1"/>
  <c r="Q1313" i="1" s="1"/>
  <c r="P1289" i="1"/>
  <c r="P1109" i="1"/>
  <c r="P989" i="1"/>
  <c r="P953" i="1"/>
  <c r="P929" i="1"/>
  <c r="Q929" i="1" s="1"/>
  <c r="P869" i="1"/>
  <c r="P821" i="1"/>
  <c r="P725" i="1"/>
  <c r="Q725" i="1" s="1"/>
  <c r="P665" i="1"/>
  <c r="P629" i="1"/>
  <c r="P593" i="1"/>
  <c r="Q593" i="1" s="1"/>
  <c r="P569" i="1"/>
  <c r="P545" i="1"/>
  <c r="P521" i="1"/>
  <c r="Q521" i="1" s="1"/>
  <c r="P497" i="1"/>
  <c r="Q497" i="1" s="1"/>
  <c r="P485" i="1"/>
  <c r="Q485" i="1" s="1"/>
  <c r="P461" i="1"/>
  <c r="P449" i="1"/>
  <c r="P437" i="1"/>
  <c r="P425" i="1"/>
  <c r="P413" i="1"/>
  <c r="P377" i="1"/>
  <c r="P365" i="1"/>
  <c r="P353" i="1"/>
  <c r="P341" i="1"/>
  <c r="P329" i="1"/>
  <c r="P317" i="1"/>
  <c r="Q317" i="1" s="1"/>
  <c r="P305" i="1"/>
  <c r="P293" i="1"/>
  <c r="Q293" i="1" s="1"/>
  <c r="P269" i="1"/>
  <c r="P245" i="1"/>
  <c r="P233" i="1"/>
  <c r="P197" i="1"/>
  <c r="Q197" i="1" s="1"/>
  <c r="P137" i="1"/>
  <c r="P125" i="1"/>
  <c r="P113" i="1"/>
  <c r="P101" i="1"/>
  <c r="P89" i="1"/>
  <c r="P77" i="1"/>
  <c r="P65" i="1"/>
  <c r="P41" i="1"/>
  <c r="Q41" i="1" s="1"/>
  <c r="P29" i="1"/>
  <c r="P1305" i="1"/>
  <c r="Q1305" i="1" s="1"/>
  <c r="P13" i="1"/>
  <c r="P1342" i="1"/>
  <c r="P1138" i="1"/>
  <c r="P946" i="1"/>
  <c r="P538" i="1"/>
  <c r="F2313" i="1"/>
  <c r="P21" i="1"/>
  <c r="P7" i="1"/>
  <c r="Q7" i="1" s="1"/>
  <c r="P1301" i="1"/>
  <c r="Q1301" i="1" s="1"/>
  <c r="P1277" i="1"/>
  <c r="Q1277" i="1" s="1"/>
  <c r="P1253" i="1"/>
  <c r="P1229" i="1"/>
  <c r="P1193" i="1"/>
  <c r="P1181" i="1"/>
  <c r="P1133" i="1"/>
  <c r="P1121" i="1"/>
  <c r="P1097" i="1"/>
  <c r="P1073" i="1"/>
  <c r="Q1073" i="1" s="1"/>
  <c r="P1049" i="1"/>
  <c r="P1025" i="1"/>
  <c r="Q1025" i="1" s="1"/>
  <c r="P941" i="1"/>
  <c r="Q941" i="1" s="1"/>
  <c r="P917" i="1"/>
  <c r="P893" i="1"/>
  <c r="P881" i="1"/>
  <c r="Q881" i="1" s="1"/>
  <c r="P833" i="1"/>
  <c r="P809" i="1"/>
  <c r="Q809" i="1" s="1"/>
  <c r="P785" i="1"/>
  <c r="P773" i="1"/>
  <c r="P713" i="1"/>
  <c r="P689" i="1"/>
  <c r="P677" i="1"/>
  <c r="P653" i="1"/>
  <c r="P605" i="1"/>
  <c r="Q605" i="1" s="1"/>
  <c r="P581" i="1"/>
  <c r="Q581" i="1" s="1"/>
  <c r="P1396" i="1"/>
  <c r="P1384" i="1"/>
  <c r="Q1384" i="1" s="1"/>
  <c r="P1336" i="1"/>
  <c r="Q1336" i="1" s="1"/>
  <c r="P1312" i="1"/>
  <c r="Q1312" i="1" s="1"/>
  <c r="P1300" i="1"/>
  <c r="P1288" i="1"/>
  <c r="P1264" i="1"/>
  <c r="P1240" i="1"/>
  <c r="P1216" i="1"/>
  <c r="Q1216" i="1" s="1"/>
  <c r="P1192" i="1"/>
  <c r="Q1192" i="1" s="1"/>
  <c r="P1168" i="1"/>
  <c r="P1156" i="1"/>
  <c r="P1132" i="1"/>
  <c r="P1120" i="1"/>
  <c r="Q1120" i="1" s="1"/>
  <c r="P1108" i="1"/>
  <c r="P1096" i="1"/>
  <c r="P1084" i="1"/>
  <c r="P1072" i="1"/>
  <c r="P1060" i="1"/>
  <c r="Q1060" i="1" s="1"/>
  <c r="P1048" i="1"/>
  <c r="P1036" i="1"/>
  <c r="P1024" i="1"/>
  <c r="P1000" i="1"/>
  <c r="Q1000" i="1" s="1"/>
  <c r="P988" i="1"/>
  <c r="P964" i="1"/>
  <c r="Q964" i="1" s="1"/>
  <c r="P952" i="1"/>
  <c r="Q952" i="1" s="1"/>
  <c r="P940" i="1"/>
  <c r="P892" i="1"/>
  <c r="P880" i="1"/>
  <c r="P868" i="1"/>
  <c r="P832" i="1"/>
  <c r="P820" i="1"/>
  <c r="P808" i="1"/>
  <c r="P784" i="1"/>
  <c r="P772" i="1"/>
  <c r="Q772" i="1" s="1"/>
  <c r="P760" i="1"/>
  <c r="P748" i="1"/>
  <c r="P724" i="1"/>
  <c r="P712" i="1"/>
  <c r="P700" i="1"/>
  <c r="P676" i="1"/>
  <c r="P664" i="1"/>
  <c r="Q664" i="1" s="1"/>
  <c r="P628" i="1"/>
  <c r="P616" i="1"/>
  <c r="P604" i="1"/>
  <c r="P568" i="1"/>
  <c r="P556" i="1"/>
  <c r="Q556" i="1" s="1"/>
  <c r="P532" i="1"/>
  <c r="P520" i="1"/>
  <c r="P484" i="1"/>
  <c r="P472" i="1"/>
  <c r="P460" i="1"/>
  <c r="Q460" i="1" s="1"/>
  <c r="P436" i="1"/>
  <c r="P424" i="1"/>
  <c r="P376" i="1"/>
  <c r="P364" i="1"/>
  <c r="P352" i="1"/>
  <c r="P340" i="1"/>
  <c r="P304" i="1"/>
  <c r="Q304" i="1" s="1"/>
  <c r="P292" i="1"/>
  <c r="P280" i="1"/>
  <c r="P268" i="1"/>
  <c r="P208" i="1"/>
  <c r="P184" i="1"/>
  <c r="P160" i="1"/>
  <c r="P148" i="1"/>
  <c r="P136" i="1"/>
  <c r="P88" i="1"/>
  <c r="Q88" i="1" s="1"/>
  <c r="P76" i="1"/>
  <c r="P52" i="1"/>
  <c r="Q52" i="1" s="1"/>
  <c r="P40" i="1"/>
  <c r="P969" i="1"/>
  <c r="P1198" i="1"/>
  <c r="P1006" i="1"/>
  <c r="P922" i="1"/>
  <c r="Q922" i="1" s="1"/>
  <c r="P550" i="1"/>
  <c r="Q550" i="1" s="1"/>
  <c r="P17" i="1"/>
  <c r="F1551" i="1"/>
  <c r="P1395" i="1"/>
  <c r="P1383" i="1"/>
  <c r="P1335" i="1"/>
  <c r="P1323" i="1"/>
  <c r="P1311" i="1"/>
  <c r="P1299" i="1"/>
  <c r="P1275" i="1"/>
  <c r="Q1275" i="1" s="1"/>
  <c r="P1239" i="1"/>
  <c r="P1227" i="1"/>
  <c r="P1215" i="1"/>
  <c r="P1179" i="1"/>
  <c r="P1167" i="1"/>
  <c r="P1155" i="1"/>
  <c r="P1143" i="1"/>
  <c r="P1119" i="1"/>
  <c r="P1107" i="1"/>
  <c r="P1095" i="1"/>
  <c r="P1083" i="1"/>
  <c r="P1071" i="1"/>
  <c r="P1059" i="1"/>
  <c r="P1023" i="1"/>
  <c r="Q1023" i="1" s="1"/>
  <c r="P999" i="1"/>
  <c r="P975" i="1"/>
  <c r="P915" i="1"/>
  <c r="P891" i="1"/>
  <c r="P879" i="1"/>
  <c r="Q879" i="1" s="1"/>
  <c r="P855" i="1"/>
  <c r="P819" i="1"/>
  <c r="P807" i="1"/>
  <c r="P795" i="1"/>
  <c r="P747" i="1"/>
  <c r="P735" i="1"/>
  <c r="P723" i="1"/>
  <c r="P675" i="1"/>
  <c r="Q675" i="1" s="1"/>
  <c r="P663" i="1"/>
  <c r="P651" i="1"/>
  <c r="P639" i="1"/>
  <c r="Q639" i="1" s="1"/>
  <c r="P627" i="1"/>
  <c r="Q627" i="1" s="1"/>
  <c r="P603" i="1"/>
  <c r="P591" i="1"/>
  <c r="P579" i="1"/>
  <c r="P555" i="1"/>
  <c r="P519" i="1"/>
  <c r="P483" i="1"/>
  <c r="P471" i="1"/>
  <c r="P435" i="1"/>
  <c r="P399" i="1"/>
  <c r="Q399" i="1" s="1"/>
  <c r="P387" i="1"/>
  <c r="P351" i="1"/>
  <c r="P339" i="1"/>
  <c r="P327" i="1"/>
  <c r="P303" i="1"/>
  <c r="P279" i="1"/>
  <c r="P255" i="1"/>
  <c r="P231" i="1"/>
  <c r="P207" i="1"/>
  <c r="P195" i="1"/>
  <c r="P159" i="1"/>
  <c r="P135" i="1"/>
  <c r="P111" i="1"/>
  <c r="P99" i="1"/>
  <c r="P87" i="1"/>
  <c r="P75" i="1"/>
  <c r="P63" i="1"/>
  <c r="P51" i="1"/>
  <c r="Q51" i="1" s="1"/>
  <c r="P39" i="1"/>
  <c r="P1282" i="1"/>
  <c r="P970" i="1"/>
  <c r="P814" i="1"/>
  <c r="Q814" i="1" s="1"/>
  <c r="P682" i="1"/>
  <c r="Q682" i="1" s="1"/>
  <c r="P442" i="1"/>
  <c r="P346" i="1"/>
  <c r="P286" i="1"/>
  <c r="P214" i="1"/>
  <c r="P166" i="1"/>
  <c r="P94" i="1"/>
  <c r="P46" i="1"/>
  <c r="F2210" i="1"/>
  <c r="F1910" i="1"/>
  <c r="F1874" i="1"/>
  <c r="F1778" i="1"/>
  <c r="F1406" i="1"/>
  <c r="P1394" i="1"/>
  <c r="P1382" i="1"/>
  <c r="P1370" i="1"/>
  <c r="P1334" i="1"/>
  <c r="P1322" i="1"/>
  <c r="Q1322" i="1" s="1"/>
  <c r="P1310" i="1"/>
  <c r="P1298" i="1"/>
  <c r="P1286" i="1"/>
  <c r="P1274" i="1"/>
  <c r="Q1274" i="1" s="1"/>
  <c r="P1262" i="1"/>
  <c r="P1250" i="1"/>
  <c r="Q1250" i="1" s="1"/>
  <c r="P1226" i="1"/>
  <c r="P1214" i="1"/>
  <c r="Q1214" i="1" s="1"/>
  <c r="P1190" i="1"/>
  <c r="P1178" i="1"/>
  <c r="Q1178" i="1" s="1"/>
  <c r="P1130" i="1"/>
  <c r="P1094" i="1"/>
  <c r="P1070" i="1"/>
  <c r="P1034" i="1"/>
  <c r="P1010" i="1"/>
  <c r="P962" i="1"/>
  <c r="P950" i="1"/>
  <c r="P938" i="1"/>
  <c r="P914" i="1"/>
  <c r="P902" i="1"/>
  <c r="P878" i="1"/>
  <c r="P842" i="1"/>
  <c r="P830" i="1"/>
  <c r="P794" i="1"/>
  <c r="P782" i="1"/>
  <c r="P770" i="1"/>
  <c r="P758" i="1"/>
  <c r="P746" i="1"/>
  <c r="P710" i="1"/>
  <c r="P698" i="1"/>
  <c r="P686" i="1"/>
  <c r="P650" i="1"/>
  <c r="P638" i="1"/>
  <c r="P602" i="1"/>
  <c r="P590" i="1"/>
  <c r="P554" i="1"/>
  <c r="P518" i="1"/>
  <c r="P482" i="1"/>
  <c r="P458" i="1"/>
  <c r="P446" i="1"/>
  <c r="P410" i="1"/>
  <c r="Q410" i="1" s="1"/>
  <c r="P398" i="1"/>
  <c r="P350" i="1"/>
  <c r="P314" i="1"/>
  <c r="P302" i="1"/>
  <c r="P278" i="1"/>
  <c r="P266" i="1"/>
  <c r="P254" i="1"/>
  <c r="P242" i="1"/>
  <c r="Q242" i="1" s="1"/>
  <c r="P218" i="1"/>
  <c r="P194" i="1"/>
  <c r="P182" i="1"/>
  <c r="P170" i="1"/>
  <c r="P158" i="1"/>
  <c r="P122" i="1"/>
  <c r="P98" i="1"/>
  <c r="P74" i="1"/>
  <c r="P38" i="1"/>
  <c r="P1378" i="1"/>
  <c r="P1258" i="1"/>
  <c r="Q1258" i="1" s="1"/>
  <c r="P1102" i="1"/>
  <c r="P982" i="1"/>
  <c r="Q982" i="1" s="1"/>
  <c r="P862" i="1"/>
  <c r="P730" i="1"/>
  <c r="P502" i="1"/>
  <c r="P418" i="1"/>
  <c r="P27" i="1"/>
  <c r="P15" i="1"/>
  <c r="F1981" i="1"/>
  <c r="F1777" i="1"/>
  <c r="P1405" i="1"/>
  <c r="P1369" i="1"/>
  <c r="P1345" i="1"/>
  <c r="Q1345" i="1" s="1"/>
  <c r="P1321" i="1"/>
  <c r="Q1321" i="1" s="1"/>
  <c r="P1309" i="1"/>
  <c r="P1297" i="1"/>
  <c r="P1285" i="1"/>
  <c r="P1273" i="1"/>
  <c r="P1261" i="1"/>
  <c r="P1249" i="1"/>
  <c r="P1225" i="1"/>
  <c r="P1177" i="1"/>
  <c r="P1105" i="1"/>
  <c r="P1069" i="1"/>
  <c r="P1057" i="1"/>
  <c r="P1045" i="1"/>
  <c r="P1033" i="1"/>
  <c r="Q1033" i="1" s="1"/>
  <c r="P1009" i="1"/>
  <c r="P997" i="1"/>
  <c r="P985" i="1"/>
  <c r="P949" i="1"/>
  <c r="P901" i="1"/>
  <c r="P877" i="1"/>
  <c r="Q877" i="1" s="1"/>
  <c r="P853" i="1"/>
  <c r="Q853" i="1" s="1"/>
  <c r="P841" i="1"/>
  <c r="P829" i="1"/>
  <c r="P817" i="1"/>
  <c r="P793" i="1"/>
  <c r="P781" i="1"/>
  <c r="P769" i="1"/>
  <c r="Q769" i="1" s="1"/>
  <c r="P757" i="1"/>
  <c r="P733" i="1"/>
  <c r="P721" i="1"/>
  <c r="P709" i="1"/>
  <c r="P601" i="1"/>
  <c r="P577" i="1"/>
  <c r="P565" i="1"/>
  <c r="P553" i="1"/>
  <c r="Q553" i="1" s="1"/>
  <c r="P541" i="1"/>
  <c r="Q541" i="1" s="1"/>
  <c r="P529" i="1"/>
  <c r="P517" i="1"/>
  <c r="P505" i="1"/>
  <c r="P493" i="1"/>
  <c r="P481" i="1"/>
  <c r="P469" i="1"/>
  <c r="P445" i="1"/>
  <c r="P433" i="1"/>
  <c r="P421" i="1"/>
  <c r="P409" i="1"/>
  <c r="P385" i="1"/>
  <c r="P373" i="1"/>
  <c r="P361" i="1"/>
  <c r="P337" i="1"/>
  <c r="P325" i="1"/>
  <c r="Q325" i="1" s="1"/>
  <c r="P313" i="1"/>
  <c r="Q313" i="1" s="1"/>
  <c r="P277" i="1"/>
  <c r="P253" i="1"/>
  <c r="P241" i="1"/>
  <c r="P229" i="1"/>
  <c r="P217" i="1"/>
  <c r="P193" i="1"/>
  <c r="P181" i="1"/>
  <c r="P169" i="1"/>
  <c r="P145" i="1"/>
  <c r="P121" i="1"/>
  <c r="Q121" i="1" s="1"/>
  <c r="P109" i="1"/>
  <c r="P85" i="1"/>
  <c r="P73" i="1"/>
  <c r="P61" i="1"/>
  <c r="P37" i="1"/>
  <c r="F2061" i="1"/>
  <c r="P1330" i="1"/>
  <c r="P1018" i="1"/>
  <c r="P874" i="1"/>
  <c r="Q874" i="1" s="1"/>
  <c r="P766" i="1"/>
  <c r="Q766" i="1" s="1"/>
  <c r="P610" i="1"/>
  <c r="P430" i="1"/>
  <c r="P26" i="1"/>
  <c r="P1392" i="1"/>
  <c r="P1380" i="1"/>
  <c r="P1368" i="1"/>
  <c r="P1356" i="1"/>
  <c r="P1344" i="1"/>
  <c r="P1332" i="1"/>
  <c r="Q1332" i="1" s="1"/>
  <c r="P1296" i="1"/>
  <c r="P1284" i="1"/>
  <c r="P1272" i="1"/>
  <c r="P1260" i="1"/>
  <c r="Q1260" i="1" s="1"/>
  <c r="P1248" i="1"/>
  <c r="P1236" i="1"/>
  <c r="P1212" i="1"/>
  <c r="P1164" i="1"/>
  <c r="P1152" i="1"/>
  <c r="Q1152" i="1" s="1"/>
  <c r="P1140" i="1"/>
  <c r="Q1140" i="1" s="1"/>
  <c r="P1116" i="1"/>
  <c r="P1092" i="1"/>
  <c r="P1044" i="1"/>
  <c r="P1032" i="1"/>
  <c r="P1020" i="1"/>
  <c r="P1008" i="1"/>
  <c r="P996" i="1"/>
  <c r="Q996" i="1" s="1"/>
  <c r="P984" i="1"/>
  <c r="P972" i="1"/>
  <c r="P948" i="1"/>
  <c r="P924" i="1"/>
  <c r="P912" i="1"/>
  <c r="P888" i="1"/>
  <c r="P876" i="1"/>
  <c r="P864" i="1"/>
  <c r="Q864" i="1" s="1"/>
  <c r="P852" i="1"/>
  <c r="P840" i="1"/>
  <c r="Q840" i="1" s="1"/>
  <c r="P744" i="1"/>
  <c r="P684" i="1"/>
  <c r="P672" i="1"/>
  <c r="P648" i="1"/>
  <c r="P612" i="1"/>
  <c r="P588" i="1"/>
  <c r="P576" i="1"/>
  <c r="P564" i="1"/>
  <c r="P540" i="1"/>
  <c r="Q540" i="1" s="1"/>
  <c r="P528" i="1"/>
  <c r="P504" i="1"/>
  <c r="P480" i="1"/>
  <c r="P468" i="1"/>
  <c r="P444" i="1"/>
  <c r="P432" i="1"/>
  <c r="P420" i="1"/>
  <c r="P408" i="1"/>
  <c r="P396" i="1"/>
  <c r="P384" i="1"/>
  <c r="Q384" i="1" s="1"/>
  <c r="P372" i="1"/>
  <c r="P348" i="1"/>
  <c r="P324" i="1"/>
  <c r="Q324" i="1" s="1"/>
  <c r="P288" i="1"/>
  <c r="P276" i="1"/>
  <c r="P264" i="1"/>
  <c r="P252" i="1"/>
  <c r="P216" i="1"/>
  <c r="P156" i="1"/>
  <c r="P120" i="1"/>
  <c r="P108" i="1"/>
  <c r="P96" i="1"/>
  <c r="P84" i="1"/>
  <c r="P60" i="1"/>
  <c r="P36" i="1"/>
  <c r="P25" i="1"/>
  <c r="P1403" i="1"/>
  <c r="P1367" i="1"/>
  <c r="P1355" i="1"/>
  <c r="P1343" i="1"/>
  <c r="P1331" i="1"/>
  <c r="P1319" i="1"/>
  <c r="P1283" i="1"/>
  <c r="P1259" i="1"/>
  <c r="Q1259" i="1" s="1"/>
  <c r="P1211" i="1"/>
  <c r="P1199" i="1"/>
  <c r="P1175" i="1"/>
  <c r="Q1175" i="1" s="1"/>
  <c r="P1151" i="1"/>
  <c r="P1139" i="1"/>
  <c r="P1103" i="1"/>
  <c r="P1079" i="1"/>
  <c r="P1067" i="1"/>
  <c r="P1055" i="1"/>
  <c r="P1043" i="1"/>
  <c r="P1031" i="1"/>
  <c r="P1019" i="1"/>
  <c r="P983" i="1"/>
  <c r="P959" i="1"/>
  <c r="P947" i="1"/>
  <c r="P935" i="1"/>
  <c r="P911" i="1"/>
  <c r="P887" i="1"/>
  <c r="P863" i="1"/>
  <c r="P851" i="1"/>
  <c r="P815" i="1"/>
  <c r="P803" i="1"/>
  <c r="P791" i="1"/>
  <c r="P755" i="1"/>
  <c r="P743" i="1"/>
  <c r="Q743" i="1" s="1"/>
  <c r="P731" i="1"/>
  <c r="P719" i="1"/>
  <c r="P707" i="1"/>
  <c r="P695" i="1"/>
  <c r="Q695" i="1" s="1"/>
  <c r="P671" i="1"/>
  <c r="P647" i="1"/>
  <c r="P551" i="1"/>
  <c r="P539" i="1"/>
  <c r="P527" i="1"/>
  <c r="P479" i="1"/>
  <c r="P467" i="1"/>
  <c r="Q467" i="1" s="1"/>
  <c r="P443" i="1"/>
  <c r="P419" i="1"/>
  <c r="Q419" i="1" s="1"/>
  <c r="P371" i="1"/>
  <c r="P359" i="1"/>
  <c r="P323" i="1"/>
  <c r="P311" i="1"/>
  <c r="P275" i="1"/>
  <c r="P263" i="1"/>
  <c r="P227" i="1"/>
  <c r="P215" i="1"/>
  <c r="P203" i="1"/>
  <c r="P191" i="1"/>
  <c r="P179" i="1"/>
  <c r="P155" i="1"/>
  <c r="Q155" i="1" s="1"/>
  <c r="P131" i="1"/>
  <c r="P107" i="1"/>
  <c r="Q107" i="1" s="1"/>
  <c r="P95" i="1"/>
  <c r="P71" i="1"/>
  <c r="P59" i="1"/>
  <c r="P47" i="1"/>
  <c r="P35" i="1"/>
  <c r="P5" i="1"/>
  <c r="O6" i="3" l="1"/>
  <c r="O3" i="3"/>
  <c r="Q686" i="1"/>
  <c r="Q2322" i="1"/>
  <c r="F2322" i="1" s="1"/>
  <c r="Q137" i="1"/>
  <c r="Q2183" i="1"/>
  <c r="F2183" i="1" s="1"/>
  <c r="Q1648" i="1"/>
  <c r="F1648" i="1" s="1"/>
  <c r="Q1586" i="1"/>
  <c r="F1586" i="1" s="1"/>
  <c r="Q1736" i="1"/>
  <c r="F1736" i="1" s="1"/>
  <c r="Q1072" i="1"/>
  <c r="Q1399" i="1"/>
  <c r="F1399" i="1" s="1"/>
  <c r="Q1520" i="1"/>
  <c r="F1520" i="1" s="1"/>
  <c r="Q604" i="1"/>
  <c r="F604" i="1" s="1"/>
  <c r="Q808" i="1"/>
  <c r="F808" i="1" s="1"/>
  <c r="Q1670" i="1"/>
  <c r="F1670" i="1" s="1"/>
  <c r="Q559" i="1"/>
  <c r="F559" i="1" s="1"/>
  <c r="Q148" i="1"/>
  <c r="F148" i="1" s="1"/>
  <c r="Q1505" i="1"/>
  <c r="F1505" i="1" s="1"/>
  <c r="Q1987" i="1"/>
  <c r="F1987" i="1" s="1"/>
  <c r="Q1734" i="1"/>
  <c r="F1734" i="1" s="1"/>
  <c r="Q424" i="1"/>
  <c r="Q917" i="1"/>
  <c r="Q1941" i="1"/>
  <c r="F1941" i="1" s="1"/>
  <c r="Q2149" i="1"/>
  <c r="F2149" i="1" s="1"/>
  <c r="Q2265" i="1"/>
  <c r="F2265" i="1" s="1"/>
  <c r="Q1682" i="1"/>
  <c r="F1682" i="1" s="1"/>
  <c r="Q1860" i="1"/>
  <c r="F1860" i="1" s="1"/>
  <c r="Q122" i="1"/>
  <c r="F122" i="1" s="1"/>
  <c r="Q616" i="1"/>
  <c r="F616" i="1" s="1"/>
  <c r="Q187" i="1"/>
  <c r="F187" i="1" s="1"/>
  <c r="Q413" i="1"/>
  <c r="Q554" i="1"/>
  <c r="Q830" i="1"/>
  <c r="F830" i="1" s="1"/>
  <c r="Q2123" i="1"/>
  <c r="F2123" i="1" s="1"/>
  <c r="Q2251" i="1"/>
  <c r="F2251" i="1" s="1"/>
  <c r="Q1693" i="1"/>
  <c r="F1693" i="1" s="1"/>
  <c r="Q1708" i="1"/>
  <c r="F1708" i="1" s="1"/>
  <c r="Q2185" i="1"/>
  <c r="F2185" i="1" s="1"/>
  <c r="Q1948" i="1"/>
  <c r="F1948" i="1" s="1"/>
  <c r="Q1168" i="1"/>
  <c r="F1168" i="1" s="1"/>
  <c r="Q21" i="1"/>
  <c r="F21" i="1" s="1"/>
  <c r="Q1548" i="1"/>
  <c r="F1548" i="1" s="1"/>
  <c r="Q2137" i="1"/>
  <c r="F2137" i="1" s="1"/>
  <c r="Q1709" i="1"/>
  <c r="F1709" i="1" s="1"/>
  <c r="Q1970" i="1"/>
  <c r="F1970" i="1" s="1"/>
  <c r="Q2311" i="1"/>
  <c r="F2311" i="1" s="1"/>
  <c r="Q2295" i="1"/>
  <c r="F2295" i="1" s="1"/>
  <c r="Q2318" i="1"/>
  <c r="F2318" i="1" s="1"/>
  <c r="Q1481" i="1"/>
  <c r="F1481" i="1" s="1"/>
  <c r="Q2040" i="1"/>
  <c r="F2040" i="1" s="1"/>
  <c r="Q2254" i="1"/>
  <c r="F2254" i="1" s="1"/>
  <c r="Q241" i="1"/>
  <c r="F241" i="1" s="1"/>
  <c r="Q461" i="1"/>
  <c r="F461" i="1" s="1"/>
  <c r="Q1183" i="1"/>
  <c r="F1183" i="1" s="1"/>
  <c r="Q568" i="1"/>
  <c r="F568" i="1" s="1"/>
  <c r="Q1524" i="1"/>
  <c r="F1524" i="1" s="1"/>
  <c r="Q871" i="1"/>
  <c r="Q2097" i="1"/>
  <c r="F2097" i="1" s="1"/>
  <c r="Q940" i="1"/>
  <c r="F940" i="1" s="1"/>
  <c r="Q1999" i="1"/>
  <c r="F1999" i="1" s="1"/>
  <c r="Q449" i="1"/>
  <c r="F449" i="1" s="1"/>
  <c r="Q2192" i="1"/>
  <c r="F2192" i="1" s="1"/>
  <c r="Q1563" i="1"/>
  <c r="F1563" i="1" s="1"/>
  <c r="Q1605" i="1"/>
  <c r="F1605" i="1" s="1"/>
  <c r="Q253" i="1"/>
  <c r="F253" i="1" s="1"/>
  <c r="Q2093" i="1"/>
  <c r="F2093" i="1" s="1"/>
  <c r="Q233" i="1"/>
  <c r="Q193" i="1"/>
  <c r="Q364" i="1"/>
  <c r="Q1604" i="1"/>
  <c r="F1604" i="1" s="1"/>
  <c r="Q1492" i="1"/>
  <c r="F1492" i="1" s="1"/>
  <c r="Q1408" i="1"/>
  <c r="F1408" i="1" s="1"/>
  <c r="Q1821" i="1"/>
  <c r="F1821" i="1" s="1"/>
  <c r="Q1935" i="1"/>
  <c r="F1935" i="1" s="1"/>
  <c r="Q436" i="1"/>
  <c r="Q601" i="1"/>
  <c r="F601" i="1" s="1"/>
  <c r="Q758" i="1"/>
  <c r="F758" i="1" s="1"/>
  <c r="Q520" i="1"/>
  <c r="F520" i="1" s="1"/>
  <c r="Q198" i="1"/>
  <c r="F198" i="1" s="1"/>
  <c r="Q618" i="1"/>
  <c r="F618" i="1" s="1"/>
  <c r="Q203" i="1"/>
  <c r="F203" i="1" s="1"/>
  <c r="Q901" i="1"/>
  <c r="F901" i="1" s="1"/>
  <c r="Q482" i="1"/>
  <c r="F482" i="1" s="1"/>
  <c r="Q42" i="1"/>
  <c r="F42" i="1" s="1"/>
  <c r="Q215" i="1"/>
  <c r="F215" i="1" s="1"/>
  <c r="Q1319" i="1"/>
  <c r="F1319" i="1" s="1"/>
  <c r="Q518" i="1"/>
  <c r="F518" i="1" s="1"/>
  <c r="Q1071" i="1"/>
  <c r="F1071" i="1" s="1"/>
  <c r="Q65" i="1"/>
  <c r="F65" i="1" s="1"/>
  <c r="Q234" i="1"/>
  <c r="F234" i="1" s="1"/>
  <c r="Q1002" i="1"/>
  <c r="F1002" i="1" s="1"/>
  <c r="Q848" i="1"/>
  <c r="F848" i="1" s="1"/>
  <c r="Q417" i="1"/>
  <c r="F417" i="1" s="1"/>
  <c r="Q1185" i="1"/>
  <c r="F1185" i="1" s="1"/>
  <c r="Q227" i="1"/>
  <c r="F227" i="1" s="1"/>
  <c r="Q156" i="1"/>
  <c r="F156" i="1" s="1"/>
  <c r="Q972" i="1"/>
  <c r="F972" i="1" s="1"/>
  <c r="Q73" i="1"/>
  <c r="F73" i="1" s="1"/>
  <c r="F1322" i="1"/>
  <c r="Q1083" i="1"/>
  <c r="F1083" i="1" s="1"/>
  <c r="Q77" i="1"/>
  <c r="Q426" i="1"/>
  <c r="F426" i="1" s="1"/>
  <c r="Q1038" i="1"/>
  <c r="F1038" i="1" s="1"/>
  <c r="Q1883" i="1"/>
  <c r="F1883" i="1" s="1"/>
  <c r="Q2104" i="1"/>
  <c r="F2104" i="1" s="1"/>
  <c r="Q1791" i="1"/>
  <c r="F1791" i="1" s="1"/>
  <c r="Q1879" i="1"/>
  <c r="F1879" i="1" s="1"/>
  <c r="Q263" i="1"/>
  <c r="F263" i="1" s="1"/>
  <c r="Q551" i="1"/>
  <c r="F551" i="1" s="1"/>
  <c r="Q851" i="1"/>
  <c r="F851" i="1" s="1"/>
  <c r="Q1067" i="1"/>
  <c r="F1067" i="1" s="1"/>
  <c r="Q1343" i="1"/>
  <c r="F1343" i="1" s="1"/>
  <c r="Q216" i="1"/>
  <c r="F216" i="1" s="1"/>
  <c r="Q432" i="1"/>
  <c r="F432" i="1" s="1"/>
  <c r="Q672" i="1"/>
  <c r="F672" i="1" s="1"/>
  <c r="Q1236" i="1"/>
  <c r="F1236" i="1" s="1"/>
  <c r="Q26" i="1"/>
  <c r="Q85" i="1"/>
  <c r="F85" i="1" s="1"/>
  <c r="F313" i="1"/>
  <c r="Q493" i="1"/>
  <c r="F493" i="1" s="1"/>
  <c r="Q757" i="1"/>
  <c r="F757" i="1" s="1"/>
  <c r="Q997" i="1"/>
  <c r="F997" i="1" s="1"/>
  <c r="Q1285" i="1"/>
  <c r="F1285" i="1" s="1"/>
  <c r="Q89" i="1"/>
  <c r="Q1109" i="1"/>
  <c r="F1109" i="1" s="1"/>
  <c r="F202" i="1"/>
  <c r="Q416" i="1"/>
  <c r="F416" i="1" s="1"/>
  <c r="Q644" i="1"/>
  <c r="F644" i="1" s="1"/>
  <c r="F872" i="1"/>
  <c r="Q1100" i="1"/>
  <c r="F1100" i="1" s="1"/>
  <c r="Q490" i="1"/>
  <c r="F490" i="1" s="1"/>
  <c r="Q189" i="1"/>
  <c r="F189" i="1" s="1"/>
  <c r="Q489" i="1"/>
  <c r="F489" i="1" s="1"/>
  <c r="Q645" i="1"/>
  <c r="F645" i="1" s="1"/>
  <c r="F801" i="1"/>
  <c r="Q981" i="1"/>
  <c r="F981" i="1" s="1"/>
  <c r="Q1233" i="1"/>
  <c r="F1233" i="1" s="1"/>
  <c r="Q82" i="1"/>
  <c r="F82" i="1" s="1"/>
  <c r="Q1307" i="1"/>
  <c r="F1307" i="1" s="1"/>
  <c r="Q1131" i="1"/>
  <c r="F1131" i="1" s="1"/>
  <c r="Q1745" i="1"/>
  <c r="F1745" i="1" s="1"/>
  <c r="Q1928" i="1"/>
  <c r="F1928" i="1" s="1"/>
  <c r="Q984" i="1"/>
  <c r="F984" i="1" s="1"/>
  <c r="Q949" i="1"/>
  <c r="F949" i="1" s="1"/>
  <c r="Q484" i="1"/>
  <c r="F484" i="1" s="1"/>
  <c r="Q770" i="1"/>
  <c r="Q2277" i="1"/>
  <c r="F2277" i="1" s="1"/>
  <c r="Q194" i="1"/>
  <c r="F194" i="1" s="1"/>
  <c r="F964" i="1"/>
  <c r="Q479" i="1"/>
  <c r="F479" i="1" s="1"/>
  <c r="Q108" i="1"/>
  <c r="F108" i="1" s="1"/>
  <c r="F1258" i="1"/>
  <c r="Q1298" i="1"/>
  <c r="F1298" i="1" s="1"/>
  <c r="Q207" i="1"/>
  <c r="Q1239" i="1"/>
  <c r="F1239" i="1" s="1"/>
  <c r="Q292" i="1"/>
  <c r="F292" i="1" s="1"/>
  <c r="Q1156" i="1"/>
  <c r="F1156" i="1" s="1"/>
  <c r="Q1590" i="1"/>
  <c r="F1590" i="1" s="1"/>
  <c r="Q5" i="1"/>
  <c r="Q1043" i="1"/>
  <c r="F1043" i="1" s="1"/>
  <c r="Q612" i="1"/>
  <c r="F612" i="1" s="1"/>
  <c r="Q948" i="1"/>
  <c r="F948" i="1" s="1"/>
  <c r="Q61" i="1"/>
  <c r="F61" i="1" s="1"/>
  <c r="Q1261" i="1"/>
  <c r="F1261" i="1" s="1"/>
  <c r="Q519" i="1"/>
  <c r="F519" i="1" s="1"/>
  <c r="Q945" i="1"/>
  <c r="F945" i="1" s="1"/>
  <c r="Q2108" i="1"/>
  <c r="F2108" i="1" s="1"/>
  <c r="Q35" i="1"/>
  <c r="F35" i="1" s="1"/>
  <c r="Q1055" i="1"/>
  <c r="F1055" i="1" s="1"/>
  <c r="Q648" i="1"/>
  <c r="F648" i="1" s="1"/>
  <c r="Q733" i="1"/>
  <c r="F733" i="1" s="1"/>
  <c r="Q254" i="1"/>
  <c r="F254" i="1" s="1"/>
  <c r="Q1094" i="1"/>
  <c r="F1094" i="1" s="1"/>
  <c r="Q555" i="1"/>
  <c r="F555" i="1" s="1"/>
  <c r="F1277" i="1"/>
  <c r="Q1302" i="1"/>
  <c r="F1302" i="1" s="1"/>
  <c r="Q1079" i="1"/>
  <c r="F1079" i="1" s="1"/>
  <c r="F996" i="1"/>
  <c r="Q1240" i="1"/>
  <c r="F1240" i="1" s="1"/>
  <c r="Q1289" i="1"/>
  <c r="F1289" i="1" s="1"/>
  <c r="Q440" i="1"/>
  <c r="F440" i="1" s="1"/>
  <c r="F813" i="1"/>
  <c r="F178" i="1"/>
  <c r="Q2264" i="1"/>
  <c r="F2264" i="1" s="1"/>
  <c r="Q311" i="1"/>
  <c r="F311" i="1" s="1"/>
  <c r="Q1367" i="1"/>
  <c r="F1367" i="1" s="1"/>
  <c r="Q744" i="1"/>
  <c r="F744" i="1" s="1"/>
  <c r="Q74" i="1"/>
  <c r="F74" i="1" s="1"/>
  <c r="Q878" i="1"/>
  <c r="F878" i="1" s="1"/>
  <c r="Q603" i="1"/>
  <c r="F603" i="1" s="1"/>
  <c r="Q353" i="1"/>
  <c r="F353" i="1" s="1"/>
  <c r="Q343" i="1"/>
  <c r="F343" i="1" s="1"/>
  <c r="Q140" i="1"/>
  <c r="F140" i="1" s="1"/>
  <c r="Q392" i="1"/>
  <c r="F392" i="1" s="1"/>
  <c r="Q1029" i="1"/>
  <c r="F1029" i="1" s="1"/>
  <c r="Q95" i="1"/>
  <c r="F95" i="1" s="1"/>
  <c r="Q1139" i="1"/>
  <c r="Q276" i="1"/>
  <c r="F276" i="1" s="1"/>
  <c r="Q1272" i="1"/>
  <c r="F1272" i="1" s="1"/>
  <c r="Q361" i="1"/>
  <c r="F361" i="1" s="1"/>
  <c r="Q1045" i="1"/>
  <c r="F1045" i="1" s="1"/>
  <c r="F1349" i="1"/>
  <c r="Q163" i="1"/>
  <c r="F163" i="1" s="1"/>
  <c r="Q751" i="1"/>
  <c r="F751" i="1" s="1"/>
  <c r="Q716" i="1"/>
  <c r="F716" i="1" s="1"/>
  <c r="Q249" i="1"/>
  <c r="F249" i="1" s="1"/>
  <c r="Q681" i="1"/>
  <c r="F681" i="1" s="1"/>
  <c r="Q1053" i="1"/>
  <c r="F1053" i="1" s="1"/>
  <c r="Q274" i="1"/>
  <c r="F274" i="1" s="1"/>
  <c r="Q406" i="1"/>
  <c r="F406" i="1" s="1"/>
  <c r="Q1208" i="1"/>
  <c r="F1208" i="1" s="1"/>
  <c r="Q1006" i="1"/>
  <c r="F1006" i="1" s="1"/>
  <c r="Q160" i="1"/>
  <c r="F160" i="1" s="1"/>
  <c r="Q676" i="1"/>
  <c r="Q880" i="1"/>
  <c r="F880" i="1" s="1"/>
  <c r="Q1084" i="1"/>
  <c r="F1084" i="1" s="1"/>
  <c r="Q1300" i="1"/>
  <c r="F1300" i="1" s="1"/>
  <c r="Q1097" i="1"/>
  <c r="F1097" i="1" s="1"/>
  <c r="Q377" i="1"/>
  <c r="F377" i="1" s="1"/>
  <c r="Q629" i="1"/>
  <c r="F1397" i="1"/>
  <c r="Q790" i="1"/>
  <c r="F790" i="1" s="1"/>
  <c r="Q175" i="1"/>
  <c r="F175" i="1" s="1"/>
  <c r="Q367" i="1"/>
  <c r="Q763" i="1"/>
  <c r="F763" i="1" s="1"/>
  <c r="Q1207" i="1"/>
  <c r="F1207" i="1" s="1"/>
  <c r="Q478" i="1"/>
  <c r="F478" i="1" s="1"/>
  <c r="Q188" i="1"/>
  <c r="F188" i="1" s="1"/>
  <c r="F476" i="1"/>
  <c r="Q740" i="1"/>
  <c r="F740" i="1" s="1"/>
  <c r="Q1256" i="1"/>
  <c r="F1256" i="1" s="1"/>
  <c r="Q1306" i="1"/>
  <c r="F1306" i="1" s="1"/>
  <c r="Q261" i="1"/>
  <c r="F261" i="1" s="1"/>
  <c r="Q549" i="1"/>
  <c r="F549" i="1" s="1"/>
  <c r="Q693" i="1"/>
  <c r="F693" i="1" s="1"/>
  <c r="Q861" i="1"/>
  <c r="F861" i="1" s="1"/>
  <c r="Q1077" i="1"/>
  <c r="F1077" i="1" s="1"/>
  <c r="Q1329" i="1"/>
  <c r="F1329" i="1" s="1"/>
  <c r="Q742" i="1"/>
  <c r="F742" i="1" s="1"/>
  <c r="Q788" i="1"/>
  <c r="F788" i="1" s="1"/>
  <c r="Q2289" i="1"/>
  <c r="F2289" i="1" s="1"/>
  <c r="Q1227" i="1"/>
  <c r="F1227" i="1" s="1"/>
  <c r="Q66" i="1"/>
  <c r="F66" i="1" s="1"/>
  <c r="Q1138" i="1"/>
  <c r="F1138" i="1" s="1"/>
  <c r="Q956" i="1"/>
  <c r="F956" i="1" s="1"/>
  <c r="Q1225" i="1"/>
  <c r="F1225" i="1" s="1"/>
  <c r="Q458" i="1"/>
  <c r="F458" i="1" s="1"/>
  <c r="Q471" i="1"/>
  <c r="F471" i="1" s="1"/>
  <c r="Q969" i="1"/>
  <c r="F969" i="1" s="1"/>
  <c r="Q1396" i="1"/>
  <c r="F1396" i="1" s="1"/>
  <c r="Q30" i="1"/>
  <c r="F30" i="1" s="1"/>
  <c r="Q1063" i="1"/>
  <c r="F1063" i="1" s="1"/>
  <c r="Q1796" i="1"/>
  <c r="F1796" i="1" s="1"/>
  <c r="Q2020" i="1"/>
  <c r="F2020" i="1" s="1"/>
  <c r="Q1031" i="1"/>
  <c r="F1031" i="1" s="1"/>
  <c r="Q924" i="1"/>
  <c r="F924" i="1" s="1"/>
  <c r="Q709" i="1"/>
  <c r="F709" i="1" s="1"/>
  <c r="Q735" i="1"/>
  <c r="Q782" i="1"/>
  <c r="F782" i="1" s="1"/>
  <c r="Q747" i="1"/>
  <c r="F747" i="1" s="1"/>
  <c r="Q305" i="1"/>
  <c r="F305" i="1" s="1"/>
  <c r="Q642" i="1"/>
  <c r="F642" i="1" s="1"/>
  <c r="Q584" i="1"/>
  <c r="F584" i="1" s="1"/>
  <c r="Q621" i="1"/>
  <c r="F621" i="1" s="1"/>
  <c r="Q815" i="1"/>
  <c r="F815" i="1" s="1"/>
  <c r="Q1212" i="1"/>
  <c r="F1212" i="1" s="1"/>
  <c r="Q481" i="1"/>
  <c r="Q794" i="1"/>
  <c r="Q39" i="1"/>
  <c r="F39" i="1" s="1"/>
  <c r="Q1299" i="1"/>
  <c r="F1299" i="1" s="1"/>
  <c r="Q678" i="1"/>
  <c r="F678" i="1" s="1"/>
  <c r="Q2113" i="1"/>
  <c r="F2113" i="1" s="1"/>
  <c r="Q59" i="1"/>
  <c r="F59" i="1" s="1"/>
  <c r="Q1355" i="1"/>
  <c r="F1355" i="1" s="1"/>
  <c r="Q1248" i="1"/>
  <c r="F1248" i="1" s="1"/>
  <c r="F88" i="1"/>
  <c r="Q262" i="1"/>
  <c r="F262" i="1" s="1"/>
  <c r="F908" i="1"/>
  <c r="Q501" i="1"/>
  <c r="F501" i="1" s="1"/>
  <c r="Q993" i="1"/>
  <c r="F993" i="1" s="1"/>
  <c r="Q272" i="1"/>
  <c r="F272" i="1" s="1"/>
  <c r="Q2101" i="1"/>
  <c r="F2101" i="1" s="1"/>
  <c r="Q71" i="1"/>
  <c r="F71" i="1" s="1"/>
  <c r="Q1103" i="1"/>
  <c r="F1103" i="1" s="1"/>
  <c r="Q1008" i="1"/>
  <c r="F1008" i="1" s="1"/>
  <c r="Q1190" i="1"/>
  <c r="F1190" i="1" s="1"/>
  <c r="Q855" i="1"/>
  <c r="F855" i="1" s="1"/>
  <c r="Q538" i="1"/>
  <c r="F538" i="1" s="1"/>
  <c r="F127" i="1"/>
  <c r="Q838" i="1"/>
  <c r="F838" i="1" s="1"/>
  <c r="F695" i="1"/>
  <c r="F840" i="1"/>
  <c r="Q418" i="1"/>
  <c r="F418" i="1" s="1"/>
  <c r="Q689" i="1"/>
  <c r="F689" i="1" s="1"/>
  <c r="Q365" i="1"/>
  <c r="F365" i="1" s="1"/>
  <c r="Q670" i="1"/>
  <c r="F670" i="1" s="1"/>
  <c r="Q547" i="1"/>
  <c r="F547" i="1" s="1"/>
  <c r="Q944" i="1"/>
  <c r="F944" i="1" s="1"/>
  <c r="Q1162" i="1"/>
  <c r="F1162" i="1" s="1"/>
  <c r="Q537" i="1"/>
  <c r="F537" i="1" s="1"/>
  <c r="Q849" i="1"/>
  <c r="F849" i="1" s="1"/>
  <c r="Q1317" i="1"/>
  <c r="F1317" i="1" s="1"/>
  <c r="F728" i="1"/>
  <c r="Q1852" i="1"/>
  <c r="F1852" i="1" s="1"/>
  <c r="Q1759" i="1"/>
  <c r="F1759" i="1" s="1"/>
  <c r="Q40" i="1"/>
  <c r="F40" i="1" s="1"/>
  <c r="Q398" i="1"/>
  <c r="Q698" i="1"/>
  <c r="F698" i="1" s="1"/>
  <c r="Q938" i="1"/>
  <c r="F938" i="1" s="1"/>
  <c r="F1250" i="1"/>
  <c r="F682" i="1"/>
  <c r="Q111" i="1"/>
  <c r="F111" i="1" s="1"/>
  <c r="Q387" i="1"/>
  <c r="F387" i="1" s="1"/>
  <c r="Q651" i="1"/>
  <c r="F651" i="1" s="1"/>
  <c r="Q915" i="1"/>
  <c r="F915" i="1" s="1"/>
  <c r="Q1167" i="1"/>
  <c r="F1167" i="1" s="1"/>
  <c r="Q1198" i="1"/>
  <c r="F1198" i="1" s="1"/>
  <c r="Q184" i="1"/>
  <c r="F184" i="1" s="1"/>
  <c r="Q700" i="1"/>
  <c r="F700" i="1" s="1"/>
  <c r="Q1096" i="1"/>
  <c r="F1096" i="1" s="1"/>
  <c r="F1312" i="1"/>
  <c r="Q773" i="1"/>
  <c r="F773" i="1" s="1"/>
  <c r="Q1121" i="1"/>
  <c r="F1121" i="1" s="1"/>
  <c r="F7" i="1"/>
  <c r="Q1042" i="1"/>
  <c r="F1042" i="1" s="1"/>
  <c r="Q162" i="1"/>
  <c r="F162" i="1" s="1"/>
  <c r="Q354" i="1"/>
  <c r="F354" i="1" s="1"/>
  <c r="F994" i="1"/>
  <c r="Q379" i="1"/>
  <c r="F379" i="1" s="1"/>
  <c r="F571" i="1"/>
  <c r="Q823" i="1"/>
  <c r="F823" i="1" s="1"/>
  <c r="Q1003" i="1"/>
  <c r="F1003" i="1" s="1"/>
  <c r="Q1231" i="1"/>
  <c r="F1231" i="1" s="1"/>
  <c r="Q1737" i="1"/>
  <c r="F1737" i="1" s="1"/>
  <c r="Q2329" i="1"/>
  <c r="F2329" i="1" s="1"/>
  <c r="Q329" i="1"/>
  <c r="F329" i="1" s="1"/>
  <c r="Q1034" i="1"/>
  <c r="F1034" i="1" s="1"/>
  <c r="Q892" i="1"/>
  <c r="F892" i="1" s="1"/>
  <c r="Q1386" i="1"/>
  <c r="F1386" i="1" s="1"/>
  <c r="Q739" i="1"/>
  <c r="F739" i="1" s="1"/>
  <c r="Q1078" i="1"/>
  <c r="F1078" i="1" s="1"/>
  <c r="Q1454" i="1"/>
  <c r="F1454" i="1" s="1"/>
  <c r="Q70" i="1"/>
  <c r="F70" i="1" s="1"/>
  <c r="Q1102" i="1"/>
  <c r="F1102" i="1" s="1"/>
  <c r="Q1286" i="1"/>
  <c r="F1286" i="1" s="1"/>
  <c r="Q195" i="1"/>
  <c r="F195" i="1" s="1"/>
  <c r="Q748" i="1"/>
  <c r="F748" i="1" s="1"/>
  <c r="Q1193" i="1"/>
  <c r="F1193" i="1" s="1"/>
  <c r="Q1242" i="1"/>
  <c r="F1242" i="1" s="1"/>
  <c r="Q1283" i="1"/>
  <c r="F1283" i="1" s="1"/>
  <c r="Q588" i="1"/>
  <c r="F588" i="1" s="1"/>
  <c r="Q37" i="1"/>
  <c r="F37" i="1" s="1"/>
  <c r="Q1249" i="1"/>
  <c r="F1249" i="1" s="1"/>
  <c r="Q218" i="1"/>
  <c r="F218" i="1" s="1"/>
  <c r="Q1905" i="1"/>
  <c r="F1905" i="1" s="1"/>
  <c r="Q2037" i="1"/>
  <c r="F2037" i="1" s="1"/>
  <c r="Q527" i="1"/>
  <c r="F527" i="1" s="1"/>
  <c r="Q120" i="1"/>
  <c r="F120" i="1" s="1"/>
  <c r="Q1164" i="1"/>
  <c r="F1164" i="1" s="1"/>
  <c r="Q721" i="1"/>
  <c r="F721" i="1" s="1"/>
  <c r="F242" i="1"/>
  <c r="Q1310" i="1"/>
  <c r="F1310" i="1" s="1"/>
  <c r="F485" i="1"/>
  <c r="Q54" i="1"/>
  <c r="F54" i="1" s="1"/>
  <c r="Q414" i="1"/>
  <c r="F414" i="1" s="1"/>
  <c r="F1278" i="1"/>
  <c r="Q80" i="1"/>
  <c r="F80" i="1" s="1"/>
  <c r="Q1400" i="1"/>
  <c r="F1400" i="1" s="1"/>
  <c r="F165" i="1"/>
  <c r="Q765" i="1"/>
  <c r="F765" i="1" s="1"/>
  <c r="F1320" i="1"/>
  <c r="Q1331" i="1"/>
  <c r="F1331" i="1" s="1"/>
  <c r="Q1392" i="1"/>
  <c r="F1392" i="1" s="1"/>
  <c r="Q985" i="1"/>
  <c r="F985" i="1" s="1"/>
  <c r="Q94" i="1"/>
  <c r="F94" i="1" s="1"/>
  <c r="Q795" i="1"/>
  <c r="F795" i="1" s="1"/>
  <c r="Q246" i="1"/>
  <c r="F246" i="1" s="1"/>
  <c r="Q647" i="1"/>
  <c r="F647" i="1" s="1"/>
  <c r="Q252" i="1"/>
  <c r="F252" i="1" s="1"/>
  <c r="Q684" i="1"/>
  <c r="F684" i="1" s="1"/>
  <c r="Q17" i="1"/>
  <c r="F17" i="1" s="1"/>
  <c r="Q820" i="1"/>
  <c r="F820" i="1" s="1"/>
  <c r="Q545" i="1"/>
  <c r="F545" i="1" s="1"/>
  <c r="Q668" i="1"/>
  <c r="F668" i="1" s="1"/>
  <c r="Q754" i="1"/>
  <c r="F754" i="1" s="1"/>
  <c r="Q657" i="1"/>
  <c r="F657" i="1" s="1"/>
  <c r="Q1269" i="1"/>
  <c r="F1269" i="1" s="1"/>
  <c r="Q990" i="1"/>
  <c r="F990" i="1" s="1"/>
  <c r="Q298" i="1"/>
  <c r="F298" i="1" s="1"/>
  <c r="Q532" i="1"/>
  <c r="Q671" i="1"/>
  <c r="F671" i="1" s="1"/>
  <c r="Q264" i="1"/>
  <c r="F264" i="1" s="1"/>
  <c r="F1260" i="1"/>
  <c r="Q302" i="1"/>
  <c r="F302" i="1" s="1"/>
  <c r="Q1382" i="1"/>
  <c r="F1382" i="1" s="1"/>
  <c r="Q75" i="1"/>
  <c r="F75" i="1" s="1"/>
  <c r="Q1119" i="1"/>
  <c r="F1119" i="1" s="1"/>
  <c r="Q677" i="1"/>
  <c r="F677" i="1" s="1"/>
  <c r="Q113" i="1"/>
  <c r="F113" i="1" s="1"/>
  <c r="F1313" i="1"/>
  <c r="Q535" i="1"/>
  <c r="F535" i="1" s="1"/>
  <c r="Q931" i="1"/>
  <c r="F931" i="1" s="1"/>
  <c r="Q1387" i="1"/>
  <c r="F1387" i="1" s="1"/>
  <c r="Q1172" i="1"/>
  <c r="F1172" i="1" s="1"/>
  <c r="Q213" i="1"/>
  <c r="F213" i="1" s="1"/>
  <c r="Q825" i="1"/>
  <c r="F825" i="1" s="1"/>
  <c r="F226" i="1"/>
  <c r="Q433" i="1"/>
  <c r="F433" i="1" s="1"/>
  <c r="Q723" i="1"/>
  <c r="F723" i="1" s="1"/>
  <c r="Q323" i="1"/>
  <c r="F323" i="1" s="1"/>
  <c r="Q1403" i="1"/>
  <c r="F1403" i="1" s="1"/>
  <c r="Q1020" i="1"/>
  <c r="F1020" i="1" s="1"/>
  <c r="Q145" i="1"/>
  <c r="F145" i="1" s="1"/>
  <c r="Q793" i="1"/>
  <c r="F793" i="1" s="1"/>
  <c r="Q125" i="1"/>
  <c r="F125" i="1" s="1"/>
  <c r="Q1195" i="1"/>
  <c r="F1195" i="1" s="1"/>
  <c r="F155" i="1"/>
  <c r="Q731" i="1"/>
  <c r="F731" i="1" s="1"/>
  <c r="Q1199" i="1"/>
  <c r="F1199" i="1" s="1"/>
  <c r="Q348" i="1"/>
  <c r="F348" i="1" s="1"/>
  <c r="Q876" i="1"/>
  <c r="F876" i="1" s="1"/>
  <c r="F1332" i="1"/>
  <c r="Q1330" i="1"/>
  <c r="F1330" i="1" s="1"/>
  <c r="Q565" i="1"/>
  <c r="Q841" i="1"/>
  <c r="F841" i="1" s="1"/>
  <c r="Q1405" i="1"/>
  <c r="F1405" i="1" s="1"/>
  <c r="Q862" i="1"/>
  <c r="F862" i="1" s="1"/>
  <c r="Q170" i="1"/>
  <c r="F170" i="1" s="1"/>
  <c r="Q710" i="1"/>
  <c r="F710" i="1" s="1"/>
  <c r="Q950" i="1"/>
  <c r="F950" i="1" s="1"/>
  <c r="Q1262" i="1"/>
  <c r="F1262" i="1" s="1"/>
  <c r="F814" i="1"/>
  <c r="Q135" i="1"/>
  <c r="F399" i="1"/>
  <c r="Q663" i="1"/>
  <c r="F663" i="1" s="1"/>
  <c r="Q975" i="1"/>
  <c r="F975" i="1" s="1"/>
  <c r="Q1179" i="1"/>
  <c r="F1179" i="1" s="1"/>
  <c r="Q208" i="1"/>
  <c r="F208" i="1" s="1"/>
  <c r="Q472" i="1"/>
  <c r="F472" i="1" s="1"/>
  <c r="Q712" i="1"/>
  <c r="Q1108" i="1"/>
  <c r="F1108" i="1" s="1"/>
  <c r="F1336" i="1"/>
  <c r="Q785" i="1"/>
  <c r="F785" i="1" s="1"/>
  <c r="Q1133" i="1"/>
  <c r="F1133" i="1" s="1"/>
  <c r="F1294" i="1"/>
  <c r="Q366" i="1"/>
  <c r="F366" i="1" s="1"/>
  <c r="Q594" i="1"/>
  <c r="F594" i="1" s="1"/>
  <c r="Q882" i="1"/>
  <c r="F882" i="1" s="1"/>
  <c r="F1354" i="1"/>
  <c r="Q199" i="1"/>
  <c r="F199" i="1" s="1"/>
  <c r="Q835" i="1"/>
  <c r="F835" i="1" s="1"/>
  <c r="Q1015" i="1"/>
  <c r="F1015" i="1" s="1"/>
  <c r="Q1243" i="1"/>
  <c r="F1243" i="1" s="1"/>
  <c r="Q2065" i="1"/>
  <c r="F2065" i="1" s="1"/>
  <c r="Q341" i="1"/>
  <c r="F341" i="1" s="1"/>
  <c r="Q217" i="1"/>
  <c r="F217" i="1" s="1"/>
  <c r="Q955" i="1"/>
  <c r="F955" i="1" s="1"/>
  <c r="Q174" i="1"/>
  <c r="F174" i="1" s="1"/>
  <c r="Q2248" i="1"/>
  <c r="F2248" i="1" s="1"/>
  <c r="Q446" i="1"/>
  <c r="F446" i="1" s="1"/>
  <c r="Q158" i="1"/>
  <c r="F158" i="1" s="1"/>
  <c r="F877" i="1"/>
  <c r="Q1010" i="1"/>
  <c r="F1010" i="1" s="1"/>
  <c r="Q1282" i="1"/>
  <c r="F1282" i="1" s="1"/>
  <c r="F1023" i="1"/>
  <c r="Q280" i="1"/>
  <c r="F280" i="1" s="1"/>
  <c r="Q1132" i="1"/>
  <c r="F1132" i="1" s="1"/>
  <c r="Q390" i="1"/>
  <c r="F390" i="1" s="1"/>
  <c r="Q942" i="1"/>
  <c r="F942" i="1" s="1"/>
  <c r="Q439" i="1"/>
  <c r="F439" i="1" s="1"/>
  <c r="Q1267" i="1"/>
  <c r="F1267" i="1" s="1"/>
  <c r="Q833" i="1"/>
  <c r="F833" i="1" s="1"/>
  <c r="Q791" i="1"/>
  <c r="F791" i="1" s="1"/>
  <c r="Q396" i="1"/>
  <c r="F396" i="1" s="1"/>
  <c r="Q1368" i="1"/>
  <c r="F1368" i="1" s="1"/>
  <c r="Q445" i="1"/>
  <c r="F445" i="1" s="1"/>
  <c r="Q1059" i="1"/>
  <c r="F1059" i="1" s="1"/>
  <c r="Q760" i="1"/>
  <c r="F760" i="1" s="1"/>
  <c r="Q1266" i="1"/>
  <c r="F1266" i="1" s="1"/>
  <c r="Q936" i="1"/>
  <c r="F936" i="1" s="1"/>
  <c r="Q483" i="1"/>
  <c r="F483" i="1" s="1"/>
  <c r="Q803" i="1"/>
  <c r="F803" i="1" s="1"/>
  <c r="Q408" i="1"/>
  <c r="F408" i="1" s="1"/>
  <c r="Q1380" i="1"/>
  <c r="F1380" i="1" s="1"/>
  <c r="Q469" i="1"/>
  <c r="F469" i="1" s="1"/>
  <c r="Q1378" i="1"/>
  <c r="F1378" i="1" s="1"/>
  <c r="Q1070" i="1"/>
  <c r="F1070" i="1" s="1"/>
  <c r="Q953" i="1"/>
  <c r="F953" i="1" s="1"/>
  <c r="F1064" i="1"/>
  <c r="Q539" i="1"/>
  <c r="F539" i="1" s="1"/>
  <c r="Q420" i="1"/>
  <c r="F420" i="1" s="1"/>
  <c r="Q277" i="1"/>
  <c r="F277" i="1" s="1"/>
  <c r="Q255" i="1"/>
  <c r="F255" i="1" s="1"/>
  <c r="Q989" i="1"/>
  <c r="F989" i="1" s="1"/>
  <c r="Q1014" i="1"/>
  <c r="F1014" i="1" s="1"/>
  <c r="Q1223" i="1"/>
  <c r="F1223" i="1" s="1"/>
  <c r="Q275" i="1"/>
  <c r="F275" i="1" s="1"/>
  <c r="Q863" i="1"/>
  <c r="F863" i="1" s="1"/>
  <c r="Q444" i="1"/>
  <c r="F444" i="1" s="1"/>
  <c r="Q1048" i="1"/>
  <c r="F1048" i="1" s="1"/>
  <c r="Q101" i="1"/>
  <c r="F101" i="1" s="1"/>
  <c r="F128" i="1"/>
  <c r="F201" i="1"/>
  <c r="Q887" i="1"/>
  <c r="F887" i="1" s="1"/>
  <c r="Q468" i="1"/>
  <c r="F468" i="1" s="1"/>
  <c r="Q638" i="1"/>
  <c r="F638" i="1" s="1"/>
  <c r="Q286" i="1"/>
  <c r="F286" i="1" s="1"/>
  <c r="Q327" i="1"/>
  <c r="F327" i="1" s="1"/>
  <c r="Q1335" i="1"/>
  <c r="F1335" i="1" s="1"/>
  <c r="Q1049" i="1"/>
  <c r="F1049" i="1" s="1"/>
  <c r="Q569" i="1"/>
  <c r="F514" i="1"/>
  <c r="F322" i="1"/>
  <c r="F452" i="1"/>
  <c r="Q920" i="1"/>
  <c r="F920" i="1" s="1"/>
  <c r="Q669" i="1"/>
  <c r="F669" i="1" s="1"/>
  <c r="Q1281" i="1"/>
  <c r="F1281" i="1" s="1"/>
  <c r="Q608" i="1"/>
  <c r="F608" i="1" s="1"/>
  <c r="Q1157" i="1"/>
  <c r="F1157" i="1" s="1"/>
  <c r="Q2288" i="1"/>
  <c r="F2288" i="1" s="1"/>
  <c r="Q1273" i="1"/>
  <c r="F1273" i="1" s="1"/>
  <c r="Q1112" i="1"/>
  <c r="F1112" i="1" s="1"/>
  <c r="Q525" i="1"/>
  <c r="F525" i="1" s="1"/>
  <c r="Q911" i="1"/>
  <c r="F911" i="1" s="1"/>
  <c r="Q480" i="1"/>
  <c r="F480" i="1" s="1"/>
  <c r="F766" i="1"/>
  <c r="Q529" i="1"/>
  <c r="F529" i="1" s="1"/>
  <c r="F1321" i="1"/>
  <c r="Q946" i="1"/>
  <c r="F946" i="1" s="1"/>
  <c r="F593" i="1"/>
  <c r="Q355" i="1"/>
  <c r="F164" i="1"/>
  <c r="F419" i="1"/>
  <c r="Q959" i="1"/>
  <c r="F959" i="1" s="1"/>
  <c r="Q60" i="1"/>
  <c r="F60" i="1" s="1"/>
  <c r="F540" i="1"/>
  <c r="Q1092" i="1"/>
  <c r="F1092" i="1" s="1"/>
  <c r="Q409" i="1"/>
  <c r="F409" i="1" s="1"/>
  <c r="Q1105" i="1"/>
  <c r="F1105" i="1" s="1"/>
  <c r="Q421" i="1"/>
  <c r="F421" i="1" s="1"/>
  <c r="Q577" i="1"/>
  <c r="F577" i="1" s="1"/>
  <c r="F853" i="1"/>
  <c r="Q1177" i="1"/>
  <c r="F1177" i="1" s="1"/>
  <c r="F982" i="1"/>
  <c r="Q182" i="1"/>
  <c r="F182" i="1" s="1"/>
  <c r="Q746" i="1"/>
  <c r="Q962" i="1"/>
  <c r="F1274" i="1"/>
  <c r="Q970" i="1"/>
  <c r="F970" i="1" s="1"/>
  <c r="Q159" i="1"/>
  <c r="F159" i="1" s="1"/>
  <c r="Q435" i="1"/>
  <c r="F435" i="1" s="1"/>
  <c r="Q999" i="1"/>
  <c r="F999" i="1" s="1"/>
  <c r="Q1215" i="1"/>
  <c r="F1215" i="1" s="1"/>
  <c r="Q268" i="1"/>
  <c r="Q724" i="1"/>
  <c r="F952" i="1"/>
  <c r="F1384" i="1"/>
  <c r="Q378" i="1"/>
  <c r="F378" i="1" s="1"/>
  <c r="F906" i="1"/>
  <c r="Q1230" i="1"/>
  <c r="F1230" i="1" s="1"/>
  <c r="Q24" i="1"/>
  <c r="F24" i="1" s="1"/>
  <c r="Q211" i="1"/>
  <c r="F211" i="1" s="1"/>
  <c r="Q427" i="1"/>
  <c r="F427" i="1" s="1"/>
  <c r="Q1027" i="1"/>
  <c r="F1027" i="1" s="1"/>
  <c r="F1255" i="1"/>
  <c r="Q2003" i="1"/>
  <c r="F2003" i="1" s="1"/>
  <c r="Q2094" i="1"/>
  <c r="F2094" i="1" s="1"/>
  <c r="Q47" i="1"/>
  <c r="F47" i="1" s="1"/>
  <c r="Q229" i="1"/>
  <c r="F229" i="1" s="1"/>
  <c r="Q988" i="1"/>
  <c r="F988" i="1" s="1"/>
  <c r="Q1181" i="1"/>
  <c r="F1181" i="1" s="1"/>
  <c r="Q231" i="1"/>
  <c r="F231" i="1" s="1"/>
  <c r="Q1206" i="1"/>
  <c r="F1206" i="1" s="1"/>
  <c r="Q713" i="1"/>
  <c r="F713" i="1" s="1"/>
  <c r="Q46" i="1"/>
  <c r="F46" i="1" s="1"/>
  <c r="Q104" i="1"/>
  <c r="F104" i="1" s="1"/>
  <c r="Q464" i="1"/>
  <c r="F464" i="1" s="1"/>
  <c r="Q294" i="1"/>
  <c r="F294" i="1" s="1"/>
  <c r="F107" i="1"/>
  <c r="Q707" i="1"/>
  <c r="F707" i="1" s="1"/>
  <c r="Q25" i="1"/>
  <c r="F25" i="1" s="1"/>
  <c r="Q504" i="1"/>
  <c r="F504" i="1" s="1"/>
  <c r="Q1032" i="1"/>
  <c r="F1032" i="1" s="1"/>
  <c r="F769" i="1"/>
  <c r="Q15" i="1"/>
  <c r="F51" i="1"/>
  <c r="Q1311" i="1"/>
  <c r="F1311" i="1" s="1"/>
  <c r="F52" i="1"/>
  <c r="Q340" i="1"/>
  <c r="F340" i="1" s="1"/>
  <c r="Q1024" i="1"/>
  <c r="F1024" i="1" s="1"/>
  <c r="F881" i="1"/>
  <c r="Q1229" i="1"/>
  <c r="F1229" i="1" s="1"/>
  <c r="Q1342" i="1"/>
  <c r="F1342" i="1" s="1"/>
  <c r="F197" i="1"/>
  <c r="Q665" i="1"/>
  <c r="F665" i="1" s="1"/>
  <c r="F78" i="1"/>
  <c r="Q438" i="1"/>
  <c r="F438" i="1" s="1"/>
  <c r="Q750" i="1"/>
  <c r="F750" i="1" s="1"/>
  <c r="Q1026" i="1"/>
  <c r="F1026" i="1" s="1"/>
  <c r="Q1314" i="1"/>
  <c r="F1314" i="1" s="1"/>
  <c r="Q31" i="1"/>
  <c r="F31" i="1" s="1"/>
  <c r="F259" i="1"/>
  <c r="F451" i="1"/>
  <c r="Q631" i="1"/>
  <c r="F631" i="1" s="1"/>
  <c r="F1279" i="1"/>
  <c r="F622" i="1"/>
  <c r="Q500" i="1"/>
  <c r="F500" i="1" s="1"/>
  <c r="Q752" i="1"/>
  <c r="F752" i="1" s="1"/>
  <c r="Q980" i="1"/>
  <c r="F980" i="1" s="1"/>
  <c r="Q1268" i="1"/>
  <c r="F1268" i="1" s="1"/>
  <c r="Q22" i="1"/>
  <c r="F22" i="1" s="1"/>
  <c r="Q33" i="1"/>
  <c r="F33" i="1" s="1"/>
  <c r="Q561" i="1"/>
  <c r="F561" i="1" s="1"/>
  <c r="F873" i="1"/>
  <c r="Q1089" i="1"/>
  <c r="F1089" i="1" s="1"/>
  <c r="Q886" i="1"/>
  <c r="F886" i="1" s="1"/>
  <c r="F1280" i="1"/>
  <c r="F1373" i="1"/>
  <c r="Q2249" i="1"/>
  <c r="F2249" i="1" s="1"/>
  <c r="Q2161" i="1"/>
  <c r="F2161" i="1" s="1"/>
  <c r="Q1916" i="1"/>
  <c r="F1916" i="1" s="1"/>
  <c r="Q2130" i="1"/>
  <c r="F2130" i="1" s="1"/>
  <c r="Q266" i="1"/>
  <c r="F266" i="1" s="1"/>
  <c r="Q63" i="1"/>
  <c r="F63" i="1" s="1"/>
  <c r="Q1036" i="1"/>
  <c r="F1036" i="1" s="1"/>
  <c r="Q510" i="1"/>
  <c r="F510" i="1" s="1"/>
  <c r="Q579" i="1"/>
  <c r="F579" i="1" s="1"/>
  <c r="Q1845" i="1"/>
  <c r="F1845" i="1" s="1"/>
  <c r="Q359" i="1"/>
  <c r="F359" i="1" s="1"/>
  <c r="Q288" i="1"/>
  <c r="F288" i="1" s="1"/>
  <c r="Q852" i="1"/>
  <c r="F852" i="1" s="1"/>
  <c r="Q1284" i="1"/>
  <c r="F1284" i="1" s="1"/>
  <c r="Q430" i="1"/>
  <c r="F430" i="1" s="1"/>
  <c r="Q505" i="1"/>
  <c r="F505" i="1" s="1"/>
  <c r="Q1009" i="1"/>
  <c r="F1009" i="1" s="1"/>
  <c r="Q1297" i="1"/>
  <c r="F1297" i="1" s="1"/>
  <c r="Q590" i="1"/>
  <c r="F590" i="1" s="1"/>
  <c r="Q1130" i="1"/>
  <c r="F1130" i="1" s="1"/>
  <c r="Q1334" i="1"/>
  <c r="F1334" i="1" s="1"/>
  <c r="Q1095" i="1"/>
  <c r="F1095" i="1" s="1"/>
  <c r="Q131" i="1"/>
  <c r="F131" i="1" s="1"/>
  <c r="Q371" i="1"/>
  <c r="F371" i="1" s="1"/>
  <c r="Q719" i="1"/>
  <c r="F719" i="1" s="1"/>
  <c r="Q947" i="1"/>
  <c r="F947" i="1" s="1"/>
  <c r="F1175" i="1"/>
  <c r="Q36" i="1"/>
  <c r="F36" i="1" s="1"/>
  <c r="F324" i="1"/>
  <c r="Q528" i="1"/>
  <c r="F528" i="1" s="1"/>
  <c r="F864" i="1"/>
  <c r="Q1044" i="1"/>
  <c r="F1044" i="1" s="1"/>
  <c r="Q1296" i="1"/>
  <c r="F1296" i="1" s="1"/>
  <c r="Q610" i="1"/>
  <c r="F610" i="1" s="1"/>
  <c r="F121" i="1"/>
  <c r="Q337" i="1"/>
  <c r="F337" i="1" s="1"/>
  <c r="Q517" i="1"/>
  <c r="F517" i="1" s="1"/>
  <c r="F1033" i="1"/>
  <c r="Q1309" i="1"/>
  <c r="F1309" i="1" s="1"/>
  <c r="Q27" i="1"/>
  <c r="Q38" i="1"/>
  <c r="F38" i="1" s="1"/>
  <c r="Q278" i="1"/>
  <c r="F278" i="1" s="1"/>
  <c r="Q602" i="1"/>
  <c r="F602" i="1" s="1"/>
  <c r="Q842" i="1"/>
  <c r="F1178" i="1"/>
  <c r="Q303" i="1"/>
  <c r="F303" i="1" s="1"/>
  <c r="Q591" i="1"/>
  <c r="F591" i="1" s="1"/>
  <c r="Q819" i="1"/>
  <c r="F819" i="1" s="1"/>
  <c r="Q1323" i="1"/>
  <c r="F1323" i="1" s="1"/>
  <c r="Q352" i="1"/>
  <c r="F352" i="1" s="1"/>
  <c r="F1216" i="1"/>
  <c r="Q1253" i="1"/>
  <c r="F1253" i="1" s="1"/>
  <c r="Q13" i="1"/>
  <c r="F13" i="1" s="1"/>
  <c r="Q34" i="1"/>
  <c r="F34" i="1" s="1"/>
  <c r="Q90" i="1"/>
  <c r="Q270" i="1"/>
  <c r="F270" i="1" s="1"/>
  <c r="Q462" i="1"/>
  <c r="F462" i="1" s="1"/>
  <c r="Q774" i="1"/>
  <c r="F774" i="1" s="1"/>
  <c r="Q1326" i="1"/>
  <c r="F1326" i="1" s="1"/>
  <c r="F43" i="1"/>
  <c r="Q271" i="1"/>
  <c r="F271" i="1" s="1"/>
  <c r="Q475" i="1"/>
  <c r="F475" i="1" s="1"/>
  <c r="F643" i="1"/>
  <c r="F883" i="1"/>
  <c r="F802" i="1"/>
  <c r="Q260" i="1"/>
  <c r="F260" i="1" s="1"/>
  <c r="F512" i="1"/>
  <c r="Q764" i="1"/>
  <c r="F764" i="1" s="1"/>
  <c r="Q1016" i="1"/>
  <c r="F1016" i="1" s="1"/>
  <c r="F1292" i="1"/>
  <c r="F58" i="1"/>
  <c r="F45" i="1"/>
  <c r="Q345" i="1"/>
  <c r="F345" i="1" s="1"/>
  <c r="F573" i="1"/>
  <c r="Q717" i="1"/>
  <c r="F717" i="1" s="1"/>
  <c r="Q885" i="1"/>
  <c r="F885" i="1" s="1"/>
  <c r="F1125" i="1"/>
  <c r="Q1353" i="1"/>
  <c r="F1353" i="1" s="1"/>
  <c r="F1388" i="1"/>
  <c r="Q1712" i="1"/>
  <c r="F1712" i="1" s="1"/>
  <c r="Q1661" i="1"/>
  <c r="F1661" i="1" s="1"/>
  <c r="Q2204" i="1"/>
  <c r="F2204" i="1" s="1"/>
  <c r="Q1962" i="1"/>
  <c r="F1962" i="1" s="1"/>
  <c r="Q350" i="1"/>
  <c r="Q279" i="1"/>
  <c r="F279" i="1" s="1"/>
  <c r="Q784" i="1"/>
  <c r="F784" i="1" s="1"/>
  <c r="Q1370" i="1"/>
  <c r="F1370" i="1" s="1"/>
  <c r="Q807" i="1"/>
  <c r="F807" i="1" s="1"/>
  <c r="Q376" i="1"/>
  <c r="F376" i="1" s="1"/>
  <c r="Q166" i="1"/>
  <c r="F166" i="1" s="1"/>
  <c r="Q1030" i="1"/>
  <c r="F1030" i="1" s="1"/>
  <c r="Q258" i="1"/>
  <c r="F258" i="1" s="1"/>
  <c r="Q935" i="1"/>
  <c r="F935" i="1" s="1"/>
  <c r="F1305" i="1"/>
  <c r="Q437" i="1"/>
  <c r="F437" i="1" s="1"/>
  <c r="F466" i="1"/>
  <c r="F786" i="1"/>
  <c r="Q1338" i="1"/>
  <c r="F1338" i="1" s="1"/>
  <c r="Q55" i="1"/>
  <c r="F55" i="1" s="1"/>
  <c r="F691" i="1"/>
  <c r="Q934" i="1"/>
  <c r="F934" i="1" s="1"/>
  <c r="Q536" i="1"/>
  <c r="F536" i="1" s="1"/>
  <c r="Q1028" i="1"/>
  <c r="F1028" i="1" s="1"/>
  <c r="F1304" i="1"/>
  <c r="Q81" i="1"/>
  <c r="F81" i="1" s="1"/>
  <c r="Q585" i="1"/>
  <c r="F585" i="1" s="1"/>
  <c r="Q1377" i="1"/>
  <c r="F1377" i="1" s="1"/>
  <c r="Q821" i="1"/>
  <c r="F821" i="1" s="1"/>
  <c r="Q897" i="1"/>
  <c r="F897" i="1" s="1"/>
  <c r="Q179" i="1"/>
  <c r="F179" i="1" s="1"/>
  <c r="Q443" i="1"/>
  <c r="F443" i="1" s="1"/>
  <c r="F743" i="1"/>
  <c r="Q983" i="1"/>
  <c r="F983" i="1" s="1"/>
  <c r="Q1211" i="1"/>
  <c r="F1211" i="1" s="1"/>
  <c r="Q84" i="1"/>
  <c r="F84" i="1" s="1"/>
  <c r="Q372" i="1"/>
  <c r="F372" i="1" s="1"/>
  <c r="Q564" i="1"/>
  <c r="F564" i="1" s="1"/>
  <c r="Q888" i="1"/>
  <c r="F888" i="1" s="1"/>
  <c r="Q1116" i="1"/>
  <c r="F1116" i="1" s="1"/>
  <c r="Q1344" i="1"/>
  <c r="F1344" i="1" s="1"/>
  <c r="F874" i="1"/>
  <c r="Q169" i="1"/>
  <c r="F169" i="1" s="1"/>
  <c r="Q373" i="1"/>
  <c r="F373" i="1" s="1"/>
  <c r="F541" i="1"/>
  <c r="Q817" i="1"/>
  <c r="F817" i="1" s="1"/>
  <c r="Q1057" i="1"/>
  <c r="F1057" i="1" s="1"/>
  <c r="F1345" i="1"/>
  <c r="Q98" i="1"/>
  <c r="F98" i="1" s="1"/>
  <c r="Q314" i="1"/>
  <c r="F314" i="1" s="1"/>
  <c r="Q650" i="1"/>
  <c r="F650" i="1" s="1"/>
  <c r="Q902" i="1"/>
  <c r="F902" i="1" s="1"/>
  <c r="F1214" i="1"/>
  <c r="Q1394" i="1"/>
  <c r="F1394" i="1" s="1"/>
  <c r="Q346" i="1"/>
  <c r="F346" i="1" s="1"/>
  <c r="Q87" i="1"/>
  <c r="F87" i="1" s="1"/>
  <c r="Q339" i="1"/>
  <c r="F339" i="1" s="1"/>
  <c r="F627" i="1"/>
  <c r="F879" i="1"/>
  <c r="Q1143" i="1"/>
  <c r="F1143" i="1" s="1"/>
  <c r="F550" i="1"/>
  <c r="Q136" i="1"/>
  <c r="F136" i="1" s="1"/>
  <c r="Q628" i="1"/>
  <c r="F628" i="1" s="1"/>
  <c r="F1060" i="1"/>
  <c r="Q1264" i="1"/>
  <c r="F1264" i="1" s="1"/>
  <c r="F941" i="1"/>
  <c r="F1301" i="1"/>
  <c r="Q29" i="1"/>
  <c r="Q269" i="1"/>
  <c r="F269" i="1" s="1"/>
  <c r="F778" i="1"/>
  <c r="Q306" i="1"/>
  <c r="F306" i="1" s="1"/>
  <c r="F1362" i="1"/>
  <c r="Q23" i="1"/>
  <c r="F23" i="1" s="1"/>
  <c r="Q67" i="1"/>
  <c r="Q511" i="1"/>
  <c r="F511" i="1" s="1"/>
  <c r="Q715" i="1"/>
  <c r="F715" i="1" s="1"/>
  <c r="Q1363" i="1"/>
  <c r="F1363" i="1" s="1"/>
  <c r="F560" i="1"/>
  <c r="F800" i="1"/>
  <c r="Q1040" i="1"/>
  <c r="F1040" i="1" s="1"/>
  <c r="F190" i="1"/>
  <c r="Q381" i="1"/>
  <c r="F381" i="1" s="1"/>
  <c r="F597" i="1"/>
  <c r="F741" i="1"/>
  <c r="F921" i="1"/>
  <c r="Q1161" i="1"/>
  <c r="F1161" i="1" s="1"/>
  <c r="F1389" i="1"/>
  <c r="F1293" i="1"/>
  <c r="Q2240" i="1"/>
  <c r="F2240" i="1" s="1"/>
  <c r="Q1868" i="1"/>
  <c r="F1868" i="1" s="1"/>
  <c r="Q425" i="1"/>
  <c r="F425" i="1" s="1"/>
  <c r="Q502" i="1"/>
  <c r="F502" i="1" s="1"/>
  <c r="Q781" i="1"/>
  <c r="F781" i="1" s="1"/>
  <c r="Q76" i="1"/>
  <c r="F76" i="1" s="1"/>
  <c r="Q832" i="1"/>
  <c r="F832" i="1" s="1"/>
  <c r="Q869" i="1"/>
  <c r="F869" i="1" s="1"/>
  <c r="Q105" i="1"/>
  <c r="F105" i="1" s="1"/>
  <c r="Q1107" i="1"/>
  <c r="F1107" i="1" s="1"/>
  <c r="Q1098" i="1"/>
  <c r="F1098" i="1" s="1"/>
  <c r="Q1375" i="1"/>
  <c r="F1375" i="1" s="1"/>
  <c r="Q283" i="1"/>
  <c r="F283" i="1" s="1"/>
  <c r="Q214" i="1"/>
  <c r="F214" i="1" s="1"/>
  <c r="Q1341" i="1"/>
  <c r="F1341" i="1" s="1"/>
  <c r="Q1151" i="1"/>
  <c r="F1151" i="1" s="1"/>
  <c r="Q245" i="1"/>
  <c r="F245" i="1" s="1"/>
  <c r="Q114" i="1"/>
  <c r="F114" i="1" s="1"/>
  <c r="Q487" i="1"/>
  <c r="F487" i="1" s="1"/>
  <c r="F308" i="1"/>
  <c r="Q776" i="1"/>
  <c r="F776" i="1" s="1"/>
  <c r="Q106" i="1"/>
  <c r="F106" i="1" s="1"/>
  <c r="F369" i="1"/>
  <c r="Q729" i="1"/>
  <c r="F729" i="1" s="1"/>
  <c r="Q1149" i="1"/>
  <c r="F1149" i="1" s="1"/>
  <c r="Q1186" i="1"/>
  <c r="F1186" i="1" s="1"/>
  <c r="Q191" i="1"/>
  <c r="F191" i="1" s="1"/>
  <c r="F467" i="1"/>
  <c r="Q755" i="1"/>
  <c r="F755" i="1" s="1"/>
  <c r="F1259" i="1"/>
  <c r="Q96" i="1"/>
  <c r="F96" i="1" s="1"/>
  <c r="F384" i="1"/>
  <c r="Q576" i="1"/>
  <c r="F576" i="1" s="1"/>
  <c r="Q912" i="1"/>
  <c r="F912" i="1" s="1"/>
  <c r="F1140" i="1"/>
  <c r="Q1356" i="1"/>
  <c r="F1356" i="1" s="1"/>
  <c r="Q1018" i="1"/>
  <c r="F1018" i="1" s="1"/>
  <c r="Q181" i="1"/>
  <c r="F181" i="1" s="1"/>
  <c r="Q385" i="1"/>
  <c r="F385" i="1" s="1"/>
  <c r="F553" i="1"/>
  <c r="Q829" i="1"/>
  <c r="F829" i="1" s="1"/>
  <c r="Q1069" i="1"/>
  <c r="F1069" i="1" s="1"/>
  <c r="Q1369" i="1"/>
  <c r="F1369" i="1" s="1"/>
  <c r="Q730" i="1"/>
  <c r="F730" i="1" s="1"/>
  <c r="Q914" i="1"/>
  <c r="F914" i="1" s="1"/>
  <c r="Q1226" i="1"/>
  <c r="Q442" i="1"/>
  <c r="F442" i="1" s="1"/>
  <c r="Q99" i="1"/>
  <c r="F99" i="1" s="1"/>
  <c r="Q351" i="1"/>
  <c r="F351" i="1" s="1"/>
  <c r="F639" i="1"/>
  <c r="Q891" i="1"/>
  <c r="F891" i="1" s="1"/>
  <c r="Q1155" i="1"/>
  <c r="F1155" i="1" s="1"/>
  <c r="Q1395" i="1"/>
  <c r="F1395" i="1" s="1"/>
  <c r="F922" i="1"/>
  <c r="Q1288" i="1"/>
  <c r="F1288" i="1" s="1"/>
  <c r="Q653" i="1"/>
  <c r="F653" i="1" s="1"/>
  <c r="F1025" i="1"/>
  <c r="F293" i="1"/>
  <c r="F929" i="1"/>
  <c r="Q898" i="1"/>
  <c r="F898" i="1" s="1"/>
  <c r="Q1146" i="1"/>
  <c r="F1146" i="1" s="1"/>
  <c r="F1374" i="1"/>
  <c r="Q103" i="1"/>
  <c r="F103" i="1" s="1"/>
  <c r="Q331" i="1"/>
  <c r="F331" i="1" s="1"/>
  <c r="Q523" i="1"/>
  <c r="F523" i="1" s="1"/>
  <c r="Q727" i="1"/>
  <c r="F727" i="1" s="1"/>
  <c r="Q919" i="1"/>
  <c r="F919" i="1" s="1"/>
  <c r="Q1147" i="1"/>
  <c r="F1147" i="1" s="1"/>
  <c r="Q56" i="1"/>
  <c r="F56" i="1" s="1"/>
  <c r="F368" i="1"/>
  <c r="F572" i="1"/>
  <c r="Q824" i="1"/>
  <c r="F824" i="1" s="1"/>
  <c r="Q1052" i="1"/>
  <c r="F1052" i="1" s="1"/>
  <c r="Q1352" i="1"/>
  <c r="F1352" i="1" s="1"/>
  <c r="F238" i="1"/>
  <c r="F129" i="1"/>
  <c r="Q393" i="1"/>
  <c r="F393" i="1" s="1"/>
  <c r="F609" i="1"/>
  <c r="Q753" i="1"/>
  <c r="F753" i="1" s="1"/>
  <c r="F933" i="1"/>
  <c r="Q1173" i="1"/>
  <c r="F1173" i="1" s="1"/>
  <c r="Q2057" i="1"/>
  <c r="F2057" i="1" s="1"/>
  <c r="Q1568" i="1"/>
  <c r="F1568" i="1" s="1"/>
  <c r="Q2102" i="1"/>
  <c r="F2102" i="1" s="1"/>
  <c r="Q109" i="1"/>
  <c r="F109" i="1" s="1"/>
  <c r="Q868" i="1"/>
  <c r="F868" i="1" s="1"/>
  <c r="Q893" i="1"/>
  <c r="F893" i="1" s="1"/>
  <c r="Q1383" i="1"/>
  <c r="F1383" i="1" s="1"/>
  <c r="Q309" i="1"/>
  <c r="F309" i="1" s="1"/>
  <c r="Q310" i="1"/>
  <c r="F310" i="1" s="1"/>
  <c r="Q1316" i="1"/>
  <c r="F1316" i="1" s="1"/>
  <c r="Q248" i="1"/>
  <c r="F248" i="1" s="1"/>
  <c r="Q705" i="1"/>
  <c r="F705" i="1" s="1"/>
  <c r="Q332" i="1"/>
  <c r="F332" i="1" s="1"/>
  <c r="Q1019" i="1"/>
  <c r="F1019" i="1" s="1"/>
  <c r="Q126" i="1"/>
  <c r="F126" i="1" s="1"/>
  <c r="Q154" i="1"/>
  <c r="F154" i="1" s="1"/>
  <c r="F92" i="1"/>
  <c r="Q404" i="1"/>
  <c r="F404" i="1" s="1"/>
  <c r="F620" i="1"/>
  <c r="Q860" i="1"/>
  <c r="F860" i="1" s="1"/>
  <c r="F1076" i="1"/>
  <c r="F382" i="1"/>
  <c r="F177" i="1"/>
  <c r="F429" i="1"/>
  <c r="Q777" i="1"/>
  <c r="F777" i="1" s="1"/>
  <c r="F957" i="1"/>
  <c r="F44" i="1"/>
  <c r="Q1090" i="1"/>
  <c r="F1090" i="1" s="1"/>
  <c r="Q2209" i="1"/>
  <c r="F2209" i="1" s="1"/>
  <c r="Q958" i="1"/>
  <c r="F958" i="1" s="1"/>
  <c r="Q1221" i="1"/>
  <c r="F1221" i="1" s="1"/>
  <c r="Q152" i="1"/>
  <c r="F152" i="1" s="1"/>
  <c r="Q633" i="1"/>
  <c r="F633" i="1" s="1"/>
  <c r="Q1472" i="1"/>
  <c r="F1472" i="1" s="1"/>
  <c r="Q1523" i="1"/>
  <c r="F1523" i="1" s="1"/>
  <c r="Q1475" i="1"/>
  <c r="F1475" i="1" s="1"/>
  <c r="Q1425" i="1"/>
  <c r="F1425" i="1" s="1"/>
  <c r="Q1841" i="1"/>
  <c r="F1841" i="1" s="1"/>
  <c r="Q1825" i="1"/>
  <c r="F1825" i="1" s="1"/>
  <c r="Q1462" i="1"/>
  <c r="F1462" i="1" s="1"/>
  <c r="Q1996" i="1"/>
  <c r="F1996" i="1" s="1"/>
  <c r="Q1601" i="1"/>
  <c r="F1601" i="1" s="1"/>
  <c r="Q2173" i="1"/>
  <c r="F2173" i="1" s="1"/>
  <c r="Q1952" i="1"/>
  <c r="F1952" i="1" s="1"/>
  <c r="Q1461" i="1"/>
  <c r="F1461" i="1" s="1"/>
  <c r="Q2266" i="1"/>
  <c r="F2266" i="1" s="1"/>
  <c r="Q1898" i="1"/>
  <c r="F1898" i="1" s="1"/>
  <c r="Q1531" i="1"/>
  <c r="F1531" i="1" s="1"/>
  <c r="Q1770" i="1"/>
  <c r="F1770" i="1" s="1"/>
  <c r="Q1431" i="1"/>
  <c r="F1431" i="1" s="1"/>
  <c r="Q1835" i="1"/>
  <c r="F1835" i="1" s="1"/>
  <c r="Q2016" i="1"/>
  <c r="F2016" i="1" s="1"/>
  <c r="Q2247" i="1"/>
  <c r="F2247" i="1" s="1"/>
  <c r="Q1436" i="1"/>
  <c r="F1436" i="1" s="1"/>
  <c r="Q1856" i="1"/>
  <c r="F1856" i="1" s="1"/>
  <c r="Q1564" i="1"/>
  <c r="F1564" i="1" s="1"/>
  <c r="Q2047" i="1"/>
  <c r="F2047" i="1" s="1"/>
  <c r="Q1649" i="1"/>
  <c r="F1649" i="1" s="1"/>
  <c r="Q2090" i="1"/>
  <c r="F2090" i="1" s="1"/>
  <c r="Q1576" i="1"/>
  <c r="F1576" i="1" s="1"/>
  <c r="Q1853" i="1"/>
  <c r="F1853" i="1" s="1"/>
  <c r="Q1727" i="1"/>
  <c r="F1727" i="1" s="1"/>
  <c r="Q2052" i="1"/>
  <c r="F2052" i="1" s="1"/>
  <c r="Q2285" i="1"/>
  <c r="F2285" i="1" s="1"/>
  <c r="Q1645" i="1"/>
  <c r="F1645" i="1" s="1"/>
  <c r="Q1636" i="1"/>
  <c r="F1636" i="1" s="1"/>
  <c r="Q1951" i="1"/>
  <c r="F1951" i="1" s="1"/>
  <c r="Q2160" i="1"/>
  <c r="F2160" i="1" s="1"/>
  <c r="Q1787" i="1"/>
  <c r="F1787" i="1" s="1"/>
  <c r="Q2007" i="1"/>
  <c r="F2007" i="1" s="1"/>
  <c r="Q1448" i="1"/>
  <c r="F1448" i="1" s="1"/>
  <c r="Q2229" i="1"/>
  <c r="F2229" i="1" s="1"/>
  <c r="Q1848" i="1"/>
  <c r="F1848" i="1" s="1"/>
  <c r="Q1779" i="1"/>
  <c r="F1779" i="1" s="1"/>
  <c r="Q1754" i="1"/>
  <c r="F1754" i="1" s="1"/>
  <c r="Q2239" i="1"/>
  <c r="F2239" i="1" s="1"/>
  <c r="Q1729" i="1"/>
  <c r="F1729" i="1" s="1"/>
  <c r="Q2317" i="1"/>
  <c r="F2317" i="1" s="1"/>
  <c r="Q1808" i="1"/>
  <c r="F1808" i="1" s="1"/>
  <c r="Q1934" i="1"/>
  <c r="F1934" i="1" s="1"/>
  <c r="Q1900" i="1"/>
  <c r="F1900" i="1" s="1"/>
  <c r="Q1635" i="1"/>
  <c r="F1635" i="1" s="1"/>
  <c r="Q2039" i="1"/>
  <c r="F2039" i="1" s="1"/>
  <c r="Q1662" i="1"/>
  <c r="F1662" i="1" s="1"/>
  <c r="Q2056" i="1"/>
  <c r="F2056" i="1" s="1"/>
  <c r="F1499" i="1"/>
  <c r="F1465" i="1"/>
  <c r="F2258" i="1"/>
  <c r="F1863" i="1"/>
  <c r="F1608" i="1"/>
  <c r="F1719" i="1"/>
  <c r="F1424" i="1"/>
  <c r="F1746" i="1"/>
  <c r="F1474" i="1"/>
  <c r="F1611" i="1"/>
  <c r="F1446" i="1"/>
  <c r="F1447" i="1"/>
  <c r="F1914" i="1"/>
  <c r="F150" i="1"/>
  <c r="F268" i="1"/>
  <c r="F746" i="1"/>
  <c r="F962" i="1"/>
  <c r="F304" i="1"/>
  <c r="F556" i="1"/>
  <c r="F772" i="1"/>
  <c r="F1000" i="1"/>
  <c r="F1506" i="1"/>
  <c r="F307" i="1"/>
  <c r="F907" i="1"/>
  <c r="F1135" i="1"/>
  <c r="F565" i="1"/>
  <c r="F135" i="1"/>
  <c r="F532" i="1"/>
  <c r="F413" i="1"/>
  <c r="F1926" i="1"/>
  <c r="F1339" i="1"/>
  <c r="F1192" i="1"/>
  <c r="F581" i="1"/>
  <c r="F186" i="1"/>
  <c r="F606" i="1"/>
  <c r="F770" i="1"/>
  <c r="F675" i="1"/>
  <c r="F1123" i="1"/>
  <c r="F605" i="1"/>
  <c r="F137" i="1"/>
  <c r="F1421" i="1"/>
  <c r="F222" i="1"/>
  <c r="F402" i="1"/>
  <c r="F630" i="1"/>
  <c r="F954" i="1"/>
  <c r="F1152" i="1"/>
  <c r="F554" i="1"/>
  <c r="F794" i="1"/>
  <c r="F15" i="1"/>
  <c r="F207" i="1"/>
  <c r="F735" i="1"/>
  <c r="F1072" i="1"/>
  <c r="F233" i="1"/>
  <c r="F570" i="1"/>
  <c r="F895" i="1"/>
  <c r="F1804" i="1"/>
  <c r="F725" i="1"/>
  <c r="F991" i="1"/>
  <c r="F1411" i="1"/>
  <c r="F27" i="1"/>
  <c r="F364" i="1"/>
  <c r="F1073" i="1"/>
  <c r="F481" i="1"/>
  <c r="F842" i="1"/>
  <c r="F664" i="1"/>
  <c r="F5" i="1"/>
  <c r="F355" i="1"/>
  <c r="F1529" i="1"/>
  <c r="F403" i="1"/>
  <c r="F595" i="1"/>
  <c r="F193" i="1"/>
  <c r="F1139" i="1"/>
  <c r="F424" i="1"/>
  <c r="F676" i="1"/>
  <c r="F367" i="1"/>
  <c r="F1170" i="1"/>
  <c r="F1565" i="1"/>
  <c r="F41" i="1"/>
  <c r="F607" i="1"/>
  <c r="F847" i="1"/>
  <c r="F1459" i="1"/>
  <c r="F67" i="1"/>
  <c r="F325" i="1"/>
  <c r="F436" i="1"/>
  <c r="F1468" i="1"/>
  <c r="F29" i="1"/>
  <c r="F569" i="1"/>
  <c r="F1275" i="1"/>
  <c r="F1110" i="1"/>
  <c r="F235" i="1"/>
  <c r="F619" i="1"/>
  <c r="F859" i="1"/>
  <c r="F90" i="1"/>
  <c r="F350" i="1"/>
  <c r="F686" i="1"/>
  <c r="F1226" i="1"/>
  <c r="F1646" i="1"/>
  <c r="F460" i="1"/>
  <c r="F712" i="1"/>
  <c r="F870" i="1"/>
  <c r="F704" i="1"/>
  <c r="F1120" i="1"/>
  <c r="F809" i="1"/>
  <c r="F317" i="1"/>
  <c r="F497" i="1"/>
  <c r="F534" i="1"/>
  <c r="F798" i="1"/>
  <c r="F1122" i="1"/>
  <c r="F1710" i="1"/>
  <c r="F1099" i="1"/>
  <c r="F26" i="1"/>
  <c r="F398" i="1"/>
  <c r="F724" i="1"/>
  <c r="F77" i="1"/>
  <c r="F629" i="1"/>
  <c r="F521" i="1"/>
  <c r="F318" i="1"/>
  <c r="F546" i="1"/>
  <c r="F834" i="1"/>
  <c r="F1111" i="1"/>
  <c r="F1303" i="1"/>
  <c r="F410" i="1"/>
  <c r="F1443" i="1"/>
  <c r="F1528" i="1"/>
  <c r="F89" i="1"/>
  <c r="F917" i="1"/>
  <c r="F871" i="1"/>
  <c r="G7" i="3" l="1"/>
  <c r="G22" i="3"/>
  <c r="G21" i="3"/>
  <c r="G24" i="3"/>
  <c r="G12" i="3"/>
  <c r="G15" i="3"/>
  <c r="G6" i="3"/>
  <c r="G14" i="3"/>
  <c r="G13" i="3"/>
  <c r="G5" i="3"/>
  <c r="G16" i="3"/>
  <c r="G23" i="3"/>
  <c r="G4" i="3"/>
  <c r="G25" i="3"/>
  <c r="O4" i="3" l="1"/>
  <c r="O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<sst xmlns="http://schemas.openxmlformats.org/spreadsheetml/2006/main" count="21762" uniqueCount="6155">
  <si>
    <t>JE Code</t>
  </si>
  <si>
    <t>Store</t>
  </si>
  <si>
    <t>Country</t>
  </si>
  <si>
    <t>Region</t>
  </si>
  <si>
    <t>Date</t>
  </si>
  <si>
    <t>Item</t>
  </si>
  <si>
    <t>Salesperson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</si>
  <si>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</si>
  <si>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</si>
  <si>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</si>
  <si>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</si>
  <si>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</si>
  <si>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</si>
  <si>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</si>
  <si>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</si>
  <si>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</si>
  <si>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</si>
  <si>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</si>
  <si>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</si>
  <si>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</si>
  <si>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</si>
  <si>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</si>
  <si>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</si>
  <si>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</si>
  <si>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</si>
  <si>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</si>
  <si>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</si>
  <si>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</si>
  <si>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</si>
  <si>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</si>
  <si>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</si>
  <si>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</si>
  <si>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</si>
  <si>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</si>
  <si>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</si>
  <si>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</si>
  <si>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</si>
  <si>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</si>
  <si>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</si>
  <si>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</si>
  <si>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</si>
  <si>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</si>
  <si>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</si>
  <si>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</si>
  <si>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</si>
  <si>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</si>
  <si>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</si>
  <si>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</si>
  <si>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</si>
  <si>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</si>
  <si>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</si>
  <si>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</si>
  <si>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</si>
  <si>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</si>
  <si>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</si>
  <si>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</si>
  <si>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</si>
  <si>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</si>
  <si>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</si>
  <si>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</si>
  <si>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</si>
  <si>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</si>
  <si>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</si>
  <si>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</si>
  <si>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</si>
  <si>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</si>
  <si>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</si>
  <si>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</si>
  <si>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</si>
  <si>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</si>
  <si>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</si>
  <si>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</si>
  <si>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</si>
  <si>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</si>
  <si>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</si>
  <si>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</si>
  <si>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</si>
  <si>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</si>
  <si>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</si>
  <si>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</si>
  <si>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</si>
  <si>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</si>
  <si>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</si>
  <si>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</si>
  <si>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</si>
  <si>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</si>
  <si>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</si>
  <si>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</si>
  <si>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</si>
  <si>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</si>
  <si>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</si>
  <si>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</si>
  <si>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</si>
  <si>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</si>
  <si>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</si>
  <si>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</si>
  <si>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</si>
  <si>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</si>
  <si>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</si>
  <si>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</si>
  <si>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</si>
  <si>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</si>
  <si>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</si>
  <si>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</si>
  <si>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</si>
  <si>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</si>
  <si>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</si>
  <si>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</si>
  <si>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</si>
  <si>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</si>
  <si>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</si>
  <si>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</si>
  <si>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</si>
  <si>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</si>
  <si>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</si>
  <si>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</si>
  <si>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</si>
  <si>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</si>
  <si>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</si>
  <si>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</si>
  <si>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</si>
  <si>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</si>
  <si>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</si>
  <si>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</si>
  <si>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</si>
  <si>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</si>
  <si>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</si>
  <si>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</si>
  <si>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</si>
  <si>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</si>
  <si>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</si>
  <si>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</si>
  <si>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</si>
  <si>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</si>
  <si>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</si>
  <si>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</si>
  <si>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</si>
  <si>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</si>
  <si>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</si>
  <si>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</si>
  <si>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</si>
  <si>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</si>
  <si>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</si>
  <si>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</si>
  <si>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</si>
  <si>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</si>
  <si>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</si>
  <si>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</si>
  <si>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</si>
  <si>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</si>
  <si>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</si>
  <si>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</si>
  <si>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</si>
  <si>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</si>
  <si>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</si>
  <si>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</si>
  <si>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</si>
  <si>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</si>
  <si>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</si>
  <si>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</si>
  <si>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</si>
  <si>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</si>
  <si>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</si>
  <si>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</si>
  <si>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</si>
  <si>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</si>
  <si>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</si>
  <si>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</si>
  <si>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</si>
  <si>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</si>
  <si>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</si>
  <si>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</si>
  <si>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</si>
  <si>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</si>
  <si>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</si>
  <si>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</si>
  <si>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</si>
  <si>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</si>
  <si>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</si>
  <si>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</si>
  <si>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</si>
  <si>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</si>
  <si>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</si>
  <si>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</si>
  <si>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</si>
  <si>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</si>
  <si>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</si>
  <si>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</si>
  <si>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</si>
  <si>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</si>
  <si>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</si>
  <si>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</si>
  <si>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</si>
  <si>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</si>
  <si>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</si>
  <si>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</si>
  <si>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</si>
  <si>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</si>
  <si>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</si>
  <si>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</si>
  <si>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</si>
  <si>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</si>
  <si>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</si>
  <si>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</si>
  <si>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</si>
  <si>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</si>
  <si>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</si>
  <si>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</si>
  <si>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</si>
  <si>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</si>
  <si>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</si>
  <si>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</si>
  <si>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</si>
  <si>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</si>
  <si>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</si>
  <si>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</si>
  <si>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</si>
  <si>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</si>
  <si>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</si>
  <si>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</si>
  <si>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</si>
  <si>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</si>
  <si>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</si>
  <si>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</si>
  <si>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</si>
  <si>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</si>
  <si>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</si>
  <si>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</si>
  <si>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</si>
  <si>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</si>
  <si>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</si>
  <si>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</si>
  <si>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</si>
  <si>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</si>
  <si>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</si>
  <si>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</si>
  <si>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</si>
  <si>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</si>
  <si>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</si>
  <si>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</si>
  <si>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</si>
  <si>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</si>
  <si>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</si>
  <si>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</si>
  <si>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</si>
  <si>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</si>
  <si>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</si>
  <si>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</si>
  <si>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</si>
  <si>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</si>
  <si>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</si>
  <si>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</si>
  <si>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</si>
  <si>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</si>
  <si>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</si>
  <si>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</si>
  <si>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</si>
  <si>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</si>
  <si>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</si>
  <si>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</si>
  <si>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</si>
  <si>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</si>
  <si>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</si>
  <si>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</si>
  <si>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</si>
  <si>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</si>
  <si>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</si>
  <si>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</si>
  <si>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</si>
  <si>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</si>
  <si>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</si>
  <si>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</si>
  <si>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</si>
  <si>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</si>
  <si>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</si>
  <si>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</si>
  <si>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</si>
  <si>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</si>
  <si>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</si>
  <si>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</si>
  <si>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</si>
  <si>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</si>
  <si>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</si>
  <si>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</si>
  <si>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</si>
  <si>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</si>
  <si>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</si>
  <si>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</si>
  <si>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</si>
  <si>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</si>
  <si>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</si>
  <si>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</si>
  <si>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</si>
  <si>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</si>
  <si>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</si>
  <si>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</si>
  <si>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</si>
  <si>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</si>
  <si>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</si>
  <si>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</si>
  <si>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</si>
  <si>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</si>
  <si>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</si>
  <si>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</si>
  <si>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</si>
  <si>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</si>
  <si>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</si>
  <si>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</si>
  <si>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</si>
  <si>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</si>
  <si>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</si>
  <si>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</si>
  <si>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</si>
  <si>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</si>
  <si>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</si>
  <si>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</si>
  <si>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</si>
  <si>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</si>
  <si>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</si>
  <si>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</si>
  <si>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</si>
  <si>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</si>
  <si>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</si>
  <si>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</si>
  <si>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</si>
  <si>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</si>
  <si>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</si>
  <si>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</si>
  <si>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</si>
  <si>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</si>
  <si>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</si>
  <si>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</si>
  <si>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</si>
  <si>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</si>
  <si>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</si>
  <si>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</si>
  <si>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</si>
  <si>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</si>
  <si>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</si>
  <si>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</si>
  <si>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</si>
  <si>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</si>
  <si>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</si>
  <si>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</si>
  <si>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</si>
  <si>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</si>
  <si>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</si>
  <si>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</si>
  <si>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</si>
  <si>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</si>
  <si>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</si>
  <si>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</si>
  <si>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</si>
  <si>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</si>
  <si>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</si>
  <si>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</si>
  <si>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</si>
  <si>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</si>
  <si>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</si>
  <si>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</si>
  <si>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</si>
  <si>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</si>
  <si>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</si>
  <si>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</si>
  <si>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</si>
  <si>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</si>
  <si>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</si>
  <si>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</si>
  <si>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</si>
  <si>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</si>
  <si>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</si>
  <si>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</si>
  <si>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</si>
  <si>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</si>
  <si>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</si>
  <si>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</si>
  <si>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</si>
  <si>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</si>
  <si>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</si>
  <si>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</si>
  <si>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</si>
  <si>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</si>
  <si>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</si>
  <si>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</si>
  <si>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</si>
  <si>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</si>
  <si>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</si>
  <si>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</si>
  <si>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</si>
  <si>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</si>
  <si>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</si>
  <si>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</si>
  <si>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</si>
  <si>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</si>
  <si>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</si>
  <si>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</si>
  <si>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</si>
  <si>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</si>
  <si>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</si>
  <si>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</si>
  <si>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</si>
  <si>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</si>
  <si>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</si>
  <si>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</si>
  <si>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</si>
  <si>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</si>
  <si>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</si>
  <si>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</si>
  <si>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</si>
  <si>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</si>
  <si>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</si>
  <si>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</si>
  <si>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</si>
  <si>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</si>
  <si>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</si>
  <si>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</si>
  <si>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</si>
  <si>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</si>
  <si>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</si>
  <si>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</si>
  <si>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</si>
  <si>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</si>
  <si>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</si>
  <si>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</si>
  <si>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</si>
  <si>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</si>
  <si>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</si>
  <si>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</si>
  <si>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</si>
  <si>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</si>
  <si>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</si>
  <si>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</si>
  <si>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</si>
  <si>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</si>
  <si>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</si>
  <si>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</si>
  <si>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</si>
  <si>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</si>
  <si>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</si>
  <si>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</si>
  <si>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</si>
  <si>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</si>
  <si>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</si>
  <si>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</si>
  <si>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</si>
  <si>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</si>
  <si>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</si>
  <si>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</si>
  <si>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</si>
  <si>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</si>
  <si>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</si>
  <si>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</si>
  <si>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</si>
  <si>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</si>
  <si>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</si>
  <si>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</si>
  <si>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</si>
  <si>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</si>
  <si>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</si>
  <si>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</si>
  <si>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</si>
  <si>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</si>
  <si>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</si>
  <si>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</si>
  <si>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</si>
  <si>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</si>
  <si>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</si>
  <si>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</si>
  <si>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</si>
  <si>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</si>
  <si>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</si>
  <si>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</si>
  <si>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</si>
  <si>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</si>
  <si>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</si>
  <si>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</si>
  <si>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</si>
  <si>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</si>
  <si>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</si>
  <si>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</si>
  <si>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</si>
  <si>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</si>
  <si>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</si>
  <si>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</si>
  <si>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</si>
  <si>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</si>
  <si>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</si>
  <si>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</si>
  <si>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</si>
  <si>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</si>
  <si>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</si>
  <si>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</si>
  <si>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</si>
  <si>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</si>
  <si>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</si>
  <si>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</si>
  <si>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</si>
  <si>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</si>
  <si>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</si>
  <si>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</si>
  <si>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</si>
  <si>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</si>
  <si>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</si>
  <si>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</si>
  <si>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</si>
  <si>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</si>
  <si>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</si>
  <si>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</si>
  <si>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</si>
  <si>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</si>
  <si>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</si>
  <si>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</si>
  <si>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</si>
  <si>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</si>
  <si>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</si>
  <si>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</si>
  <si>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</si>
  <si>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</si>
  <si>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</si>
  <si>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</si>
  <si>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</si>
  <si>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</si>
  <si>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</si>
  <si>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</si>
  <si>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</si>
  <si>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</si>
  <si>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</si>
  <si>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</si>
  <si>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</si>
  <si>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</si>
  <si>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</si>
  <si>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</si>
  <si>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</si>
  <si>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</si>
  <si>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</si>
  <si>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</si>
  <si>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</si>
  <si>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</si>
  <si>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</si>
  <si>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</si>
  <si>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</si>
  <si>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</si>
  <si>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</si>
  <si>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</si>
  <si>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</si>
  <si>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</si>
  <si>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</si>
  <si>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</si>
  <si>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</si>
  <si>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</si>
  <si>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</si>
  <si>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</si>
  <si>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</si>
  <si>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</si>
  <si>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</si>
  <si>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</si>
  <si>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</si>
  <si>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</si>
  <si>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</si>
  <si>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</si>
  <si>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</si>
  <si>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</si>
  <si>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</si>
  <si>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</si>
  <si>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</si>
  <si>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</si>
  <si>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</si>
  <si>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</si>
  <si>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</si>
  <si>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</si>
  <si>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</si>
  <si>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</si>
  <si>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</si>
  <si>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</si>
  <si>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</si>
  <si>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</si>
  <si>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</si>
  <si>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</si>
  <si>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</si>
  <si>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</si>
  <si>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</si>
  <si>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</si>
  <si>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</si>
  <si>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</si>
  <si>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</si>
  <si>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</si>
  <si>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</si>
  <si>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</si>
  <si>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</si>
  <si>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</si>
  <si>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</si>
  <si>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</si>
  <si>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</si>
  <si>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</si>
  <si>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</si>
  <si>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</si>
  <si>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</si>
  <si>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</si>
  <si>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</si>
  <si>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</si>
  <si>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</si>
  <si>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</si>
  <si>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</si>
  <si>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</si>
  <si>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</si>
  <si>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</si>
  <si>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</si>
  <si>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</si>
  <si>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</si>
  <si>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</si>
  <si>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</si>
  <si>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</si>
  <si>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</si>
  <si>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</si>
  <si>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</si>
  <si>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</si>
  <si>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</si>
  <si>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</si>
  <si>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</si>
  <si>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</si>
  <si>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</si>
  <si>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</si>
  <si>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</si>
  <si>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</si>
  <si>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</si>
  <si>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</si>
  <si>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</si>
  <si>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</si>
  <si>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</si>
  <si>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</si>
  <si>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</si>
  <si>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</si>
  <si>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</si>
  <si>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</si>
  <si>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</si>
  <si>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</si>
  <si>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</si>
  <si>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</si>
  <si>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</si>
  <si>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</si>
  <si>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</si>
  <si>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</si>
  <si>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</si>
  <si>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</si>
  <si>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</si>
  <si>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</si>
  <si>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</si>
  <si>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</si>
  <si>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</si>
  <si>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</si>
  <si>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</si>
  <si>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</si>
  <si>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</si>
  <si>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</si>
  <si>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</si>
  <si>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</si>
  <si>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</si>
  <si>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</si>
  <si>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</si>
  <si>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</si>
  <si>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</si>
  <si>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</si>
  <si>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</si>
  <si>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</si>
  <si>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</si>
  <si>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</si>
  <si>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</si>
  <si>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</si>
  <si>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</si>
  <si>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</si>
  <si>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</si>
  <si>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</si>
  <si>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</si>
  <si>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</si>
  <si>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</si>
  <si>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</si>
  <si>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</si>
  <si>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</si>
  <si>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</si>
  <si>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</si>
  <si>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</si>
  <si>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</si>
  <si>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</si>
  <si>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</si>
  <si>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</si>
  <si>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</si>
  <si>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</si>
  <si>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</si>
  <si>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</si>
  <si>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</si>
  <si>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</si>
  <si>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</si>
  <si>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</si>
  <si>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</si>
  <si>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</si>
  <si>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</si>
  <si>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</si>
  <si>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</si>
  <si>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</si>
  <si>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</si>
  <si>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</si>
  <si>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</si>
  <si>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</si>
  <si>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</si>
  <si>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</si>
  <si>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</si>
  <si>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</si>
  <si>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</si>
  <si>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</si>
  <si>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</si>
  <si>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</si>
  <si>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</si>
  <si>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</si>
  <si>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</si>
  <si>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</si>
  <si>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</si>
  <si>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</si>
  <si>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</si>
  <si>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</si>
  <si>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</si>
  <si>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</si>
  <si>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</si>
  <si>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</si>
  <si>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</si>
  <si>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</si>
  <si>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</si>
  <si>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</si>
  <si>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</si>
  <si>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</si>
  <si>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</si>
  <si>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</si>
  <si>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</si>
  <si>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</si>
  <si>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</si>
  <si>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</si>
  <si>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</si>
  <si>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</si>
  <si>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</si>
  <si>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</si>
  <si>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</si>
  <si>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</si>
  <si>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</si>
  <si>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</si>
  <si>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</si>
  <si>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</si>
  <si>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</si>
  <si>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</si>
  <si>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</si>
  <si>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</si>
  <si>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</si>
  <si>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</si>
  <si>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</si>
  <si>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</si>
  <si>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</si>
  <si>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</si>
  <si>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</si>
  <si>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</si>
  <si>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</si>
  <si>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</si>
  <si>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</si>
  <si>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</si>
  <si>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</si>
  <si>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</si>
  <si>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</si>
  <si>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</si>
  <si>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</si>
  <si>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</si>
  <si>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</si>
  <si>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</si>
  <si>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</si>
  <si>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</si>
  <si>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</si>
  <si>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</si>
  <si>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</si>
  <si>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</si>
  <si>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</si>
  <si>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</si>
  <si>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</si>
  <si>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</si>
  <si>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</si>
  <si>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</si>
  <si>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</si>
  <si>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</si>
  <si>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</si>
  <si>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</si>
  <si>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</si>
  <si>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</si>
  <si>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</si>
  <si>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</si>
  <si>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</si>
  <si>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</si>
  <si>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</si>
  <si>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</si>
  <si>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</si>
  <si>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</si>
  <si>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</si>
  <si>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</si>
  <si>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</si>
  <si>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</si>
  <si>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</si>
  <si>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</si>
  <si>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</si>
  <si>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</si>
  <si>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</si>
  <si>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</si>
  <si>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</si>
  <si>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</si>
  <si>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</si>
  <si>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</si>
  <si>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</si>
  <si>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</si>
  <si>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</si>
  <si>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</si>
  <si>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</si>
  <si>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</si>
  <si>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</si>
  <si>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</si>
  <si>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</si>
  <si>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</si>
  <si>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</si>
  <si>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</si>
  <si>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</si>
  <si>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</si>
  <si>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</si>
  <si>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</si>
  <si>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</si>
  <si>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</si>
  <si>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</si>
  <si>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</si>
  <si>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</si>
  <si>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</si>
  <si>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</si>
  <si>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</si>
  <si>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</si>
  <si>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</si>
  <si>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</si>
  <si>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</si>
  <si>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</si>
  <si>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</si>
  <si>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</si>
  <si>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</si>
  <si>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</si>
  <si>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</si>
  <si>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</si>
  <si>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</si>
  <si>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</si>
  <si>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</si>
  <si>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</si>
  <si>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</si>
  <si>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</si>
  <si>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</si>
  <si>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</si>
  <si>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</si>
  <si>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</si>
  <si>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</si>
  <si>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</si>
  <si>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</si>
  <si>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</si>
  <si>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</si>
  <si>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</si>
  <si>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</si>
  <si>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</si>
  <si>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</si>
  <si>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</si>
  <si>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</si>
  <si>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</si>
  <si>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</si>
  <si>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</si>
  <si>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</si>
  <si>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</si>
  <si>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</si>
  <si>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</si>
  <si>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</si>
  <si>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</si>
  <si>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</si>
  <si>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</si>
  <si>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</si>
  <si>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</si>
  <si>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</si>
  <si>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</si>
  <si>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</si>
  <si>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</si>
  <si>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</si>
  <si>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</si>
  <si>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</si>
  <si>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</si>
  <si>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</si>
  <si>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</si>
  <si>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</si>
  <si>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</si>
  <si>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</si>
  <si>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</si>
  <si>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</si>
  <si>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</si>
  <si>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</si>
  <si>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</si>
  <si>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</si>
  <si>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</si>
  <si>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</si>
  <si>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</si>
  <si>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</si>
  <si>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</si>
  <si>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</si>
  <si>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</si>
  <si>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</si>
  <si>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</si>
  <si>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</si>
  <si>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</si>
  <si>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</si>
  <si>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</si>
  <si>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</si>
  <si>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</si>
  <si>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</si>
  <si>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</si>
  <si>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</si>
  <si>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</si>
  <si>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</si>
  <si>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</si>
  <si>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</si>
  <si>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</si>
  <si>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</si>
  <si>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</si>
  <si>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</si>
  <si>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</si>
  <si>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</si>
  <si>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</si>
  <si>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</si>
  <si>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</si>
  <si>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</si>
  <si>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</si>
  <si>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</si>
  <si>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</si>
  <si>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</si>
  <si>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</si>
  <si>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</si>
  <si>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</si>
  <si>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</si>
  <si>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</si>
  <si>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</si>
  <si>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</si>
  <si>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</si>
  <si>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</si>
  <si>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</si>
  <si>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</si>
  <si>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</si>
  <si>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</si>
  <si>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</si>
  <si>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</si>
  <si>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</si>
  <si>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</si>
  <si>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</si>
  <si>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</si>
  <si>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</si>
  <si>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</si>
  <si>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</si>
  <si>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</si>
  <si>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</si>
  <si>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</si>
  <si>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</si>
  <si>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</si>
  <si>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</si>
  <si>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</si>
  <si>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</si>
  <si>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</si>
  <si>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</si>
  <si>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</si>
  <si>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</si>
  <si>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</si>
  <si>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</si>
  <si>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</si>
  <si>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</si>
  <si>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</si>
  <si>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</si>
  <si>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</si>
  <si>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</si>
  <si>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</si>
  <si>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</si>
  <si>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</si>
  <si>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</si>
  <si>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</si>
  <si>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</si>
  <si>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</si>
  <si>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</si>
  <si>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</si>
  <si>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</si>
  <si>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</si>
  <si>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</si>
  <si>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</si>
  <si>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</si>
  <si>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</si>
  <si>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</si>
  <si>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</si>
  <si>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</si>
  <si>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</si>
  <si>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</si>
  <si>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</si>
  <si>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</si>
  <si>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</si>
  <si>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</si>
  <si>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</si>
  <si>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</si>
  <si>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</si>
  <si>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</si>
  <si>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</si>
  <si>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</si>
  <si>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</si>
  <si>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</si>
  <si>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</si>
  <si>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</si>
  <si>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</si>
  <si>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</si>
  <si>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</si>
  <si>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</si>
  <si>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</si>
  <si>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</si>
  <si>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</si>
  <si>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</si>
  <si>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</si>
  <si>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</si>
  <si>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</si>
  <si>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</si>
  <si>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</si>
  <si>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</si>
  <si>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</si>
  <si>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</si>
  <si>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</si>
  <si>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</si>
  <si>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</si>
  <si>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</si>
  <si>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</si>
  <si>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</si>
  <si>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</si>
  <si>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</si>
  <si>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</si>
  <si>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</si>
  <si>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</si>
  <si>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</si>
  <si>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</si>
  <si>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</si>
  <si>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</si>
  <si>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</si>
  <si>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</si>
  <si>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</si>
  <si>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</si>
  <si>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</si>
  <si>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</si>
  <si>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</si>
  <si>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</si>
  <si>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</si>
  <si>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</si>
  <si>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</si>
  <si>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</si>
  <si>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</si>
  <si>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</si>
  <si>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</si>
  <si>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</si>
  <si>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</si>
  <si>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</si>
  <si>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</si>
  <si>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</si>
  <si>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</si>
  <si>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</si>
  <si>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</si>
  <si>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</si>
  <si>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</si>
  <si>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</si>
  <si>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</si>
  <si>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</si>
  <si>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</si>
  <si>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</si>
  <si>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</si>
  <si>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</si>
  <si>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</si>
  <si>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</si>
  <si>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</si>
  <si>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</si>
  <si>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</si>
  <si>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</si>
  <si>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</si>
  <si>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</si>
  <si>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</si>
  <si>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</si>
  <si>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</si>
  <si>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</si>
  <si>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</si>
  <si>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</si>
  <si>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</si>
  <si>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</si>
  <si>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</si>
  <si>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</si>
  <si>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</si>
  <si>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</si>
  <si>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</si>
  <si>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</si>
  <si>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</si>
  <si>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</si>
  <si>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</si>
  <si>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</si>
  <si>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</si>
  <si>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</si>
  <si>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</si>
  <si>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</si>
  <si>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</si>
  <si>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</si>
  <si>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</si>
  <si>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</si>
  <si>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</si>
  <si>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</si>
  <si>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</si>
  <si>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</si>
  <si>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</si>
  <si>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</si>
  <si>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</si>
  <si>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</si>
  <si>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</si>
  <si>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</si>
  <si>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</si>
  <si>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</si>
  <si>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</si>
  <si>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</si>
  <si>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</si>
  <si>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</si>
  <si>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</si>
  <si>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</si>
  <si>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</si>
  <si>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</si>
  <si>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</si>
  <si>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</si>
  <si>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</si>
  <si>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</si>
  <si>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</si>
  <si>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</si>
  <si>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</si>
  <si>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</si>
  <si>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</si>
  <si>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</si>
  <si>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</si>
  <si>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</si>
  <si>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</si>
  <si>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</si>
  <si>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</si>
  <si>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</si>
  <si>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</si>
  <si>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</si>
  <si>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</si>
  <si>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</si>
  <si>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</si>
  <si>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</si>
  <si>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</si>
  <si>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</si>
  <si>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</si>
  <si>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</si>
  <si>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</si>
  <si>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</si>
  <si>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</si>
  <si>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</si>
  <si>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</si>
  <si>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</si>
  <si>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</si>
  <si>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</si>
  <si>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</si>
  <si>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</si>
  <si>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</si>
  <si>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</si>
  <si>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</si>
  <si>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</si>
  <si>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</si>
  <si>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</si>
  <si>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</si>
  <si>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</si>
  <si>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</si>
  <si>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</si>
  <si>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</si>
  <si>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</si>
  <si>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</si>
  <si>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</si>
  <si>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</si>
  <si>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</si>
  <si>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</si>
  <si>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</si>
  <si>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</si>
  <si>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</si>
  <si>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</si>
  <si>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</si>
  <si>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</si>
  <si>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</si>
  <si>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</si>
  <si>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</si>
  <si>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</si>
  <si>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</si>
  <si>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</si>
  <si>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</si>
  <si>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</si>
  <si>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</si>
  <si>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</si>
  <si>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</si>
  <si>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</si>
  <si>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</si>
  <si>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</si>
  <si>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</si>
  <si>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</si>
  <si>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</si>
  <si>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</si>
  <si>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</si>
  <si>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</si>
  <si>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</si>
  <si>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</si>
  <si>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</si>
  <si>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</si>
  <si>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</si>
  <si>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</si>
  <si>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</si>
  <si>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</si>
  <si>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</si>
  <si>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</si>
  <si>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</si>
  <si>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</si>
  <si>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</si>
  <si>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</si>
  <si>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</si>
  <si>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</si>
  <si>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</si>
  <si>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</si>
  <si>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</si>
  <si>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</si>
  <si>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</si>
  <si>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</si>
  <si>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</si>
  <si>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</si>
  <si>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</si>
  <si>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</si>
  <si>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</si>
  <si>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</si>
  <si>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</si>
  <si>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</si>
  <si>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</si>
  <si>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</si>
  <si>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</si>
  <si>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</si>
  <si>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</si>
  <si>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</si>
  <si>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</si>
  <si>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</si>
  <si>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</si>
  <si>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</si>
  <si>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</si>
  <si>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</si>
  <si>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</si>
  <si>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</si>
  <si>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</si>
  <si>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</si>
  <si>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</si>
  <si>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</si>
  <si>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</si>
  <si>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</si>
  <si>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</si>
  <si>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</si>
  <si>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</si>
  <si>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</si>
  <si>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</si>
  <si>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</si>
  <si>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</si>
  <si>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</si>
  <si>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</si>
  <si>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</si>
  <si>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</si>
  <si>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</si>
  <si>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</si>
  <si>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</si>
  <si>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</si>
  <si>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</si>
  <si>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</si>
  <si>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</si>
  <si>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</si>
  <si>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</si>
  <si>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</si>
  <si>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</si>
  <si>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</si>
  <si>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</si>
  <si>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</si>
  <si>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</si>
  <si>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</si>
  <si>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</si>
  <si>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</si>
  <si>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</si>
  <si>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</si>
  <si>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</si>
  <si>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</si>
  <si>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</si>
  <si>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</si>
  <si>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</si>
  <si>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</si>
  <si>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</si>
  <si>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</si>
  <si>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</si>
  <si>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</si>
  <si>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</si>
  <si>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</si>
  <si>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</si>
  <si>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</si>
  <si>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</si>
  <si>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</si>
  <si>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</si>
  <si>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</si>
  <si>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</si>
  <si>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</si>
  <si>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</si>
  <si>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</si>
  <si>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</si>
  <si>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</si>
  <si>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</si>
  <si>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</si>
  <si>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</si>
  <si>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</si>
  <si>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</si>
  <si>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</si>
  <si>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</si>
  <si>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</si>
  <si>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</si>
  <si>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</si>
  <si>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</si>
  <si>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</si>
  <si>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</si>
  <si>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</si>
  <si>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</si>
  <si>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</si>
  <si>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</si>
  <si>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</si>
  <si>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</si>
  <si>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</si>
  <si>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</si>
  <si>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</si>
  <si>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</si>
  <si>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</si>
  <si>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</si>
  <si>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</si>
  <si>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</si>
  <si>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</si>
  <si>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</si>
  <si>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</si>
  <si>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</si>
  <si>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</si>
  <si>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</si>
  <si>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</si>
  <si>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</si>
  <si>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</si>
  <si>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</si>
  <si>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</si>
  <si>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</si>
  <si>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</si>
  <si>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</si>
  <si>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</si>
  <si>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</si>
  <si>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</si>
  <si>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</si>
  <si>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</si>
  <si>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</si>
  <si>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</si>
  <si>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</si>
  <si>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</si>
  <si>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</si>
  <si>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</si>
  <si>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</si>
  <si>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</si>
  <si>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</si>
  <si>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</si>
  <si>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</si>
  <si>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</si>
  <si>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</si>
  <si>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</si>
  <si>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</si>
  <si>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</si>
  <si>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</si>
  <si>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</si>
  <si>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</si>
  <si>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</si>
  <si>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</si>
  <si>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</si>
  <si>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</si>
  <si>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</si>
  <si>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</si>
  <si>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</si>
  <si>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</si>
  <si>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</si>
  <si>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</si>
  <si>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</si>
  <si>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</si>
  <si>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</si>
  <si>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</si>
  <si>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</si>
  <si>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</si>
  <si>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</si>
  <si>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</si>
  <si>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</si>
  <si>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</si>
  <si>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</si>
  <si>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</si>
  <si>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</si>
  <si>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</si>
  <si>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</si>
  <si>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</si>
  <si>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</si>
  <si>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</si>
  <si>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</si>
  <si>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</si>
  <si>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</si>
  <si>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</si>
  <si>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</si>
  <si>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</si>
  <si>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</si>
  <si>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</si>
  <si>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</si>
  <si>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</si>
  <si>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</si>
  <si>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</si>
  <si>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</si>
  <si>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</si>
  <si>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</si>
  <si>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</si>
  <si>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</si>
  <si>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</si>
  <si>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</si>
  <si>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</si>
  <si>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</si>
  <si>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</si>
  <si>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</si>
  <si>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</si>
  <si>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</si>
  <si>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</si>
  <si>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</si>
  <si>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</si>
  <si>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</si>
  <si>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</si>
  <si>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</si>
  <si>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</si>
  <si>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</si>
  <si>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</si>
  <si>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</si>
  <si>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</si>
  <si>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</si>
  <si>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</si>
  <si>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</si>
  <si>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</si>
  <si>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</si>
  <si>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</si>
  <si>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</si>
  <si>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</si>
  <si>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</si>
  <si>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</si>
  <si>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</si>
  <si>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</si>
  <si>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</si>
  <si>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</si>
  <si>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</si>
  <si>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</si>
  <si>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</si>
  <si>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</si>
  <si>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</si>
  <si>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</si>
  <si>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</si>
  <si>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</si>
  <si>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</si>
  <si>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</si>
  <si>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</si>
  <si>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</si>
  <si>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</si>
  <si>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</si>
  <si>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</si>
  <si>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</si>
  <si>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</si>
  <si>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</si>
  <si>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</si>
  <si>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</si>
  <si>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</si>
  <si>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</si>
  <si>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</si>
  <si>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</si>
  <si>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</si>
  <si>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</si>
  <si>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</si>
  <si>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</si>
  <si>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</si>
  <si>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</si>
  <si>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</si>
  <si>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</si>
  <si>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</si>
  <si>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</si>
  <si>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</si>
  <si>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</si>
  <si>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</si>
  <si>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</si>
  <si>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</si>
  <si>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</si>
  <si>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</si>
  <si>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</si>
  <si>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</si>
  <si>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</si>
  <si>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</si>
  <si>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</si>
  <si>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</si>
  <si>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</si>
  <si>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</si>
  <si>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</si>
  <si>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</si>
  <si>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</si>
  <si>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</si>
  <si>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</si>
  <si>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</si>
  <si>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</si>
  <si>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</si>
  <si>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</si>
  <si>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</si>
  <si>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</si>
  <si>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</si>
  <si>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</si>
  <si>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</si>
  <si>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</si>
  <si>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</si>
  <si>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</si>
  <si>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</si>
  <si>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</si>
  <si>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</si>
  <si>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</si>
  <si>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</si>
  <si>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</si>
  <si>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</si>
  <si>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</si>
  <si>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</si>
  <si>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</si>
  <si>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</si>
  <si>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</si>
  <si>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</si>
  <si>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</si>
  <si>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</si>
  <si>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</si>
  <si>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</si>
  <si>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</si>
  <si>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</si>
  <si>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</si>
  <si>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</si>
  <si>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</si>
  <si>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</si>
  <si>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</si>
  <si>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</si>
  <si>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</si>
  <si>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</si>
  <si>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</si>
  <si>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</si>
  <si>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</si>
  <si>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</si>
  <si>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</si>
  <si>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</si>
  <si>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</si>
  <si>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</si>
  <si>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</si>
  <si>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</si>
  <si>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</si>
  <si>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</si>
  <si>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</si>
  <si>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</si>
  <si>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</si>
  <si>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</si>
  <si>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</si>
  <si>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</si>
  <si>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</si>
  <si>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</si>
  <si>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</si>
  <si>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</si>
  <si>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</si>
  <si>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</si>
  <si>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</si>
  <si>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</si>
  <si>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</si>
  <si>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</si>
  <si>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</si>
  <si>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</si>
  <si>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</si>
  <si>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</si>
  <si>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</si>
  <si>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</si>
  <si>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</si>
  <si>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</si>
  <si>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</si>
  <si>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</si>
  <si>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</si>
  <si>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</si>
  <si>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</si>
  <si>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</si>
  <si>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</si>
  <si>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</si>
  <si>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</si>
  <si>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</si>
  <si>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</si>
  <si>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</si>
  <si>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</si>
  <si>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</si>
  <si>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</si>
  <si>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</si>
  <si>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</si>
  <si>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</si>
  <si>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</si>
  <si>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</si>
  <si>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</si>
  <si>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</si>
  <si>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</si>
  <si>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</si>
  <si>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</si>
  <si>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</si>
  <si>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</si>
  <si>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</si>
  <si>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</si>
  <si>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</si>
  <si>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</si>
  <si>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</si>
  <si>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</si>
  <si>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</si>
  <si>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</si>
  <si>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</si>
  <si>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</si>
  <si>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</si>
  <si>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</si>
  <si>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</si>
  <si>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</si>
  <si>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</si>
  <si>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</si>
  <si>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</si>
  <si>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</si>
  <si>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</si>
  <si>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</si>
  <si>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</si>
  <si>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</si>
  <si>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</si>
  <si>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</si>
  <si>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</si>
  <si>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</si>
  <si>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</si>
  <si>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</si>
  <si>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</si>
  <si>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</si>
  <si>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</si>
  <si>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</si>
  <si>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</si>
  <si>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</si>
  <si>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</si>
  <si>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</si>
  <si>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</si>
  <si>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</si>
  <si>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</si>
  <si>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</si>
  <si>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</si>
  <si>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</si>
  <si>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</si>
  <si>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</si>
  <si>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</si>
  <si>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</si>
  <si>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</si>
  <si>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</si>
  <si>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</si>
  <si>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</si>
  <si>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</si>
  <si>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</si>
  <si>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</si>
  <si>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</si>
  <si>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</si>
  <si>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</si>
  <si>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</si>
  <si>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</si>
  <si>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</si>
  <si>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</si>
  <si>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</si>
  <si>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</si>
  <si>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</si>
  <si>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</si>
  <si>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</si>
  <si>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</si>
  <si>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</si>
  <si>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</si>
  <si>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</si>
  <si>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</si>
  <si>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</si>
  <si>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</si>
  <si>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</si>
  <si>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</si>
  <si>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</si>
  <si>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</si>
  <si>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</si>
  <si>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</si>
  <si>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</si>
  <si>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</si>
  <si>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</si>
  <si>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</si>
  <si>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</si>
  <si>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</si>
  <si>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</si>
  <si>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</si>
  <si>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</si>
  <si>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</si>
  <si>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</si>
  <si>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</si>
  <si>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</si>
  <si>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</si>
  <si>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</si>
  <si>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</si>
  <si>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</si>
  <si>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</si>
  <si>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</si>
  <si>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</si>
  <si>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</si>
  <si>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</si>
  <si>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</si>
  <si>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</si>
  <si>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</si>
  <si>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</si>
  <si>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</si>
  <si>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</si>
  <si>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</si>
  <si>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</si>
  <si>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</si>
  <si>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</si>
  <si>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</si>
  <si>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</si>
  <si>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</si>
  <si>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</si>
  <si>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</si>
  <si>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</si>
  <si>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</si>
  <si>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</si>
  <si>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</si>
  <si>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</si>
  <si>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</si>
  <si>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</si>
  <si>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</si>
  <si>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</si>
  <si>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</si>
  <si>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</si>
  <si>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</si>
  <si>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</si>
  <si>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</si>
  <si>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</si>
  <si>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</si>
  <si>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</si>
  <si>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</si>
  <si>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</si>
  <si>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</si>
  <si>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</si>
  <si>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</si>
  <si>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</si>
  <si>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</si>
  <si>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</si>
  <si>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</si>
  <si>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</si>
  <si>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</si>
  <si>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</si>
  <si>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</si>
  <si>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</si>
  <si>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</si>
  <si>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</si>
  <si>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</si>
  <si>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</si>
  <si>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</si>
  <si>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</si>
  <si>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</si>
  <si>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</si>
  <si>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</si>
  <si>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</si>
  <si>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</si>
  <si>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</si>
  <si>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</si>
  <si>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</si>
  <si>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</si>
  <si>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</si>
  <si>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</si>
  <si>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</si>
  <si>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</si>
  <si>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</si>
  <si>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</si>
  <si>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</si>
  <si>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</si>
  <si>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</si>
  <si>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</si>
  <si>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</si>
  <si>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</si>
  <si>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</si>
  <si>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</si>
  <si>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</si>
  <si>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</si>
  <si>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</si>
  <si>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</si>
  <si>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</si>
  <si>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</si>
  <si>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</si>
  <si>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</si>
  <si>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</si>
  <si>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</si>
  <si>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</si>
  <si>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</si>
  <si>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</si>
  <si>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</si>
  <si>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</si>
  <si>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</si>
  <si>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</si>
  <si>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</si>
  <si>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</si>
  <si>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</si>
  <si>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</si>
  <si>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</si>
  <si>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</si>
  <si>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</si>
  <si>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</si>
  <si>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</si>
  <si>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</si>
  <si>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</si>
  <si>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</si>
  <si>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</si>
  <si>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</si>
  <si>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</si>
  <si>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</si>
  <si>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</si>
  <si>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</si>
  <si>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</si>
  <si>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</si>
  <si>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</si>
  <si>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</si>
  <si>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</si>
  <si>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</si>
  <si>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</si>
  <si>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</si>
  <si>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</si>
  <si>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</si>
  <si>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</si>
  <si>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</si>
  <si>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</si>
  <si>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</si>
  <si>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</si>
  <si>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</si>
  <si>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</si>
  <si>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</si>
  <si>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</si>
  <si>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</si>
  <si>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</si>
  <si>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</si>
  <si>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</si>
  <si>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</si>
  <si>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</si>
  <si>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</si>
  <si>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</si>
  <si>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</si>
  <si>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</si>
  <si>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</si>
  <si>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</si>
  <si>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</si>
  <si>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</si>
  <si>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</si>
  <si>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</si>
  <si>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</si>
  <si>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</si>
  <si>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</si>
  <si>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</si>
  <si>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</si>
  <si>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</si>
  <si>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</si>
  <si>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</si>
  <si>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</si>
  <si>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</si>
  <si>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</si>
  <si>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</si>
  <si>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</si>
  <si>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</si>
  <si>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</si>
  <si>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</si>
  <si>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</si>
  <si>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</si>
  <si>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</si>
  <si>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</si>
  <si>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</si>
  <si>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</si>
  <si>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</si>
  <si>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</si>
  <si>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</si>
  <si>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</si>
  <si>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</si>
  <si>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</si>
  <si>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</si>
  <si>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</si>
  <si>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</si>
  <si>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</si>
  <si>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</si>
  <si>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</si>
  <si>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</si>
  <si>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</si>
  <si>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</si>
  <si>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</si>
  <si>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</si>
  <si>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</si>
  <si>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</si>
  <si>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</si>
  <si>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</si>
  <si>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</si>
  <si>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</si>
  <si>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</si>
  <si>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</si>
  <si>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</si>
  <si>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</si>
  <si>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</si>
  <si>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</si>
  <si>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</si>
  <si>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</si>
  <si>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</si>
  <si>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</si>
  <si>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</si>
  <si>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</si>
  <si>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</si>
  <si>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</si>
  <si>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</si>
  <si>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</si>
  <si>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</si>
  <si>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</si>
  <si>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</si>
  <si>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</si>
  <si>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</si>
  <si>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</si>
  <si>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</si>
  <si>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</si>
  <si>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</si>
  <si>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</si>
  <si>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</si>
  <si>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</si>
  <si>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</si>
  <si>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</si>
  <si>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</si>
  <si>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</si>
  <si>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</si>
  <si>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</si>
  <si>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</si>
  <si>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</si>
  <si>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</si>
  <si>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</si>
  <si>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</si>
  <si>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</si>
  <si>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</si>
  <si>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</si>
  <si>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</si>
  <si>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</si>
  <si>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</si>
  <si>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</si>
  <si>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</si>
  <si>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</si>
  <si>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</si>
  <si>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</si>
  <si>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</si>
  <si>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</si>
  <si>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</si>
  <si>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</si>
  <si>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</si>
  <si>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</si>
  <si>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</si>
  <si>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</si>
  <si>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</si>
  <si>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</si>
  <si>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</si>
  <si>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</si>
  <si>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</si>
  <si>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</si>
  <si>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</si>
  <si>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</si>
  <si>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</si>
  <si>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</si>
  <si>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</si>
  <si>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</si>
  <si>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</si>
  <si>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</si>
  <si>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</si>
  <si>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</si>
  <si>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</si>
  <si>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</si>
  <si>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</si>
  <si>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</si>
  <si>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</si>
  <si>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</si>
  <si>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</si>
  <si>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</si>
  <si>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</si>
  <si>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</si>
  <si>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</si>
  <si>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</si>
  <si>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</si>
  <si>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</si>
  <si>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</si>
  <si>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</si>
  <si>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</si>
  <si>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</si>
  <si>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</si>
  <si>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</si>
  <si>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</si>
  <si>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</si>
  <si>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</si>
  <si>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</si>
  <si>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</si>
  <si>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</si>
  <si>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</si>
  <si>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</si>
  <si>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</si>
  <si>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</si>
  <si>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</si>
  <si>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</si>
  <si>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</si>
  <si>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</si>
  <si>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</si>
  <si>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</si>
  <si>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</si>
  <si>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</si>
  <si>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</si>
  <si>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</si>
  <si>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</si>
  <si>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</si>
  <si>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</si>
  <si>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</si>
  <si>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</si>
  <si>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</si>
  <si>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</si>
  <si>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</si>
  <si>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</si>
  <si>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</si>
  <si>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</si>
  <si>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</si>
  <si>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</si>
  <si>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</si>
  <si>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</si>
  <si>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</si>
  <si>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</si>
  <si>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</si>
  <si>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</si>
  <si>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</si>
  <si>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</si>
  <si>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</si>
  <si>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</si>
  <si>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</si>
  <si>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</si>
  <si>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</si>
  <si>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</si>
  <si>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</si>
  <si>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</si>
  <si>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</si>
  <si>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</si>
  <si>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</si>
  <si>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</si>
  <si>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</si>
  <si>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</si>
  <si>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</si>
  <si>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</si>
  <si>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</si>
  <si>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</si>
  <si>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</si>
  <si>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</si>
  <si>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</si>
  <si>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</si>
  <si>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</si>
  <si>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</si>
  <si>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</si>
  <si>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</si>
  <si>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</si>
  <si>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</si>
  <si>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</si>
  <si>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</si>
  <si>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</si>
  <si>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</si>
  <si>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</si>
  <si>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</si>
  <si>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</si>
  <si>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</si>
  <si>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</si>
  <si>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</si>
  <si>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</si>
  <si>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</si>
  <si>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</si>
  <si>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</si>
  <si>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</si>
  <si>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</si>
  <si>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</si>
  <si>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</si>
  <si>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</si>
  <si>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</si>
  <si>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</si>
  <si>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</si>
  <si>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</si>
  <si>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</si>
  <si>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</si>
  <si>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</si>
  <si>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</si>
  <si>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</si>
  <si>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</si>
  <si>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</si>
  <si>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</si>
  <si>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</si>
  <si>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</si>
  <si>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</si>
  <si>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</si>
  <si>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</si>
  <si>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</si>
  <si>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</si>
  <si>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</si>
  <si>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</si>
  <si>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</si>
  <si>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</si>
  <si>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</si>
  <si>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</si>
  <si>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</si>
  <si>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</si>
  <si>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</si>
  <si>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</si>
  <si>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</si>
  <si>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</si>
  <si>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</si>
  <si>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</si>
  <si>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</si>
  <si>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</si>
  <si>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</si>
  <si>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</si>
  <si>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</si>
  <si>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</si>
  <si>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</si>
  <si>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</si>
  <si>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</si>
  <si>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</si>
  <si>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</si>
  <si>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</si>
  <si>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</si>
  <si>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</si>
  <si>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</si>
  <si>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</si>
  <si>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</si>
  <si>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</si>
  <si>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</si>
  <si>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</si>
  <si>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</si>
  <si>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</si>
  <si>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</si>
  <si>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</si>
  <si>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</si>
  <si>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</si>
  <si>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</si>
  <si>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</si>
  <si>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</si>
  <si>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</si>
  <si>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</si>
  <si>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</si>
  <si>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</si>
  <si>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</si>
  <si>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</si>
  <si>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</si>
  <si>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</si>
  <si>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</si>
  <si>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</si>
  <si>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</si>
  <si>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</si>
  <si>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</si>
  <si>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</si>
  <si>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</si>
  <si>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</si>
  <si>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</si>
  <si>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</si>
  <si>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</si>
  <si>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</si>
  <si>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</si>
  <si>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</si>
  <si>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</si>
  <si>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</si>
  <si>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</si>
  <si>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</si>
  <si>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</si>
  <si>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</si>
  <si>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</si>
  <si>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</si>
  <si>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</si>
  <si>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</si>
  <si>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</si>
  <si>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</si>
  <si>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</si>
  <si>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</si>
  <si>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</si>
  <si>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</si>
  <si>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</si>
  <si>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</si>
  <si>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</si>
  <si>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</si>
  <si>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</si>
  <si>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</si>
  <si>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</si>
  <si>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</si>
  <si>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</si>
  <si>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</si>
  <si>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</si>
  <si>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</si>
  <si>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</si>
  <si>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</si>
  <si>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</si>
  <si>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</si>
  <si>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</si>
  <si>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</si>
  <si>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</si>
  <si>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</si>
  <si>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</si>
  <si>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</si>
  <si>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</si>
  <si>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</si>
  <si>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</si>
  <si>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</si>
  <si>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</si>
  <si>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</si>
  <si>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</si>
  <si>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</si>
  <si>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</si>
  <si>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</si>
  <si>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</si>
  <si>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</si>
  <si>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</si>
  <si>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</si>
  <si>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</si>
  <si>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</si>
  <si>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</si>
  <si>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</si>
  <si>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</si>
  <si>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</si>
  <si>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</si>
  <si>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</si>
  <si>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</si>
  <si>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</si>
  <si>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</si>
  <si>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</si>
  <si>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</si>
  <si>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</si>
  <si>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</si>
  <si>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</si>
  <si>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</si>
  <si>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</si>
  <si>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</si>
  <si>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</si>
  <si>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</si>
  <si>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</si>
  <si>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</si>
  <si>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</si>
  <si>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</si>
  <si>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</si>
  <si>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</si>
  <si>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</si>
  <si>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</si>
  <si>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</si>
  <si>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</si>
  <si>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</si>
  <si>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</si>
  <si>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</si>
  <si>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</si>
  <si>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</si>
  <si>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</si>
  <si>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</si>
  <si>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</si>
  <si>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</si>
  <si>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</si>
  <si>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</si>
  <si>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</si>
  <si>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</si>
  <si>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</si>
  <si>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</si>
  <si>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</si>
  <si>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</si>
  <si>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</si>
  <si>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</si>
  <si>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</si>
  <si>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</si>
  <si>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</si>
  <si>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</si>
  <si>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</si>
  <si>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</si>
  <si>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</si>
  <si>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</si>
  <si>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</si>
  <si>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</si>
  <si>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</si>
  <si>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</si>
  <si>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</si>
  <si>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</si>
  <si>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</si>
  <si>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</si>
  <si>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</si>
  <si>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</si>
  <si>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</si>
  <si>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</si>
  <si>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</si>
  <si>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</si>
  <si>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</si>
  <si>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</si>
  <si>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</si>
  <si>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</si>
  <si>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</si>
  <si>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</si>
  <si>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</si>
  <si>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</si>
  <si>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</si>
  <si>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</si>
  <si>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</si>
  <si>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</si>
  <si>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</si>
  <si>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</si>
  <si>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</si>
  <si>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</si>
  <si>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</si>
  <si>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</si>
  <si>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</si>
  <si>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</si>
  <si>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</si>
  <si>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</si>
  <si>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</si>
  <si>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</si>
  <si>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</si>
  <si>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</si>
  <si>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</si>
  <si>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</si>
  <si>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</si>
  <si>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</si>
  <si>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</si>
  <si>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</si>
  <si>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</si>
  <si>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</si>
  <si>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</si>
  <si>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</si>
  <si>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</si>
  <si>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</si>
  <si>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</si>
  <si>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</si>
  <si>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</si>
  <si>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</si>
  <si>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</si>
  <si>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</si>
  <si>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</si>
  <si>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</si>
  <si>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</si>
  <si>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</si>
  <si>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</si>
  <si>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</si>
  <si>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</si>
  <si>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</si>
  <si>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</si>
  <si>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</si>
  <si>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</si>
  <si>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</si>
  <si>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</si>
  <si>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</si>
  <si>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</si>
  <si>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</si>
  <si>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</si>
  <si>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</si>
  <si>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</si>
  <si>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</si>
  <si>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</si>
  <si>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</si>
  <si>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</si>
  <si>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</si>
  <si>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</si>
  <si>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</si>
  <si>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</si>
  <si>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</si>
  <si>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</si>
  <si>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</si>
  <si>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</si>
  <si>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</si>
  <si>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</si>
  <si>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</si>
  <si>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</si>
  <si>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</si>
  <si>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</si>
  <si>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</si>
  <si>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</si>
  <si>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</si>
  <si>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</si>
  <si>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</si>
  <si>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</si>
  <si>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</si>
  <si>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</si>
  <si>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</si>
  <si>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</si>
  <si>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</si>
  <si>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</si>
  <si>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</si>
  <si>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</si>
  <si>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</si>
  <si>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</si>
  <si>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</si>
  <si>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</si>
  <si>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</si>
  <si>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</si>
  <si>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</si>
  <si>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</si>
  <si>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</si>
  <si>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</si>
  <si>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</si>
  <si>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</si>
  <si>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</si>
  <si>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</si>
  <si>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</si>
  <si>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</si>
  <si>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</si>
  <si>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</si>
  <si>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</si>
  <si>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</si>
  <si>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</si>
  <si>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</si>
  <si>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</si>
  <si>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</si>
  <si>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</si>
  <si>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</si>
  <si>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</si>
  <si>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</si>
  <si>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</si>
  <si>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</si>
  <si>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</si>
  <si>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</si>
  <si>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</si>
  <si>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</si>
  <si>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</si>
  <si>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</si>
  <si>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</si>
  <si>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</si>
  <si>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</si>
  <si>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</si>
  <si>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</si>
  <si>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</si>
  <si>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</si>
  <si>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</si>
  <si>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</si>
  <si>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</si>
  <si>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</si>
  <si>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</si>
  <si>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</si>
  <si>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</si>
  <si>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</si>
  <si>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</si>
  <si>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</si>
  <si>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</si>
  <si>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</si>
  <si>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</si>
  <si>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</si>
  <si>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</si>
  <si>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</si>
  <si>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</si>
  <si>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</si>
  <si>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</si>
  <si>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</si>
  <si>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</si>
  <si>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</si>
  <si>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</si>
  <si>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</si>
  <si>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</si>
  <si>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</si>
  <si>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</si>
  <si>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</si>
  <si>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</si>
  <si>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</si>
  <si>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</si>
  <si>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</si>
  <si>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</si>
  <si>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</si>
  <si>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</si>
  <si>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</si>
  <si>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</si>
  <si>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</si>
  <si>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</si>
  <si>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</si>
  <si>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</si>
  <si>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</si>
  <si>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</si>
  <si>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</si>
  <si>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</si>
  <si>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</si>
  <si>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</si>
  <si>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</si>
  <si>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</si>
  <si>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</si>
  <si>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</si>
  <si>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</si>
  <si>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</si>
  <si>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</si>
  <si>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</si>
  <si>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</si>
  <si>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</si>
  <si>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</si>
  <si>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</si>
  <si>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</si>
  <si>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</si>
  <si>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</si>
  <si>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</si>
  <si>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</si>
  <si>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</si>
  <si>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</si>
  <si>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</si>
  <si>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</si>
  <si>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</si>
  <si>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</si>
  <si>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</si>
  <si>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</si>
  <si>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</si>
  <si>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</si>
  <si>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</si>
  <si>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</si>
  <si>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</si>
  <si>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</si>
  <si>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</si>
  <si>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</si>
  <si>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</si>
  <si>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</si>
  <si>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</si>
  <si>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</si>
  <si>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</si>
  <si>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</si>
  <si>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</si>
  <si>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</si>
  <si>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</si>
  <si>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</si>
  <si>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</si>
  <si>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</si>
  <si>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</si>
  <si>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</si>
  <si>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</si>
  <si>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</si>
  <si>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</si>
  <si>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</si>
  <si>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</si>
  <si>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</si>
  <si>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</si>
  <si>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</si>
  <si>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</si>
  <si>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</si>
  <si>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</si>
  <si>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</si>
  <si>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</si>
  <si>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</si>
  <si>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</si>
  <si>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</si>
  <si>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</si>
  <si>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</si>
  <si>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</si>
  <si>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</si>
  <si>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</si>
  <si>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</si>
  <si>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</si>
  <si>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</si>
  <si>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</si>
  <si>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</si>
  <si>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</si>
  <si>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</si>
  <si>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</si>
  <si>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</si>
  <si>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</si>
  <si>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</si>
  <si>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</si>
  <si>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</si>
  <si>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</si>
  <si>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</si>
  <si>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</si>
  <si>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</si>
  <si>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</si>
  <si>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</si>
  <si>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</si>
  <si>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</si>
  <si>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</si>
  <si>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</si>
  <si>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</si>
  <si>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</si>
  <si>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</si>
  <si>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</si>
  <si>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</si>
  <si>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</si>
  <si>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</si>
  <si>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</si>
  <si>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</si>
  <si>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</si>
  <si>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</si>
  <si>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</si>
  <si>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</si>
  <si>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</si>
  <si>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</si>
  <si>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</si>
  <si>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</si>
  <si>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</si>
  <si>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</si>
  <si>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</si>
  <si>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</si>
  <si>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</si>
  <si>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</si>
  <si>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</si>
  <si>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</si>
  <si>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</si>
  <si>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</si>
  <si>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</si>
  <si>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</si>
  <si>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</si>
  <si>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</si>
  <si>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</si>
  <si>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</si>
  <si>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</si>
  <si>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</si>
  <si>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</si>
  <si>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</si>
  <si>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</si>
  <si>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</si>
  <si>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</si>
  <si>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</si>
  <si>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</si>
  <si>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</si>
  <si>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</si>
  <si>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</si>
  <si>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</si>
  <si>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</si>
  <si>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</si>
  <si>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</si>
  <si>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</si>
  <si>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</si>
  <si>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</si>
  <si>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</si>
  <si>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</si>
  <si>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</si>
  <si>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</si>
  <si>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</si>
  <si>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</si>
  <si>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</si>
  <si>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</si>
  <si>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</si>
  <si>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</si>
  <si>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</si>
  <si>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</si>
  <si>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</si>
  <si>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</si>
  <si>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</si>
  <si>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</si>
  <si>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</si>
  <si>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</si>
  <si>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</si>
  <si>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</si>
  <si>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</si>
  <si>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</si>
  <si>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</si>
  <si>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</si>
  <si>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</si>
  <si>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</si>
  <si>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</si>
  <si>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</si>
  <si>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</si>
  <si>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</si>
  <si>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</si>
  <si>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</si>
  <si>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</si>
  <si>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</si>
  <si>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</si>
  <si>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</si>
  <si>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</si>
  <si>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</si>
  <si>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</si>
  <si>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</si>
  <si>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</si>
  <si>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</si>
  <si>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</si>
  <si>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</si>
  <si>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</si>
  <si>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</si>
  <si>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</si>
  <si>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</si>
  <si>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</si>
  <si>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</si>
  <si>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</si>
  <si>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</si>
  <si>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</si>
  <si>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</si>
  <si>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</si>
  <si>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</si>
  <si>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</si>
  <si>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</si>
  <si>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</si>
  <si>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</si>
  <si>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</si>
  <si>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</si>
  <si>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</si>
  <si>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</si>
  <si>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</si>
  <si>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</si>
  <si>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</si>
  <si>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</si>
  <si>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</si>
  <si>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</si>
  <si>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</si>
  <si>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</si>
  <si>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</si>
  <si>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</si>
  <si>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</si>
  <si>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</si>
  <si>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</si>
  <si>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</si>
  <si>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</si>
  <si>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</si>
  <si>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</si>
  <si>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</si>
  <si>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</si>
  <si>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</si>
  <si>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</si>
  <si>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</si>
  <si>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</si>
  <si>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</si>
  <si>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</si>
  <si>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</si>
  <si>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</si>
  <si>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</si>
  <si>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</si>
  <si>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</si>
  <si>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</si>
  <si>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</si>
  <si>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</si>
  <si>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</si>
  <si>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</si>
  <si>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</si>
  <si>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</si>
  <si>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</si>
  <si>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</si>
  <si>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</si>
  <si>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</si>
  <si>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</si>
  <si>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</si>
  <si>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</si>
  <si>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</si>
  <si>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</si>
  <si>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</si>
  <si>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</si>
  <si>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</si>
  <si>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</si>
  <si>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</si>
  <si>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</si>
  <si>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</si>
  <si>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</si>
  <si>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</si>
  <si>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</si>
  <si>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</si>
  <si>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</si>
  <si>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</si>
  <si>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</si>
  <si>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</si>
  <si>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</si>
  <si>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</si>
  <si>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</si>
  <si>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</si>
  <si>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</si>
  <si>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</si>
  <si>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</si>
  <si>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</si>
  <si>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</si>
  <si>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</si>
  <si>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</si>
  <si>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</si>
  <si>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</si>
  <si>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</si>
  <si>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</si>
  <si>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</si>
  <si>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</si>
  <si>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</si>
  <si>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</si>
  <si>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</si>
  <si>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</si>
  <si>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</si>
  <si>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</si>
  <si>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</si>
  <si>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</si>
  <si>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</si>
  <si>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</si>
  <si>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</si>
  <si>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</si>
  <si>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</si>
  <si>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</si>
  <si>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</si>
  <si>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</si>
  <si>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</si>
  <si>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</si>
  <si>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</si>
  <si>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</si>
  <si>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</si>
  <si>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</si>
  <si>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</si>
  <si>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</si>
  <si>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</si>
  <si>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</si>
  <si>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</si>
  <si>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</si>
  <si>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</si>
  <si>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</si>
  <si>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</si>
  <si>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</si>
  <si>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</si>
  <si>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</si>
  <si>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</si>
  <si>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</si>
  <si>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</si>
  <si>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</si>
  <si>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</si>
  <si>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</si>
  <si>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</si>
  <si>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</si>
  <si>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</si>
  <si>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</si>
  <si>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</si>
  <si>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</si>
  <si>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</si>
  <si>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</si>
  <si>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</si>
  <si>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</si>
  <si>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</si>
  <si>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</si>
  <si>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</si>
  <si>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</si>
  <si>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</si>
  <si>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</si>
  <si>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</si>
  <si>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</si>
  <si>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</si>
  <si>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</si>
  <si>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</si>
  <si>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</si>
  <si>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</si>
  <si>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</si>
  <si>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</si>
  <si>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</si>
  <si>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</si>
  <si>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</si>
  <si>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</si>
  <si>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</si>
  <si>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</si>
  <si>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</si>
  <si>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</si>
  <si>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</si>
  <si>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</si>
  <si>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</si>
  <si>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</si>
  <si>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</si>
  <si>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</si>
  <si>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</si>
  <si>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</si>
  <si>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</si>
  <si>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</si>
  <si>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</si>
  <si>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</si>
  <si>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</si>
  <si>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</si>
  <si>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</si>
  <si>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</si>
  <si>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</si>
  <si>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</si>
  <si>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</si>
  <si>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</si>
  <si>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</si>
  <si>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</si>
  <si>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</si>
  <si>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</si>
  <si>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</si>
  <si>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</si>
  <si>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</si>
  <si>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</si>
  <si>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</si>
  <si>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</si>
  <si>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</si>
  <si>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</si>
  <si>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</si>
  <si>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</si>
  <si>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</si>
  <si>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</si>
  <si>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</si>
  <si>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</si>
  <si>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</si>
  <si>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</si>
  <si>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</si>
  <si>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</si>
  <si>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</si>
  <si>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</si>
  <si>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</si>
  <si>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</si>
  <si>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</si>
  <si>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</si>
  <si>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</si>
  <si>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</si>
  <si>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</si>
  <si>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</si>
  <si>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</si>
  <si>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</si>
  <si>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</si>
  <si>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</si>
  <si>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</si>
  <si>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</si>
  <si>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</si>
  <si>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</si>
  <si>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</si>
  <si>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</si>
  <si>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</si>
  <si>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</si>
  <si>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</si>
  <si>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</si>
  <si>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</si>
  <si>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</si>
  <si>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</si>
  <si>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</si>
  <si>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</si>
  <si>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</si>
  <si>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</si>
  <si>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</si>
  <si>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</si>
  <si>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</si>
  <si>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</si>
  <si>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</si>
  <si>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</si>
  <si>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</si>
  <si>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</si>
  <si>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</si>
  <si>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</si>
  <si>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</si>
  <si>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</si>
  <si>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</si>
  <si>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</si>
  <si>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</si>
  <si>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</si>
  <si>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</si>
  <si>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</si>
  <si>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</si>
  <si>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</si>
  <si>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</si>
  <si>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</si>
  <si>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</si>
  <si>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</si>
  <si>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</si>
  <si>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</si>
  <si>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</si>
  <si>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</si>
  <si>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</si>
  <si>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</si>
  <si>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</si>
  <si>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</si>
  <si>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</si>
  <si>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</si>
  <si>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</si>
  <si>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</si>
  <si>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</si>
  <si>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</si>
  <si>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</si>
  <si>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</si>
  <si>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</si>
  <si>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</si>
  <si>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</si>
  <si>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</si>
  <si>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</si>
  <si>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</si>
  <si>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</si>
  <si>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</si>
  <si>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</si>
  <si>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</si>
  <si>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</si>
  <si>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</si>
  <si>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</si>
  <si>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</si>
  <si>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</si>
  <si>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</si>
  <si>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</si>
  <si>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</si>
  <si>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</si>
  <si>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</si>
  <si>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</si>
  <si>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</si>
  <si>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</si>
  <si>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</si>
  <si>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</si>
  <si>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</si>
  <si>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</si>
  <si>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</si>
  <si>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</si>
  <si>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</si>
  <si>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</si>
  <si>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</si>
  <si>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</si>
  <si>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</si>
  <si>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</si>
  <si>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</si>
  <si>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</si>
  <si>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</si>
  <si>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</si>
  <si>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</si>
  <si>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</si>
  <si>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</si>
  <si>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</si>
  <si>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</si>
  <si>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</si>
  <si>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</si>
  <si>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</si>
  <si>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</si>
  <si>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</si>
  <si>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</si>
  <si>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</si>
  <si>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</si>
  <si>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</si>
  <si>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</si>
  <si>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</si>
  <si>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</si>
  <si>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</si>
  <si>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</si>
  <si>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</si>
  <si>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</si>
  <si>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</si>
  <si>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</si>
  <si>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</si>
  <si>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</si>
  <si>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</si>
  <si>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</si>
  <si>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</si>
  <si>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</si>
  <si>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</si>
  <si>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</si>
  <si>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</si>
  <si>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</si>
  <si>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</si>
  <si>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</si>
  <si>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</si>
  <si>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</si>
  <si>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</si>
  <si>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</si>
  <si>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</si>
  <si>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</si>
  <si>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</si>
  <si>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</si>
  <si>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</si>
  <si>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</si>
  <si>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</si>
  <si>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</si>
  <si>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</si>
  <si>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</si>
  <si>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</si>
  <si>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</si>
  <si>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</si>
  <si>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</si>
  <si>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</si>
  <si>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</si>
  <si>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</si>
  <si>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</si>
  <si>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</si>
  <si>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</si>
  <si>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</si>
  <si>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</si>
  <si>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</si>
  <si>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</si>
  <si>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</si>
  <si>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</si>
  <si>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</si>
  <si>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</si>
  <si>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</si>
  <si>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</si>
  <si>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</si>
  <si>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</si>
  <si>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</si>
  <si>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</si>
  <si>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</si>
  <si>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</si>
  <si>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</si>
  <si>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</si>
  <si>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</si>
  <si>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</si>
  <si>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</si>
  <si>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</si>
  <si>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</si>
  <si>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</si>
  <si>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</si>
  <si>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</si>
  <si>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</si>
  <si>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</si>
  <si>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</si>
  <si>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</si>
  <si>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</si>
  <si>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</si>
  <si>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</si>
  <si>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</si>
  <si>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</si>
  <si>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</si>
  <si>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</si>
  <si>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</si>
  <si>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</si>
  <si>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</si>
  <si>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</si>
  <si>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</si>
  <si>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</si>
  <si>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</si>
  <si>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</si>
  <si>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</si>
  <si>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</si>
  <si>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</si>
  <si>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</si>
  <si>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</si>
  <si>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</si>
  <si>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</si>
  <si>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</si>
  <si>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</si>
  <si>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</si>
  <si>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</si>
  <si>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</si>
  <si>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</si>
  <si>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</si>
  <si>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</si>
  <si>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</si>
  <si>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</si>
  <si>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</si>
  <si>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</si>
  <si>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</si>
  <si>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</si>
  <si>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</si>
  <si>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</si>
  <si>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</si>
  <si>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</si>
  <si>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</si>
  <si>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</si>
  <si>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</si>
  <si>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</si>
  <si>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</si>
  <si>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</si>
  <si>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</si>
  <si>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</si>
  <si>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</si>
  <si>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</si>
  <si>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</si>
  <si>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</si>
  <si>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</si>
  <si>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</si>
  <si>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</si>
  <si>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</si>
  <si>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</si>
  <si>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</si>
  <si>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</si>
  <si>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</si>
  <si>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</si>
  <si>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</si>
  <si>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</si>
  <si>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</si>
  <si>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</si>
  <si>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</si>
  <si>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</si>
  <si>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</si>
  <si>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</si>
  <si>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</si>
  <si>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</si>
  <si>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</si>
  <si>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</si>
  <si>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</si>
  <si>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</si>
  <si>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</si>
  <si>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</si>
  <si>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</si>
  <si>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</si>
  <si>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</si>
  <si>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</si>
  <si>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</si>
  <si>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</si>
  <si>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</si>
  <si>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</si>
  <si>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</si>
  <si>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</si>
  <si>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</si>
  <si>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</si>
  <si>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</si>
  <si>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</si>
  <si>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</si>
  <si>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</si>
  <si>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</si>
  <si>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</si>
  <si>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</si>
  <si>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</si>
  <si>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</si>
  <si>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</si>
  <si>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</si>
  <si>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</si>
  <si>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</si>
  <si>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</si>
  <si>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</si>
  <si>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</si>
  <si>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</si>
  <si>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</si>
  <si>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</si>
  <si>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</si>
  <si>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</si>
  <si>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</si>
  <si>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</si>
  <si>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</si>
  <si>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</si>
  <si>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</si>
  <si>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</si>
  <si>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</si>
  <si>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</si>
  <si>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</si>
  <si>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</si>
  <si>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</si>
  <si>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</si>
  <si>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</si>
  <si>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</si>
  <si>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</si>
  <si>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</si>
  <si>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</si>
  <si>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</si>
  <si>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</si>
  <si>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</si>
  <si>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</si>
  <si>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</si>
  <si>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</si>
  <si>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</si>
  <si>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</si>
  <si>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</si>
  <si>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</si>
  <si>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</si>
  <si>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</si>
  <si>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</si>
  <si>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</si>
  <si>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</si>
  <si>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</si>
  <si>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</si>
  <si>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</si>
  <si>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</si>
  <si>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</si>
  <si>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</si>
  <si>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</si>
  <si>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</si>
  <si>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</si>
  <si>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</si>
  <si>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</si>
  <si>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</si>
  <si>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</si>
  <si>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</si>
  <si>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</si>
  <si>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</si>
  <si>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</si>
  <si>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</si>
  <si>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</si>
  <si>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</si>
  <si>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</si>
  <si>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</si>
  <si>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</si>
  <si>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</si>
  <si>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</si>
  <si>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</si>
  <si>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</si>
  <si>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</si>
  <si>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</si>
  <si>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</si>
  <si>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</si>
  <si>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</si>
  <si>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</si>
  <si>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</si>
  <si>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</si>
  <si>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</si>
  <si>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</si>
  <si>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</si>
  <si>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</si>
  <si>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</si>
  <si>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</si>
  <si>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</si>
  <si>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</si>
  <si>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</si>
  <si>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</si>
  <si>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</si>
  <si>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</si>
  <si>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</si>
  <si>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</si>
  <si>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</si>
  <si>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</si>
  <si>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</si>
  <si>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</si>
  <si>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</si>
  <si>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</si>
  <si>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</si>
  <si>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</si>
  <si>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</si>
  <si>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</si>
  <si>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</si>
  <si>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</si>
  <si>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</si>
  <si>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</si>
  <si>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</si>
  <si>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</si>
  <si>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</si>
  <si>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</si>
  <si>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</si>
  <si>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</si>
  <si>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</si>
  <si>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</si>
  <si>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</si>
  <si>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</si>
  <si>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</si>
  <si>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</si>
  <si>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</si>
  <si>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</si>
  <si>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</si>
  <si>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</si>
  <si>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</si>
  <si>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</si>
  <si>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</si>
  <si>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</si>
  <si>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</si>
  <si>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</si>
  <si>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</si>
  <si>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</si>
  <si>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</si>
  <si>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</si>
  <si>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</si>
  <si>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</si>
  <si>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</si>
  <si>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</si>
  <si>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</si>
  <si>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</si>
  <si>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</si>
  <si>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</si>
  <si>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</si>
  <si>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</si>
  <si>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</si>
  <si>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</si>
  <si>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</si>
  <si>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</si>
  <si>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</si>
  <si>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</si>
  <si>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</si>
  <si>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</si>
  <si>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</si>
  <si>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</si>
  <si>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</si>
  <si>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</si>
  <si>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</si>
  <si>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</si>
  <si>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</si>
  <si>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</si>
  <si>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</si>
  <si>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</si>
  <si>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</si>
  <si>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</si>
  <si>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</si>
  <si>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</si>
  <si>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</si>
  <si>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</si>
  <si>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</si>
  <si>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</si>
  <si>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</si>
  <si>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</si>
  <si>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</si>
  <si>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</si>
  <si>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</si>
  <si>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</si>
  <si>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</si>
  <si>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</si>
  <si>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</si>
  <si>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</si>
  <si>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</si>
  <si>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</si>
  <si>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</si>
  <si>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</si>
  <si>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</si>
  <si>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</si>
  <si>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</si>
  <si>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</si>
  <si>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</si>
  <si>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</si>
  <si>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</si>
  <si>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</si>
  <si>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</si>
  <si>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</si>
  <si>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</si>
  <si>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</si>
  <si>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</si>
  <si>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</si>
  <si>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</si>
  <si>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</si>
  <si>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</si>
  <si>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</si>
  <si>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</si>
  <si>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</si>
  <si>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</si>
  <si>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</si>
  <si>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</si>
  <si>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</si>
  <si>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</si>
  <si>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</si>
  <si>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</si>
  <si>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</si>
  <si>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</si>
  <si>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</si>
  <si>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</si>
  <si>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</si>
  <si>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</si>
  <si>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</si>
  <si>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</si>
  <si>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</si>
  <si>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</si>
  <si>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</si>
  <si>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</si>
  <si>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</si>
  <si>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</si>
  <si>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</si>
  <si>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</si>
  <si>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</si>
  <si>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</si>
  <si>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</si>
  <si>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</si>
  <si>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</si>
  <si>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</si>
  <si>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</si>
  <si>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</si>
  <si>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</si>
  <si>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</si>
  <si>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</si>
  <si>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</si>
  <si>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</si>
  <si>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</si>
  <si>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</si>
  <si>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</si>
  <si>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</si>
  <si>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</si>
  <si>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</si>
  <si>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</si>
  <si>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</si>
  <si>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</si>
  <si>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</si>
  <si>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</si>
  <si>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</si>
  <si>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</si>
  <si>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</si>
  <si>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</si>
  <si>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</si>
  <si>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</si>
  <si>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</si>
  <si>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</si>
  <si>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</si>
  <si>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</si>
  <si>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</si>
  <si>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</si>
  <si>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</si>
  <si>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</si>
  <si>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</si>
  <si>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</si>
  <si>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</si>
  <si>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</si>
  <si>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</si>
  <si>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</si>
  <si>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</si>
  <si>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</si>
  <si>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</si>
  <si>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</si>
  <si>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</si>
  <si>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</si>
  <si>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</si>
  <si>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</si>
  <si>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</si>
  <si>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</si>
  <si>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</si>
  <si>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</si>
  <si>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</si>
  <si>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</si>
  <si>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</si>
  <si>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</si>
  <si>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</si>
  <si>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</si>
  <si>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</si>
  <si>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</si>
  <si>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</si>
  <si>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</si>
  <si>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</si>
  <si>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</si>
  <si>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</si>
  <si>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</si>
  <si>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</si>
  <si>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</si>
  <si>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</si>
  <si>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</si>
  <si>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</si>
  <si>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</si>
  <si>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</si>
  <si>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</si>
  <si>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</si>
  <si>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</si>
  <si>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</si>
  <si>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</si>
  <si>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</si>
  <si>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</si>
  <si>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</si>
  <si>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</si>
  <si>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</si>
  <si>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</si>
  <si>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</si>
  <si>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</si>
  <si>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</si>
  <si>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</si>
  <si>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</si>
  <si>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</si>
  <si>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</si>
  <si>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</si>
  <si>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</si>
  <si>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</si>
  <si>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</si>
  <si>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</si>
  <si>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</si>
  <si>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</si>
  <si>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</si>
  <si>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</si>
  <si>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</si>
  <si>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</si>
  <si>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</si>
  <si>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</si>
  <si>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</si>
  <si>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</si>
  <si>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</si>
  <si>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</si>
  <si>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</si>
  <si>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</si>
  <si>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</si>
  <si>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</si>
  <si>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</si>
  <si>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</si>
  <si>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</si>
  <si>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</si>
  <si>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</si>
  <si>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</si>
  <si>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</si>
  <si>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</si>
  <si>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</si>
  <si>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</si>
  <si>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</si>
  <si>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</si>
  <si>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</si>
  <si>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</si>
  <si>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</si>
  <si>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</si>
  <si>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</si>
  <si>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</si>
  <si>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</si>
  <si>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</si>
  <si>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</si>
  <si>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</si>
  <si>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</si>
  <si>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</si>
  <si>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</si>
  <si>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</si>
  <si>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</si>
  <si>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</si>
  <si>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</si>
  <si>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</si>
  <si>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</si>
  <si>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</si>
  <si>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</si>
  <si>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</si>
  <si>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</si>
  <si>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</si>
  <si>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</si>
  <si>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</si>
  <si>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</si>
  <si>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</si>
  <si>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</si>
  <si>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</si>
  <si>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</si>
  <si>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</si>
  <si>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</si>
  <si>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</si>
  <si>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</si>
  <si>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</si>
  <si>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</si>
  <si>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</si>
  <si>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</si>
  <si>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</si>
  <si>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</si>
  <si>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</si>
  <si>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</si>
  <si>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</si>
  <si>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</si>
  <si>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</si>
  <si>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</si>
  <si>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</si>
  <si>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</si>
  <si>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</si>
  <si>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</si>
  <si>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</si>
  <si>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</si>
  <si>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</si>
  <si>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</si>
  <si>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</si>
  <si>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</si>
  <si>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</si>
  <si>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</si>
  <si>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</si>
  <si>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</si>
  <si>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</si>
  <si>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</si>
  <si>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</si>
  <si>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</si>
  <si>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</si>
  <si>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</si>
  <si>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</si>
  <si>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</si>
  <si>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</si>
  <si>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</si>
  <si>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</si>
  <si>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</si>
  <si>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</si>
  <si>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</si>
  <si>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</si>
  <si>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</si>
  <si>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</si>
  <si>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</si>
  <si>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</si>
  <si>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</si>
  <si>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</si>
  <si>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</si>
  <si>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</si>
  <si>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</si>
  <si>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</si>
  <si>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</si>
  <si>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</si>
  <si>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</si>
  <si>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</si>
  <si>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</si>
  <si>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</si>
  <si>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</si>
  <si>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</si>
  <si>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</si>
  <si>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</si>
  <si>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</si>
  <si>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</si>
  <si>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</si>
  <si>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</si>
  <si>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</si>
  <si>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</si>
  <si>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</si>
  <si>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</si>
  <si>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</si>
  <si>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</si>
  <si>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</si>
  <si>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</si>
  <si>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</si>
  <si>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</si>
  <si>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</si>
  <si>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</si>
  <si>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</si>
  <si>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</si>
  <si>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</si>
  <si>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</si>
  <si>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</si>
  <si>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</si>
  <si>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</si>
  <si>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</si>
  <si>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</si>
  <si>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</si>
  <si>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</si>
  <si>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</si>
  <si>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</si>
  <si>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</si>
  <si>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</si>
  <si>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</si>
  <si>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</si>
  <si>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</si>
  <si>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</si>
  <si>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</si>
  <si>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</si>
  <si>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</si>
  <si>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</si>
  <si>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</si>
  <si>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</si>
  <si>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</si>
  <si>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</si>
  <si>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</si>
  <si>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</si>
  <si>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</si>
  <si>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</si>
  <si>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</si>
  <si>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</si>
  <si>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</si>
  <si>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</si>
  <si>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</si>
  <si>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</si>
  <si>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</si>
  <si>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</si>
  <si>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</si>
  <si>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</si>
  <si>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</si>
  <si>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</si>
  <si>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</si>
  <si>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</si>
  <si>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</si>
  <si>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</si>
  <si>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</si>
  <si>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</si>
  <si>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</si>
  <si>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</si>
  <si>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</si>
  <si>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</si>
  <si>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</si>
  <si>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</si>
  <si>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</si>
  <si>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</si>
  <si>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</si>
  <si>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</si>
  <si>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</si>
  <si>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</si>
  <si>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</si>
  <si>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</si>
  <si>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</si>
  <si>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</si>
  <si>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</si>
  <si>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</si>
  <si>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</si>
  <si>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</si>
  <si>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</si>
  <si>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</si>
  <si>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</si>
  <si>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</si>
  <si>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</si>
  <si>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</si>
  <si>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</si>
  <si>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</si>
  <si>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</si>
  <si>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</si>
  <si>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</si>
  <si>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</si>
  <si>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</si>
  <si>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</si>
  <si>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</si>
  <si>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</si>
  <si>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</si>
  <si>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</si>
  <si>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</si>
  <si>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</si>
  <si>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</si>
  <si>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</si>
  <si>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</si>
  <si>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</si>
  <si>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</si>
  <si>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</si>
  <si>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</si>
  <si>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</si>
  <si>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</si>
  <si>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</si>
  <si>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</si>
  <si>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</si>
  <si>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</si>
  <si>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</si>
  <si>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</si>
  <si>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</si>
  <si>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</si>
  <si>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</si>
  <si>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</si>
  <si>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</si>
  <si>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</si>
  <si>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</si>
  <si>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</si>
  <si>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</si>
  <si>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Order Code</t>
  </si>
  <si>
    <t>Price</t>
  </si>
  <si>
    <t>Total Sales</t>
  </si>
  <si>
    <t>Sum of Sales</t>
  </si>
  <si>
    <t>Number of Sales</t>
  </si>
  <si>
    <t>Sales Average</t>
  </si>
  <si>
    <t>Sales Count</t>
  </si>
  <si>
    <t>Performance</t>
  </si>
  <si>
    <t>Question</t>
  </si>
  <si>
    <t>Answer</t>
  </si>
  <si>
    <t>Number of "Good" performing salespersons</t>
  </si>
  <si>
    <t>What year have the lowest number of sales?</t>
  </si>
  <si>
    <t>Best year of sales?</t>
  </si>
  <si>
    <t>Who generates revenue the most?</t>
  </si>
  <si>
    <t>What is the best selling item?</t>
  </si>
  <si>
    <t>1001-EMEA-MW</t>
  </si>
  <si>
    <t>1002-NA-DS</t>
  </si>
  <si>
    <t>1003-LATAM-GR</t>
  </si>
  <si>
    <t>1004-EMEA-MB</t>
  </si>
  <si>
    <t>1005-APAC-CD</t>
  </si>
  <si>
    <t>1006-APAC-GS</t>
  </si>
  <si>
    <t>1007-LATAM-CC</t>
  </si>
  <si>
    <t>1008-LATAM-GA</t>
  </si>
  <si>
    <t>1009-EMEA-FG</t>
  </si>
  <si>
    <t>1010-LATAM-CC</t>
  </si>
  <si>
    <t>1011-EMEA-DB</t>
  </si>
  <si>
    <t>1012-APAC-JJ</t>
  </si>
  <si>
    <t>1013-LATAM-RA</t>
  </si>
  <si>
    <t>1014-APAC-TM</t>
  </si>
  <si>
    <t>1015-APAC-JR</t>
  </si>
  <si>
    <t>1016-APAC-SD</t>
  </si>
  <si>
    <t>1017-EMEA-TG</t>
  </si>
  <si>
    <t>1018-EMEA-DW</t>
  </si>
  <si>
    <t>1019-NA-RH</t>
  </si>
  <si>
    <t>1020-APAC-KW</t>
  </si>
  <si>
    <t>1021-EMEA-EK</t>
  </si>
  <si>
    <t>1022-EMEA-NH</t>
  </si>
  <si>
    <t>1023-APAC-DM</t>
  </si>
  <si>
    <t>1024-NA-LP</t>
  </si>
  <si>
    <t>1025-EMEA-SC</t>
  </si>
  <si>
    <t>1026-EMEA-DS</t>
  </si>
  <si>
    <t>1027-APAC-SW</t>
  </si>
  <si>
    <t>1028-NA-DS</t>
  </si>
  <si>
    <t>1029-APAC-GW</t>
  </si>
  <si>
    <t>1030-EMEA-KP</t>
  </si>
  <si>
    <t>1031-NA-RA</t>
  </si>
  <si>
    <t>1032-APAC-DG</t>
  </si>
  <si>
    <t>1033-EMEA-DB</t>
  </si>
  <si>
    <t>1034-EMEA-NH</t>
  </si>
  <si>
    <t>1035-APAC-MA</t>
  </si>
  <si>
    <t>1036-APAC-GC</t>
  </si>
  <si>
    <t>1037-LATAM-SS</t>
  </si>
  <si>
    <t>1038-EMEA-CE</t>
  </si>
  <si>
    <t>1039-EMEA-SB</t>
  </si>
  <si>
    <t>1040-NA-CM</t>
  </si>
  <si>
    <t>1041-NA-SC</t>
  </si>
  <si>
    <t>1042-APAC-WM</t>
  </si>
  <si>
    <t>1043-APAC-MB</t>
  </si>
  <si>
    <t>1044-APAC-RR</t>
  </si>
  <si>
    <t>1045-EMEA-RP</t>
  </si>
  <si>
    <t>1046-EMEA-RR</t>
  </si>
  <si>
    <t>1047-EMEA-HB</t>
  </si>
  <si>
    <t>1048-EMEA-AR</t>
  </si>
  <si>
    <t>1049-NA-SJ</t>
  </si>
  <si>
    <t>1050-EMEA-CM</t>
  </si>
  <si>
    <t>1051-NA-JS</t>
  </si>
  <si>
    <t>1052-EMEA-EW</t>
  </si>
  <si>
    <t>1053-EMEA-JC</t>
  </si>
  <si>
    <t>1054-APAC-FW</t>
  </si>
  <si>
    <t>1055-EMEA-RH</t>
  </si>
  <si>
    <t>1056-EMEA-DW</t>
  </si>
  <si>
    <t>1057-APAC-JW</t>
  </si>
  <si>
    <t>1058-APAC-JT</t>
  </si>
  <si>
    <t>1059-LATAM-CG</t>
  </si>
  <si>
    <t>1060-NA-GC</t>
  </si>
  <si>
    <t>1061-LATAM-AW</t>
  </si>
  <si>
    <t>1062-EMEA-HB</t>
  </si>
  <si>
    <t>1063-EMEA-JW</t>
  </si>
  <si>
    <t>1064-NA-CP</t>
  </si>
  <si>
    <t>1065-APAC-RB</t>
  </si>
  <si>
    <t>1066-EMEA-DS</t>
  </si>
  <si>
    <t>1067-APAC-GS</t>
  </si>
  <si>
    <t>1068-EMEA-DB</t>
  </si>
  <si>
    <t>1069-APAC-WC</t>
  </si>
  <si>
    <t>1070-LATAM-BD</t>
  </si>
  <si>
    <t>1071-LATAM-SB</t>
  </si>
  <si>
    <t>1072-APAC-AD</t>
  </si>
  <si>
    <t>1073-EMEA-JC</t>
  </si>
  <si>
    <t>1074-EMEA-SR</t>
  </si>
  <si>
    <t>1075-EMEA-AP</t>
  </si>
  <si>
    <t>1076-NA-AD</t>
  </si>
  <si>
    <t>1077-EMEA-PF</t>
  </si>
  <si>
    <t>1078-APAC-MM</t>
  </si>
  <si>
    <t>1079-APAC-PR</t>
  </si>
  <si>
    <t>1080-EMEA-IM</t>
  </si>
  <si>
    <t>1081-LATAM-SM</t>
  </si>
  <si>
    <t>1082-LATAM-JF</t>
  </si>
  <si>
    <t>1083-EMEA-JW</t>
  </si>
  <si>
    <t>1084-LATAM-GR</t>
  </si>
  <si>
    <t>1085-APAC-CJ</t>
  </si>
  <si>
    <t>1086-APAC-CS</t>
  </si>
  <si>
    <t>1087-EMEA-JB</t>
  </si>
  <si>
    <t>1088-NA-RJ</t>
  </si>
  <si>
    <t>1089-APAC-TG</t>
  </si>
  <si>
    <t>1090-EMEA-VB</t>
  </si>
  <si>
    <t>1091-EMEA-DB</t>
  </si>
  <si>
    <t>1092-LATAM-AH</t>
  </si>
  <si>
    <t>1093-APAC-MM</t>
  </si>
  <si>
    <t>1094-EMEA-RM</t>
  </si>
  <si>
    <t>1095-EMEA-EK</t>
  </si>
  <si>
    <t>1096-APAC-NM</t>
  </si>
  <si>
    <t>1097-EMEA-HJ</t>
  </si>
  <si>
    <t>1098-NA-HM</t>
  </si>
  <si>
    <t>1099-APAC-TG</t>
  </si>
  <si>
    <t>1100-EMEA-AH</t>
  </si>
  <si>
    <t>1101-EMEA-FJ</t>
  </si>
  <si>
    <t>1102-EMEA-RH</t>
  </si>
  <si>
    <t>1103-APAC-GS</t>
  </si>
  <si>
    <t>1104-APAC-SB</t>
  </si>
  <si>
    <t>1105-LATAM-CS</t>
  </si>
  <si>
    <t>1106-EMEA-JW</t>
  </si>
  <si>
    <t>1107-NA-BT</t>
  </si>
  <si>
    <t>1108-EMEA-AK</t>
  </si>
  <si>
    <t>1109-EMEA-RP</t>
  </si>
  <si>
    <t>1110-LATAM-CT</t>
  </si>
  <si>
    <t>1111-EMEA-VS</t>
  </si>
  <si>
    <t>1112-EMEA-MK</t>
  </si>
  <si>
    <t>1113-EMEA-KP</t>
  </si>
  <si>
    <t>1114-APAC-KR</t>
  </si>
  <si>
    <t>1115-EMEA-DG</t>
  </si>
  <si>
    <t>1116-LATAM-JS</t>
  </si>
  <si>
    <t>1117-EMEA-MB</t>
  </si>
  <si>
    <t>1118-EMEA-CT</t>
  </si>
  <si>
    <t>1119-APAC-RJ</t>
  </si>
  <si>
    <t>1120-NA-CP</t>
  </si>
  <si>
    <t>1121-EMEA-BM</t>
  </si>
  <si>
    <t>1122-EMEA-AW</t>
  </si>
  <si>
    <t>1123-EMEA-RB</t>
  </si>
  <si>
    <t>1124-APAC-IB</t>
  </si>
  <si>
    <t>1125-NA-GC</t>
  </si>
  <si>
    <t>1126-EMEA-SC</t>
  </si>
  <si>
    <t>1127-EMEA-RR</t>
  </si>
  <si>
    <t>1128-NA-JS</t>
  </si>
  <si>
    <t>1129-APAC-DC</t>
  </si>
  <si>
    <t>1130-NA-PC</t>
  </si>
  <si>
    <t>1131-EMEA-ZM</t>
  </si>
  <si>
    <t>1132-EMEA-PS</t>
  </si>
  <si>
    <t>1133-NA-CA</t>
  </si>
  <si>
    <t>1134-NA-DH</t>
  </si>
  <si>
    <t>1135-EMEA-PF</t>
  </si>
  <si>
    <t>1136-APAC-MM</t>
  </si>
  <si>
    <t>1137-EMEA-JS</t>
  </si>
  <si>
    <t>1138-EMEA-VS</t>
  </si>
  <si>
    <t>1139-LATAM-LM</t>
  </si>
  <si>
    <t>1140-EMEA-ML</t>
  </si>
  <si>
    <t>1141-EMEA-JT</t>
  </si>
  <si>
    <t>1142-EMEA-PC</t>
  </si>
  <si>
    <t>1143-EMEA-BB</t>
  </si>
  <si>
    <t>1144-LATAM-LM</t>
  </si>
  <si>
    <t>1145-EMEA-JB</t>
  </si>
  <si>
    <t>1146-APAC-TM</t>
  </si>
  <si>
    <t>1147-EMEA-PT</t>
  </si>
  <si>
    <t>1148-LATAM-SC</t>
  </si>
  <si>
    <t>1149-EMEA-RL</t>
  </si>
  <si>
    <t>1150-NA-NG</t>
  </si>
  <si>
    <t>1151-NA-SJ</t>
  </si>
  <si>
    <t>1152-EMEA-PM</t>
  </si>
  <si>
    <t>1153-EMEA-JP</t>
  </si>
  <si>
    <t>1154-APAC-PR</t>
  </si>
  <si>
    <t>1155-EMEA-SB</t>
  </si>
  <si>
    <t>1156-APAC-GP</t>
  </si>
  <si>
    <t>1157-APAC-AD</t>
  </si>
  <si>
    <t>1158-APAC-RA</t>
  </si>
  <si>
    <t>1159-EMEA-CA</t>
  </si>
  <si>
    <t>1160-LATAM-KM</t>
  </si>
  <si>
    <t>1161-EMEA-MW</t>
  </si>
  <si>
    <t>1162-EMEA-PD</t>
  </si>
  <si>
    <t>1163-LATAM-GA</t>
  </si>
  <si>
    <t>1164-NA-RA</t>
  </si>
  <si>
    <t>1165-APAC-NM</t>
  </si>
  <si>
    <t>1166-EMEA-AH</t>
  </si>
  <si>
    <t>1167-EMEA-RB</t>
  </si>
  <si>
    <t>1168-LATAM-MG</t>
  </si>
  <si>
    <t>1169-EMEA-AY</t>
  </si>
  <si>
    <t>1170-APAC-SB</t>
  </si>
  <si>
    <t>1171-APAC-JJ</t>
  </si>
  <si>
    <t>1172-EMEA-JP</t>
  </si>
  <si>
    <t>1173-NA-NK</t>
  </si>
  <si>
    <t>1174-EMEA-PM</t>
  </si>
  <si>
    <t>1175-EMEA-DP</t>
  </si>
  <si>
    <t>1176-EMEA-RN</t>
  </si>
  <si>
    <t>1177-APAC-GC</t>
  </si>
  <si>
    <t>1178-NA-LP</t>
  </si>
  <si>
    <t>1179-LATAM-SS</t>
  </si>
  <si>
    <t>1180-LATAM-WL</t>
  </si>
  <si>
    <t>1181-LATAM-CC</t>
  </si>
  <si>
    <t>1182-LATAM-RM</t>
  </si>
  <si>
    <t>1183-LATAM-NP</t>
  </si>
  <si>
    <t>1184-EMEA-AC</t>
  </si>
  <si>
    <t>1185-EMEA-HJ</t>
  </si>
  <si>
    <t>1186-EMEA-BL</t>
  </si>
  <si>
    <t>1187-EMEA-CL</t>
  </si>
  <si>
    <t>1188-LATAM-AH</t>
  </si>
  <si>
    <t>1189-EMEA-RH</t>
  </si>
  <si>
    <t>1190-EMEA-TG</t>
  </si>
  <si>
    <t>1191-APAC-AA</t>
  </si>
  <si>
    <t>1192-EMEA-GS</t>
  </si>
  <si>
    <t>1193-NA-RA</t>
  </si>
  <si>
    <t>1194-EMEA-IP</t>
  </si>
  <si>
    <t>1195-EMEA-JB</t>
  </si>
  <si>
    <t>1196-APAC-CS</t>
  </si>
  <si>
    <t>1197-EMEA-SN</t>
  </si>
  <si>
    <t>1198-LATAM-JH</t>
  </si>
  <si>
    <t>1199-NA-SH</t>
  </si>
  <si>
    <t>1200-EMEA-AH</t>
  </si>
  <si>
    <t>1201-NA-CP</t>
  </si>
  <si>
    <t>1202-EMEA-DG</t>
  </si>
  <si>
    <t>1203-EMEA-FH</t>
  </si>
  <si>
    <t>1204-EMEA-MW</t>
  </si>
  <si>
    <t>1205-EMEA-AE</t>
  </si>
  <si>
    <t>1206-NA-XS</t>
  </si>
  <si>
    <t>1207-EMEA-GT</t>
  </si>
  <si>
    <t>1208-NA-JH</t>
  </si>
  <si>
    <t>1209-NA-CM</t>
  </si>
  <si>
    <t>1210-NA-BB</t>
  </si>
  <si>
    <t>1211-LATAM-EH</t>
  </si>
  <si>
    <t>1212-EMEA-AC</t>
  </si>
  <si>
    <t>1213-EMEA-PK</t>
  </si>
  <si>
    <t>1214-LATAM-JH</t>
  </si>
  <si>
    <t>1215-APAC-PR</t>
  </si>
  <si>
    <t>1216-NA-CK</t>
  </si>
  <si>
    <t>1217-EMEA-CT</t>
  </si>
  <si>
    <t>1218-NA-MP</t>
  </si>
  <si>
    <t>1219-APAC-TS</t>
  </si>
  <si>
    <t>1220-APAC-SS</t>
  </si>
  <si>
    <t>1221-NA-CK</t>
  </si>
  <si>
    <t>1222-NA-MF</t>
  </si>
  <si>
    <t>1223-NA-GA</t>
  </si>
  <si>
    <t>1224-EMEA-JB</t>
  </si>
  <si>
    <t>1225-NA-JO</t>
  </si>
  <si>
    <t>1226-APAC-PA</t>
  </si>
  <si>
    <t>1227-LATAM-DR</t>
  </si>
  <si>
    <t>1228-LATAM-JH</t>
  </si>
  <si>
    <t>1229-APAC-AM</t>
  </si>
  <si>
    <t>1230-EMEA-AY</t>
  </si>
  <si>
    <t>1231-APAC-AD</t>
  </si>
  <si>
    <t>1232-EMEA-AP</t>
  </si>
  <si>
    <t>1233-EMEA-AW</t>
  </si>
  <si>
    <t>1234-EMEA-ZW</t>
  </si>
  <si>
    <t>1235-EMEA-DH</t>
  </si>
  <si>
    <t>1236-APAC-BL</t>
  </si>
  <si>
    <t>1237-EMEA-PS</t>
  </si>
  <si>
    <t>1238-APAC-IB</t>
  </si>
  <si>
    <t>1239-APAC-NM</t>
  </si>
  <si>
    <t>1240-NA-ST</t>
  </si>
  <si>
    <t>1241-EMEA-PM</t>
  </si>
  <si>
    <t>1242-EMEA-NC</t>
  </si>
  <si>
    <t>1243-NA-RS</t>
  </si>
  <si>
    <t>1244-APAC-PP</t>
  </si>
  <si>
    <t>1245-APAC-RS</t>
  </si>
  <si>
    <t>1246-LATAM-RM</t>
  </si>
  <si>
    <t>1247-NA-AS</t>
  </si>
  <si>
    <t>1248-EMEA-DP</t>
  </si>
  <si>
    <t>1249-NA-DD</t>
  </si>
  <si>
    <t>1250-APAC-SP</t>
  </si>
  <si>
    <t>1251-LATAM-BM</t>
  </si>
  <si>
    <t>1252-EMEA-VS</t>
  </si>
  <si>
    <t>1253-EMEA-AW</t>
  </si>
  <si>
    <t>1254-EMEA-BM</t>
  </si>
  <si>
    <t>1255-EMEA-RD</t>
  </si>
  <si>
    <t>1256-EMEA-PT</t>
  </si>
  <si>
    <t>1257-LATAM-CT</t>
  </si>
  <si>
    <t>1258-EMEA-AM</t>
  </si>
  <si>
    <t>1259-LATAM-AW</t>
  </si>
  <si>
    <t>1260-NA-RH</t>
  </si>
  <si>
    <t>1261-EMEA-CO</t>
  </si>
  <si>
    <t>1262-APAC-RO</t>
  </si>
  <si>
    <t>1263-NA-RS</t>
  </si>
  <si>
    <t>1264-APAC-CS</t>
  </si>
  <si>
    <t>1265-NA-JB</t>
  </si>
  <si>
    <t>1266-EMEA-CA</t>
  </si>
  <si>
    <t>1267-APAC-WC</t>
  </si>
  <si>
    <t>1268-APAC-MM</t>
  </si>
  <si>
    <t>1269-APAC-NM</t>
  </si>
  <si>
    <t>1270-LATAM-GP</t>
  </si>
  <si>
    <t>1271-EMEA-GR</t>
  </si>
  <si>
    <t>1272-APAC-LG</t>
  </si>
  <si>
    <t>1273-LATAM-RJ</t>
  </si>
  <si>
    <t>1274-APAC-CD</t>
  </si>
  <si>
    <t>1275-EMEA-RR</t>
  </si>
  <si>
    <t>1276-EMEA-BC</t>
  </si>
  <si>
    <t>1277-APAC-PM</t>
  </si>
  <si>
    <t>1278-EMEA-TD</t>
  </si>
  <si>
    <t>1279-LATAM-RC</t>
  </si>
  <si>
    <t>1280-LATAM-RM</t>
  </si>
  <si>
    <t>1281-EMEA-DA</t>
  </si>
  <si>
    <t>1282-EMEA-DB</t>
  </si>
  <si>
    <t>1283-EMEA-JB</t>
  </si>
  <si>
    <t>1284-APAC-CL</t>
  </si>
  <si>
    <t>1285-EMEA-MK</t>
  </si>
  <si>
    <t>1286-LATAM-SB</t>
  </si>
  <si>
    <t>1287-EMEA-CH</t>
  </si>
  <si>
    <t>1288-EMEA-DB</t>
  </si>
  <si>
    <t>1289-EMEA-NT</t>
  </si>
  <si>
    <t>1290-APAC-DG</t>
  </si>
  <si>
    <t>1291-EMEA-DS</t>
  </si>
  <si>
    <t>1292-EMEA-JC</t>
  </si>
  <si>
    <t>1293-NA-RO</t>
  </si>
  <si>
    <t>1294-EMEA-NT</t>
  </si>
  <si>
    <t>1295-APAC-FW</t>
  </si>
  <si>
    <t>1296-LATAM-NN</t>
  </si>
  <si>
    <t>1297-EMEA-AY</t>
  </si>
  <si>
    <t>1298-LATAM-ZM</t>
  </si>
  <si>
    <t>1299-EMEA-PL</t>
  </si>
  <si>
    <t>1300-EMEA-OR</t>
  </si>
  <si>
    <t>1301-LATAM-GA</t>
  </si>
  <si>
    <t>1302-LATAM-EW</t>
  </si>
  <si>
    <t>1303-NA-AJ</t>
  </si>
  <si>
    <t>1304-LATAM-BN</t>
  </si>
  <si>
    <t>1305-NA-RO</t>
  </si>
  <si>
    <t>1306-APAC-RA</t>
  </si>
  <si>
    <t>1307-NA-AJ</t>
  </si>
  <si>
    <t>1308-APAC-SS</t>
  </si>
  <si>
    <t>1309-EMEA-TG</t>
  </si>
  <si>
    <t>1310-EMEA-TG</t>
  </si>
  <si>
    <t>1311-EMEA-DR</t>
  </si>
  <si>
    <t>1312-EMEA-CL</t>
  </si>
  <si>
    <t>1313-EMEA-JN</t>
  </si>
  <si>
    <t>1314-APAC-MM</t>
  </si>
  <si>
    <t>1315-EMEA-AY</t>
  </si>
  <si>
    <t>1316-EMEA-CL</t>
  </si>
  <si>
    <t>1317-APAC-FW</t>
  </si>
  <si>
    <t>1318-EMEA-JB</t>
  </si>
  <si>
    <t>1319-LATAM-DR</t>
  </si>
  <si>
    <t>1320-APAC-NM</t>
  </si>
  <si>
    <t>1321-EMEA-JC</t>
  </si>
  <si>
    <t>1322-APAC-TG</t>
  </si>
  <si>
    <t>1323-LATAM-TY</t>
  </si>
  <si>
    <t>1324-LATAM-PM</t>
  </si>
  <si>
    <t>1325-APAC-GS</t>
  </si>
  <si>
    <t>1326-LATAM-GR</t>
  </si>
  <si>
    <t>1327-LATAM-KM</t>
  </si>
  <si>
    <t>1328-EMEA-JC</t>
  </si>
  <si>
    <t>1329-LATAM-SS</t>
  </si>
  <si>
    <t>1330-EMEA-CH</t>
  </si>
  <si>
    <t>1331-APAC-IS</t>
  </si>
  <si>
    <t>1332-APAC-FH</t>
  </si>
  <si>
    <t>1333-EMEA-EW</t>
  </si>
  <si>
    <t>1334-NA-PS</t>
  </si>
  <si>
    <t>1335-EMEA-SC</t>
  </si>
  <si>
    <t>1336-EMEA-JT</t>
  </si>
  <si>
    <t>1337-APAC-SP</t>
  </si>
  <si>
    <t>1338-APAC-MH</t>
  </si>
  <si>
    <t>1339-APAC-RJ</t>
  </si>
  <si>
    <t>1340-LATAM-MB</t>
  </si>
  <si>
    <t>1341-EMEA-GT</t>
  </si>
  <si>
    <t>1342-LATAM-RR</t>
  </si>
  <si>
    <t>1343-EMEA-RL</t>
  </si>
  <si>
    <t>1344-NA-KA</t>
  </si>
  <si>
    <t>1345-EMEA-CA</t>
  </si>
  <si>
    <t>1346-EMEA-CH</t>
  </si>
  <si>
    <t>1347-APAC-SB</t>
  </si>
  <si>
    <t>1348-EMEA-RC</t>
  </si>
  <si>
    <t>1349-APAC-RC</t>
  </si>
  <si>
    <t>1350-EMEA-KO</t>
  </si>
  <si>
    <t>1351-LATAM-EB</t>
  </si>
  <si>
    <t>1352-NA-AD</t>
  </si>
  <si>
    <t>1353-APAC-KB</t>
  </si>
  <si>
    <t>1354-EMEA-MW</t>
  </si>
  <si>
    <t>1355-EMEA-EK</t>
  </si>
  <si>
    <t>1356-EMEA-ML</t>
  </si>
  <si>
    <t>1357-APAC-TG</t>
  </si>
  <si>
    <t>1358-NA-CA</t>
  </si>
  <si>
    <t>1359-APAC-MT</t>
  </si>
  <si>
    <t>1360-EMEA-ED</t>
  </si>
  <si>
    <t>1361-APAC-SM</t>
  </si>
  <si>
    <t>1362-APAC-HL</t>
  </si>
  <si>
    <t>1363-LATAM-GR</t>
  </si>
  <si>
    <t>1364-NA-AS</t>
  </si>
  <si>
    <t>1365-APAC-PR</t>
  </si>
  <si>
    <t>1366-NA-RN</t>
  </si>
  <si>
    <t>1367-LATAM-PP</t>
  </si>
  <si>
    <t>1368-EMEA-AW</t>
  </si>
  <si>
    <t>1369-EMEA-RG</t>
  </si>
  <si>
    <t>1370-APAC-SH</t>
  </si>
  <si>
    <t>1371-LATAM-PS</t>
  </si>
  <si>
    <t>1372-EMEA-TM</t>
  </si>
  <si>
    <t>1373-EMEA-MK</t>
  </si>
  <si>
    <t>1374-LATAM-CR</t>
  </si>
  <si>
    <t>1375-NA-RO</t>
  </si>
  <si>
    <t>1376-NA-EL</t>
  </si>
  <si>
    <t>1377-EMEA-DR</t>
  </si>
  <si>
    <t>1378-EMEA-ZM</t>
  </si>
  <si>
    <t>1379-EMEA-EG</t>
  </si>
  <si>
    <t>1380-EMEA-DW</t>
  </si>
  <si>
    <t>1381-APAC-CL</t>
  </si>
  <si>
    <t>1382-EMEA-CM</t>
  </si>
  <si>
    <t>1383-LATAM-BD</t>
  </si>
  <si>
    <t>1384-APAC-SD</t>
  </si>
  <si>
    <t>1385-LATAM-RC</t>
  </si>
  <si>
    <t>1386-APAC-AD</t>
  </si>
  <si>
    <t>1387-EMEA-JW</t>
  </si>
  <si>
    <t>1388-EMEA-MJ</t>
  </si>
  <si>
    <t>1389-EMEA-AP</t>
  </si>
  <si>
    <t>1390-APAC-JW</t>
  </si>
  <si>
    <t>1391-EMEA-GT</t>
  </si>
  <si>
    <t>1392-APAC-TM</t>
  </si>
  <si>
    <t>1393-EMEA-VS</t>
  </si>
  <si>
    <t>1394-LATAM-DF</t>
  </si>
  <si>
    <t>1395-EMEA-DG</t>
  </si>
  <si>
    <t>1396-APAC-MR</t>
  </si>
  <si>
    <t>1397-LATAM-KH</t>
  </si>
  <si>
    <t>1398-EMEA-SB</t>
  </si>
  <si>
    <t>1399-APAC-RR</t>
  </si>
  <si>
    <t>1400-EMEA-AY</t>
  </si>
  <si>
    <t>1401-EMEA-RB</t>
  </si>
  <si>
    <t>1402-EMEA-GR</t>
  </si>
  <si>
    <t>1403-EMEA-CH</t>
  </si>
  <si>
    <t>1404-LATAM-JA</t>
  </si>
  <si>
    <t>1405-NA-NB</t>
  </si>
  <si>
    <t>1406-EMEA-DH</t>
  </si>
  <si>
    <t>1407-EMEA-MM</t>
  </si>
  <si>
    <t>1408-EMEA-HM</t>
  </si>
  <si>
    <t>1409-APAC-AP</t>
  </si>
  <si>
    <t>1410-EMEA-GR</t>
  </si>
  <si>
    <t>1411-APAC-CD</t>
  </si>
  <si>
    <t>1412-APAC-RB</t>
  </si>
  <si>
    <t>1413-EMEA-JF</t>
  </si>
  <si>
    <t>1414-EMEA-CL</t>
  </si>
  <si>
    <t>1415-EMEA-RH</t>
  </si>
  <si>
    <t>1416-NA-DR</t>
  </si>
  <si>
    <t>1417-EMEA-CB</t>
  </si>
  <si>
    <t>1418-EMEA-PN</t>
  </si>
  <si>
    <t>1419-EMEA-DB</t>
  </si>
  <si>
    <t>1420-EMEA-RD</t>
  </si>
  <si>
    <t>1421-EMEA-VP</t>
  </si>
  <si>
    <t>1422-EMEA-EG</t>
  </si>
  <si>
    <t>1423-EMEA-PD</t>
  </si>
  <si>
    <t>1424-APAC-PT</t>
  </si>
  <si>
    <t>1425-APAC-VH</t>
  </si>
  <si>
    <t>1426-NA-LP</t>
  </si>
  <si>
    <t>1427-EMEA-JW</t>
  </si>
  <si>
    <t>1428-LATAM-BM</t>
  </si>
  <si>
    <t>1429-EMEA-IB</t>
  </si>
  <si>
    <t>1430-EMEA-MW</t>
  </si>
  <si>
    <t>1431-NA-HG</t>
  </si>
  <si>
    <t>1432-EMEA-MM</t>
  </si>
  <si>
    <t>1433-EMEA-DH</t>
  </si>
  <si>
    <t>1434-EMEA-WC</t>
  </si>
  <si>
    <t>1435-EMEA-MT</t>
  </si>
  <si>
    <t>1436-EMEA-HC</t>
  </si>
  <si>
    <t>1437-LATAM-JE</t>
  </si>
  <si>
    <t>1438-EMEA-MF</t>
  </si>
  <si>
    <t>1439-EMEA-MK</t>
  </si>
  <si>
    <t>1440-EMEA-DW</t>
  </si>
  <si>
    <t>1441-APAC-DM</t>
  </si>
  <si>
    <t>1442-LATAM-CR</t>
  </si>
  <si>
    <t>1443-LATAM-IG</t>
  </si>
  <si>
    <t>1444-NA-CK</t>
  </si>
  <si>
    <t>1445-NA-BB</t>
  </si>
  <si>
    <t>1446-LATAM-PS</t>
  </si>
  <si>
    <t>1447-EMEA-JF</t>
  </si>
  <si>
    <t>1448-APAC-MM</t>
  </si>
  <si>
    <t>1449-APAC-JR</t>
  </si>
  <si>
    <t>1450-LATAM-PS</t>
  </si>
  <si>
    <t>1451-APAC-MB</t>
  </si>
  <si>
    <t>1452-APAC-BB</t>
  </si>
  <si>
    <t>1453-LATAM-TY</t>
  </si>
  <si>
    <t>1454-NA-RN</t>
  </si>
  <si>
    <t>1455-NA-KA</t>
  </si>
  <si>
    <t>1456-NA-PC</t>
  </si>
  <si>
    <t>1457-EMEA-RC</t>
  </si>
  <si>
    <t>1458-LATAM-JH</t>
  </si>
  <si>
    <t>1459-EMEA-CL</t>
  </si>
  <si>
    <t>1460-EMEA-MR</t>
  </si>
  <si>
    <t>1461-APAC-DH</t>
  </si>
  <si>
    <t>1462-EMEA-MK</t>
  </si>
  <si>
    <t>1463-EMEA-VS</t>
  </si>
  <si>
    <t>1464-EMEA-DP</t>
  </si>
  <si>
    <t>1465-EMEA-RH</t>
  </si>
  <si>
    <t>1466-LATAM-SS</t>
  </si>
  <si>
    <t>1467-APAC-MG</t>
  </si>
  <si>
    <t>1468-EMEA-RH</t>
  </si>
  <si>
    <t>1469-LATAM-CS</t>
  </si>
  <si>
    <t>1470-APAC-MB</t>
  </si>
  <si>
    <t>1471-NA-RP</t>
  </si>
  <si>
    <t>1472-APAC-DM</t>
  </si>
  <si>
    <t>1473-EMEA-RG</t>
  </si>
  <si>
    <t>1474-LATAM-KH</t>
  </si>
  <si>
    <t>1475-EMEA-GS</t>
  </si>
  <si>
    <t>1476-EMEA-TT</t>
  </si>
  <si>
    <t>1477-EMEA-SM</t>
  </si>
  <si>
    <t>1478-EMEA-RJ</t>
  </si>
  <si>
    <t>1479-NA-SH</t>
  </si>
  <si>
    <t>1480-EMEA-PD</t>
  </si>
  <si>
    <t>1481-NA-MP</t>
  </si>
  <si>
    <t>1482-NA-JO</t>
  </si>
  <si>
    <t>1483-APAC-IB</t>
  </si>
  <si>
    <t>1484-NA-RA</t>
  </si>
  <si>
    <t>1485-APAC-JG</t>
  </si>
  <si>
    <t>1486-EMEA-JT</t>
  </si>
  <si>
    <t>1487-LATAM-LM</t>
  </si>
  <si>
    <t>1488-APAC-AC</t>
  </si>
  <si>
    <t>1489-LATAM-BM</t>
  </si>
  <si>
    <t>1490-NA-RB</t>
  </si>
  <si>
    <t>1491-EMEA-MJ</t>
  </si>
  <si>
    <t>1492-LATAM-JM</t>
  </si>
  <si>
    <t>1493-EMEA-VP</t>
  </si>
  <si>
    <t>1494-APAC-MB</t>
  </si>
  <si>
    <t>1495-EMEA-SA</t>
  </si>
  <si>
    <t>1496-NA-JA</t>
  </si>
  <si>
    <t>1497-NA-MF</t>
  </si>
  <si>
    <t>1498-APAC-HW</t>
  </si>
  <si>
    <t>1499-LATAM-PS</t>
  </si>
  <si>
    <t>1500-EMEA-JG</t>
  </si>
  <si>
    <t>1501-EMEA-KR</t>
  </si>
  <si>
    <t>1502-EMEA-HJ</t>
  </si>
  <si>
    <t>1503-NA-IC</t>
  </si>
  <si>
    <t>1504-NA-PC</t>
  </si>
  <si>
    <t>1505-NA-LP</t>
  </si>
  <si>
    <t>1506-APAC-JJ</t>
  </si>
  <si>
    <t>1507-LATAM-KH</t>
  </si>
  <si>
    <t>1508-LATAM-JF</t>
  </si>
  <si>
    <t>1509-EMEA-FG</t>
  </si>
  <si>
    <t>1510-EMEA-RN</t>
  </si>
  <si>
    <t>1511-APAC-KR</t>
  </si>
  <si>
    <t>1512-APAC-WC</t>
  </si>
  <si>
    <t>1513-NA-GA</t>
  </si>
  <si>
    <t>1514-LATAM-LW</t>
  </si>
  <si>
    <t>1515-APAC-PW</t>
  </si>
  <si>
    <t>1516-EMEA-BM</t>
  </si>
  <si>
    <t>1517-APAC-HW</t>
  </si>
  <si>
    <t>1518-EMEA-NT</t>
  </si>
  <si>
    <t>1519-APAC-SB</t>
  </si>
  <si>
    <t>1520-NA-KS</t>
  </si>
  <si>
    <t>1521-EMEA-MP</t>
  </si>
  <si>
    <t>1522-LATAM-DF</t>
  </si>
  <si>
    <t>1523-EMEA-MM</t>
  </si>
  <si>
    <t>1524-APAC-AC</t>
  </si>
  <si>
    <t>1525-EMEA-SG</t>
  </si>
  <si>
    <t>1526-LATAM-PS</t>
  </si>
  <si>
    <t>1527-NA-KA</t>
  </si>
  <si>
    <t>1528-EMEA-RH</t>
  </si>
  <si>
    <t>1529-NA-SL</t>
  </si>
  <si>
    <t>1530-EMEA-ED</t>
  </si>
  <si>
    <t>1531-EMEA-HJ</t>
  </si>
  <si>
    <t>1532-APAC-DJ</t>
  </si>
  <si>
    <t>1533-EMEA-CT</t>
  </si>
  <si>
    <t>1534-EMEA-DA</t>
  </si>
  <si>
    <t>1535-EMEA-JC</t>
  </si>
  <si>
    <t>1536-EMEA-DS</t>
  </si>
  <si>
    <t>1537-APAC-TS</t>
  </si>
  <si>
    <t>1538-EMEA-RG</t>
  </si>
  <si>
    <t>1539-APAC-MS</t>
  </si>
  <si>
    <t>1540-NA-RH</t>
  </si>
  <si>
    <t>1541-EMEA-TG</t>
  </si>
  <si>
    <t>1542-EMEA-JW</t>
  </si>
  <si>
    <t>1543-LATAM-WL</t>
  </si>
  <si>
    <t>1544-LATAM-BD</t>
  </si>
  <si>
    <t>1545-NA-RA</t>
  </si>
  <si>
    <t>1546-APAC-RO</t>
  </si>
  <si>
    <t>1547-EMEA-AP</t>
  </si>
  <si>
    <t>1548-NA-MC</t>
  </si>
  <si>
    <t>1549-LATAM-EH</t>
  </si>
  <si>
    <t>1550-LATAM-RC</t>
  </si>
  <si>
    <t>1551-EMEA-MK</t>
  </si>
  <si>
    <t>1552-NA-LP</t>
  </si>
  <si>
    <t>1553-EMEA-DB</t>
  </si>
  <si>
    <t>1554-EMEA-CL</t>
  </si>
  <si>
    <t>1555-NA-KS</t>
  </si>
  <si>
    <t>1556-EMEA-NH</t>
  </si>
  <si>
    <t>1557-EMEA-EG</t>
  </si>
  <si>
    <t>1558-NA-AP</t>
  </si>
  <si>
    <t>1559-APAC-SW</t>
  </si>
  <si>
    <t>1560-LATAM-JF</t>
  </si>
  <si>
    <t>1561-EMEA-GR</t>
  </si>
  <si>
    <t>1562-EMEA-MW</t>
  </si>
  <si>
    <t>1563-APAC-SM</t>
  </si>
  <si>
    <t>1564-LATAM-RF</t>
  </si>
  <si>
    <t>1565-LATAM-IG</t>
  </si>
  <si>
    <t>1566-LATAM-RF</t>
  </si>
  <si>
    <t>1567-NA-PH</t>
  </si>
  <si>
    <t>1568-EMEA-PT</t>
  </si>
  <si>
    <t>1569-EMEA-AH</t>
  </si>
  <si>
    <t>1570-EMEA-AG</t>
  </si>
  <si>
    <t>1571-EMEA-PF</t>
  </si>
  <si>
    <t>1572-NA-ST</t>
  </si>
  <si>
    <t>1573-APAC-DM</t>
  </si>
  <si>
    <t>1574-EMEA-DB</t>
  </si>
  <si>
    <t>1575-EMEA-AH</t>
  </si>
  <si>
    <t>1576-APAC-AA</t>
  </si>
  <si>
    <t>1577-APAC-RR</t>
  </si>
  <si>
    <t>1578-APAC-RS</t>
  </si>
  <si>
    <t>1579-NA-GS</t>
  </si>
  <si>
    <t>1580-LATAM-KC</t>
  </si>
  <si>
    <t>1581-EMEA-CB</t>
  </si>
  <si>
    <t>1582-EMEA-SA</t>
  </si>
  <si>
    <t>1583-APAC-MA</t>
  </si>
  <si>
    <t>1584-NA-KN</t>
  </si>
  <si>
    <t>1585-EMEA-PN</t>
  </si>
  <si>
    <t>1586-LATAM-DR</t>
  </si>
  <si>
    <t>1587-EMEA-CG</t>
  </si>
  <si>
    <t>1588-LATAM-PJ</t>
  </si>
  <si>
    <t>1589-EMEA-BM</t>
  </si>
  <si>
    <t>1590-LATAM-JG</t>
  </si>
  <si>
    <t>1591-LATAM-MB</t>
  </si>
  <si>
    <t>1592-NA-JB</t>
  </si>
  <si>
    <t>1593-NA-RD</t>
  </si>
  <si>
    <t>1594-EMEA-DB</t>
  </si>
  <si>
    <t>1595-EMEA-ZM</t>
  </si>
  <si>
    <t>1596-EMEA-JV</t>
  </si>
  <si>
    <t>1597-EMEA-MR</t>
  </si>
  <si>
    <t>1598-APAC-MB</t>
  </si>
  <si>
    <t>1599-EMEA-PS</t>
  </si>
  <si>
    <t>1600-APAC-JR</t>
  </si>
  <si>
    <t>1601-EMEA-JB</t>
  </si>
  <si>
    <t>1602-LATAM-JE</t>
  </si>
  <si>
    <t>1603-EMEA-AR</t>
  </si>
  <si>
    <t>1604-EMEA-OR</t>
  </si>
  <si>
    <t>1605-APAC-OF</t>
  </si>
  <si>
    <t>1606-APAC-JW</t>
  </si>
  <si>
    <t>1607-EMEA-RC</t>
  </si>
  <si>
    <t>1608-APAC-NG</t>
  </si>
  <si>
    <t>1609-NA-JB</t>
  </si>
  <si>
    <t>1610-APAC-JT</t>
  </si>
  <si>
    <t>1611-EMEA-SR</t>
  </si>
  <si>
    <t>1612-EMEA-HM</t>
  </si>
  <si>
    <t>1613-EMEA-RS</t>
  </si>
  <si>
    <t>1614-LATAM-KG</t>
  </si>
  <si>
    <t>1615-APAC-TJ</t>
  </si>
  <si>
    <t>1616-NA-CA</t>
  </si>
  <si>
    <t>1617-APAC-JG</t>
  </si>
  <si>
    <t>1618-NA-KN</t>
  </si>
  <si>
    <t>1619-EMEA-DA</t>
  </si>
  <si>
    <t>1620-APAC-RS</t>
  </si>
  <si>
    <t>1621-APAC-SD</t>
  </si>
  <si>
    <t>1622-EMEA-MW</t>
  </si>
  <si>
    <t>1623-NA-GS</t>
  </si>
  <si>
    <t>1624-NA-KN</t>
  </si>
  <si>
    <t>1625-NA-KA</t>
  </si>
  <si>
    <t>1626-EMEA-RN</t>
  </si>
  <si>
    <t>1627-LATAM-SS</t>
  </si>
  <si>
    <t>1628-EMEA-CH</t>
  </si>
  <si>
    <t>1629-EMEA-CG</t>
  </si>
  <si>
    <t>1630-EMEA-PM</t>
  </si>
  <si>
    <t>1631-EMEA-LD</t>
  </si>
  <si>
    <t>1632-NA-RH</t>
  </si>
  <si>
    <t>1633-APAC-AP</t>
  </si>
  <si>
    <t>1634-APAC-KR</t>
  </si>
  <si>
    <t>1635-NA-SC</t>
  </si>
  <si>
    <t>1636-EMEA-JT</t>
  </si>
  <si>
    <t>1637-EMEA-SB</t>
  </si>
  <si>
    <t>1638-EMEA-GM</t>
  </si>
  <si>
    <t>1639-LATAM-MW</t>
  </si>
  <si>
    <t>1640-APAC-SD</t>
  </si>
  <si>
    <t>1641-APAC-HL</t>
  </si>
  <si>
    <t>1642-EMEA-KR</t>
  </si>
  <si>
    <t>1643-LATAM-JA</t>
  </si>
  <si>
    <t>1644-EMEA-AR</t>
  </si>
  <si>
    <t>1645-APAC-IH</t>
  </si>
  <si>
    <t>1646-NA-NG</t>
  </si>
  <si>
    <t>1647-EMEA-HC</t>
  </si>
  <si>
    <t>1648-EMEA-CE</t>
  </si>
  <si>
    <t>1649-NA-SC</t>
  </si>
  <si>
    <t>1650-LATAM-SM</t>
  </si>
  <si>
    <t>1651-APAC-FH</t>
  </si>
  <si>
    <t>1652-EMEA-KO</t>
  </si>
  <si>
    <t>1653-APAC-JW</t>
  </si>
  <si>
    <t>1654-APAC-MB</t>
  </si>
  <si>
    <t>1655-NA-DR</t>
  </si>
  <si>
    <t>1656-EMEA-PS</t>
  </si>
  <si>
    <t>1657-LATAM-RF</t>
  </si>
  <si>
    <t>1658-EMEA-GS</t>
  </si>
  <si>
    <t>1659-LATAM-JH</t>
  </si>
  <si>
    <t>1660-APAC-KM</t>
  </si>
  <si>
    <t>1661-NA-AS</t>
  </si>
  <si>
    <t>1662-APAC-SN</t>
  </si>
  <si>
    <t>1663-LATAM-KM</t>
  </si>
  <si>
    <t>1664-LATAM-SS</t>
  </si>
  <si>
    <t>1665-APAC-AU</t>
  </si>
  <si>
    <t>1666-EMEA-SM</t>
  </si>
  <si>
    <t>1667-NA-MP</t>
  </si>
  <si>
    <t>1668-EMEA-NT</t>
  </si>
  <si>
    <t>1669-APAC-OF</t>
  </si>
  <si>
    <t>1670-EMEA-JG</t>
  </si>
  <si>
    <t>1671-LATAM-BM</t>
  </si>
  <si>
    <t>1672-APAC-RF</t>
  </si>
  <si>
    <t>1673-NA-NB</t>
  </si>
  <si>
    <t>1674-LATAM-RH</t>
  </si>
  <si>
    <t>1675-EMEA-KR</t>
  </si>
  <si>
    <t>1676-EMEA-CT</t>
  </si>
  <si>
    <t>1677-EMEA-JC</t>
  </si>
  <si>
    <t>1678-EMEA-CG</t>
  </si>
  <si>
    <t>1679-NA-AP</t>
  </si>
  <si>
    <t>1680-APAC-CP</t>
  </si>
  <si>
    <t>1681-NA-RT</t>
  </si>
  <si>
    <t>1682-EMEA-DB</t>
  </si>
  <si>
    <t>1683-EMEA-BL</t>
  </si>
  <si>
    <t>1684-NA-SC</t>
  </si>
  <si>
    <t>1685-APAC-KM</t>
  </si>
  <si>
    <t>1686-APAC-JG</t>
  </si>
  <si>
    <t>1687-EMEA-AM</t>
  </si>
  <si>
    <t>1688-EMEA-GS</t>
  </si>
  <si>
    <t>1689-EMEA-FM</t>
  </si>
  <si>
    <t>1690-APAC-JR</t>
  </si>
  <si>
    <t>1691-APAC-WC</t>
  </si>
  <si>
    <t>1692-EMEA-NB</t>
  </si>
  <si>
    <t>1693-EMEA-RH</t>
  </si>
  <si>
    <t>1694-EMEA-DB</t>
  </si>
  <si>
    <t>1695-EMEA-PT</t>
  </si>
  <si>
    <t>1696-NA-RA</t>
  </si>
  <si>
    <t>1697-LATAM-LN</t>
  </si>
  <si>
    <t>1698-APAC-GR</t>
  </si>
  <si>
    <t>1699-EMEA-MK</t>
  </si>
  <si>
    <t>1700-APAC-JJ</t>
  </si>
  <si>
    <t>1701-LATAM-CT</t>
  </si>
  <si>
    <t>1702-EMEA-RC</t>
  </si>
  <si>
    <t>1703-NA-HB</t>
  </si>
  <si>
    <t>1704-NA-LP</t>
  </si>
  <si>
    <t>1705-APAC-GR</t>
  </si>
  <si>
    <t>1706-EMEA-RD</t>
  </si>
  <si>
    <t>1707-APAC-MS</t>
  </si>
  <si>
    <t>1708-NA-MP</t>
  </si>
  <si>
    <t>1709-EMEA-NH</t>
  </si>
  <si>
    <t>1710-LATAM-SS</t>
  </si>
  <si>
    <t>1711-NA-NB</t>
  </si>
  <si>
    <t>1712-NA-ST</t>
  </si>
  <si>
    <t>1713-EMEA-RH</t>
  </si>
  <si>
    <t>1714-APAC-RJ</t>
  </si>
  <si>
    <t>1715-EMEA-PL</t>
  </si>
  <si>
    <t>1716-APAC-IS</t>
  </si>
  <si>
    <t>1717-APAC-JJ</t>
  </si>
  <si>
    <t>1718-EMEA-ZM</t>
  </si>
  <si>
    <t>1719-LATAM-KM</t>
  </si>
  <si>
    <t>1720-NA-DS</t>
  </si>
  <si>
    <t>1721-EMEA-FM</t>
  </si>
  <si>
    <t>1722-EMEA-NW</t>
  </si>
  <si>
    <t>1723-EMEA-MH</t>
  </si>
  <si>
    <t>1724-LATAM-RR</t>
  </si>
  <si>
    <t>1725-EMEA-MF</t>
  </si>
  <si>
    <t>1726-LATAM-DR</t>
  </si>
  <si>
    <t>1727-LATAM-SC</t>
  </si>
  <si>
    <t>1728-APAC-PW</t>
  </si>
  <si>
    <t>1729-EMEA-MT</t>
  </si>
  <si>
    <t>1730-EMEA-PT</t>
  </si>
  <si>
    <t>1731-EMEA-IM</t>
  </si>
  <si>
    <t>1732-EMEA-EW</t>
  </si>
  <si>
    <t>1733-NA-PH</t>
  </si>
  <si>
    <t>1734-EMEA-SG</t>
  </si>
  <si>
    <t>1735-EMEA-SG</t>
  </si>
  <si>
    <t>1736-NA-MF</t>
  </si>
  <si>
    <t>1737-EMEA-RB</t>
  </si>
  <si>
    <t>1738-APAC-OF</t>
  </si>
  <si>
    <t>1739-NA-BB</t>
  </si>
  <si>
    <t>1740-EMEA-MB</t>
  </si>
  <si>
    <t>1741-NA-NG</t>
  </si>
  <si>
    <t>1742-APAC-SP</t>
  </si>
  <si>
    <t>1743-APAC-FW</t>
  </si>
  <si>
    <t>1744-EMEA-FW</t>
  </si>
  <si>
    <t>1745-APAC-SD</t>
  </si>
  <si>
    <t>1746-EMEA-BS</t>
  </si>
  <si>
    <t>1747-EMEA-VS</t>
  </si>
  <si>
    <t>1748-EMEA-DB</t>
  </si>
  <si>
    <t>1749-LATAM-PC</t>
  </si>
  <si>
    <t>1750-LATAM-JA</t>
  </si>
  <si>
    <t>1751-APAC-GR</t>
  </si>
  <si>
    <t>1752-APAC-SL</t>
  </si>
  <si>
    <t>1753-EMEA-JG</t>
  </si>
  <si>
    <t>1754-APAC-RB</t>
  </si>
  <si>
    <t>1755-EMEA-BN</t>
  </si>
  <si>
    <t>1756-EMEA-MT</t>
  </si>
  <si>
    <t>1757-APAC-TM</t>
  </si>
  <si>
    <t>1758-LATAM-PC</t>
  </si>
  <si>
    <t>1759-LATAM-AW</t>
  </si>
  <si>
    <t>1760-EMEA-SC</t>
  </si>
  <si>
    <t>1761-EMEA-AC</t>
  </si>
  <si>
    <t>1762-APAC-MM</t>
  </si>
  <si>
    <t>1763-APAC-MG</t>
  </si>
  <si>
    <t>1764-NA-JS</t>
  </si>
  <si>
    <t>1765-EMEA-JC</t>
  </si>
  <si>
    <t>1766-EMEA-DT</t>
  </si>
  <si>
    <t>1767-EMEA-DG</t>
  </si>
  <si>
    <t>1768-LATAM-PS</t>
  </si>
  <si>
    <t>1769-EMEA-SG</t>
  </si>
  <si>
    <t>1770-EMEA-PM</t>
  </si>
  <si>
    <t>1771-APAC-BB</t>
  </si>
  <si>
    <t>1772-EMEA-RR</t>
  </si>
  <si>
    <t>1773-NA-EL</t>
  </si>
  <si>
    <t>1774-EMEA-IP</t>
  </si>
  <si>
    <t>1775-EMEA-CM</t>
  </si>
  <si>
    <t>1776-EMEA-AY</t>
  </si>
  <si>
    <t>1777-NA-XS</t>
  </si>
  <si>
    <t>1778-EMEA-ND</t>
  </si>
  <si>
    <t>1779-EMEA-DD</t>
  </si>
  <si>
    <t>1780-APAC-PW</t>
  </si>
  <si>
    <t>1781-EMEA-RH</t>
  </si>
  <si>
    <t>1782-EMEA-DR</t>
  </si>
  <si>
    <t>1783-EMEA-MJ</t>
  </si>
  <si>
    <t>1784-APAC-PH</t>
  </si>
  <si>
    <t>1785-NA-RS</t>
  </si>
  <si>
    <t>1786-APAC-MS</t>
  </si>
  <si>
    <t>1787-APAC-DH</t>
  </si>
  <si>
    <t>1788-APAC-EJ</t>
  </si>
  <si>
    <t>1789-NA-RG</t>
  </si>
  <si>
    <t>1790-APAC-MB</t>
  </si>
  <si>
    <t>1791-NA-SC</t>
  </si>
  <si>
    <t>1792-EMEA-AH</t>
  </si>
  <si>
    <t>1793-APAC-DJ</t>
  </si>
  <si>
    <t>1794-APAC-MB</t>
  </si>
  <si>
    <t>1795-EMEA-ZM</t>
  </si>
  <si>
    <t>1796-EMEA-JS</t>
  </si>
  <si>
    <t>1797-NA-MP</t>
  </si>
  <si>
    <t>1798-EMEA-PM</t>
  </si>
  <si>
    <t>1799-APAC-FJ</t>
  </si>
  <si>
    <t>1800-NA-PS</t>
  </si>
  <si>
    <t>1801-LATAM-LW</t>
  </si>
  <si>
    <t>1802-EMEA-CB</t>
  </si>
  <si>
    <t>1803-NA-DR</t>
  </si>
  <si>
    <t>1804-EMEA-JV</t>
  </si>
  <si>
    <t>1805-LATAM-SS</t>
  </si>
  <si>
    <t>1806-EMEA-DT</t>
  </si>
  <si>
    <t>1807-EMEA-JG</t>
  </si>
  <si>
    <t>1808-LATAM-CS</t>
  </si>
  <si>
    <t>1809-NA-RS</t>
  </si>
  <si>
    <t>1810-APAC-SL</t>
  </si>
  <si>
    <t>1811-LATAM-PJ</t>
  </si>
  <si>
    <t>1812-EMEA-RB</t>
  </si>
  <si>
    <t>1813-NA-JO</t>
  </si>
  <si>
    <t>1814-EMEA-RB</t>
  </si>
  <si>
    <t>1815-APAC-PP</t>
  </si>
  <si>
    <t>1816-LATAM-NP</t>
  </si>
  <si>
    <t>1817-APAC-AA</t>
  </si>
  <si>
    <t>1818-EMEA-RC</t>
  </si>
  <si>
    <t>1819-EMEA-JG</t>
  </si>
  <si>
    <t>1820-EMEA-RC</t>
  </si>
  <si>
    <t>1821-LATAM-BD</t>
  </si>
  <si>
    <t>1822-EMEA-HB</t>
  </si>
  <si>
    <t>1823-APAC-CJ</t>
  </si>
  <si>
    <t>1824-LATAM-SS</t>
  </si>
  <si>
    <t>1825-EMEA-IP</t>
  </si>
  <si>
    <t>1826-EMEA-KB</t>
  </si>
  <si>
    <t>1827-EMEA-IM</t>
  </si>
  <si>
    <t>1828-EMEA-RR</t>
  </si>
  <si>
    <t>1829-APAC-KB</t>
  </si>
  <si>
    <t>1830-APAC-DH</t>
  </si>
  <si>
    <t>1831-EMEA-RH</t>
  </si>
  <si>
    <t>1832-EMEA-NH</t>
  </si>
  <si>
    <t>1833-APAC-KW</t>
  </si>
  <si>
    <t>1834-EMEA-GR</t>
  </si>
  <si>
    <t>1835-EMEA-SN</t>
  </si>
  <si>
    <t>1836-EMEA-NR</t>
  </si>
  <si>
    <t>1837-NA-RH</t>
  </si>
  <si>
    <t>1838-EMEA-PA</t>
  </si>
  <si>
    <t>1839-EMEA-PN</t>
  </si>
  <si>
    <t>1840-LATAM-DF</t>
  </si>
  <si>
    <t>1841-APAC-PP</t>
  </si>
  <si>
    <t>1842-NA-BT</t>
  </si>
  <si>
    <t>1843-EMEA-LD</t>
  </si>
  <si>
    <t>1844-APAC-AU</t>
  </si>
  <si>
    <t>1845-NA-SH</t>
  </si>
  <si>
    <t>1846-APAC-RR</t>
  </si>
  <si>
    <t>1847-APAC-KR</t>
  </si>
  <si>
    <t>1848-EMEA-CL</t>
  </si>
  <si>
    <t>1849-LATAM-RM</t>
  </si>
  <si>
    <t>1850-APAC-NG</t>
  </si>
  <si>
    <t>1851-APAC-GW</t>
  </si>
  <si>
    <t>1852-EMEA-PS</t>
  </si>
  <si>
    <t>1853-EMEA-PD</t>
  </si>
  <si>
    <t>1854-APAC-TJ</t>
  </si>
  <si>
    <t>1855-EMEA-PK</t>
  </si>
  <si>
    <t>1856-EMEA-RS</t>
  </si>
  <si>
    <t>1857-EMEA-BM</t>
  </si>
  <si>
    <t>1858-NA-RA</t>
  </si>
  <si>
    <t>1859-EMEA-BA</t>
  </si>
  <si>
    <t>1860-APAC-DG</t>
  </si>
  <si>
    <t>1861-APAC-MS</t>
  </si>
  <si>
    <t>1862-NA-RH</t>
  </si>
  <si>
    <t>1863-APAC-CL</t>
  </si>
  <si>
    <t>1864-APAC-FH</t>
  </si>
  <si>
    <t>1865-EMEA-RS</t>
  </si>
  <si>
    <t>1866-APAC-KW</t>
  </si>
  <si>
    <t>1867-APAC-DH</t>
  </si>
  <si>
    <t>1868-NA-MP</t>
  </si>
  <si>
    <t>1869-NA-GC</t>
  </si>
  <si>
    <t>1870-NA-JO</t>
  </si>
  <si>
    <t>1871-APAC-MH</t>
  </si>
  <si>
    <t>1872-APAC-GW</t>
  </si>
  <si>
    <t>1873-NA-CM</t>
  </si>
  <si>
    <t>1874-EMEA-JC</t>
  </si>
  <si>
    <t>1875-APAC-GR</t>
  </si>
  <si>
    <t>1876-LATAM-SB</t>
  </si>
  <si>
    <t>1877-APAC-CJ</t>
  </si>
  <si>
    <t>1878-APAC-NG</t>
  </si>
  <si>
    <t>1879-APAC-BB</t>
  </si>
  <si>
    <t>1880-APAC-MB</t>
  </si>
  <si>
    <t>1881-EMEA-AP</t>
  </si>
  <si>
    <t>1882-LATAM-BD</t>
  </si>
  <si>
    <t>1883-LATAM-JS</t>
  </si>
  <si>
    <t>1884-EMEA-DW</t>
  </si>
  <si>
    <t>1885-LATAM-BS</t>
  </si>
  <si>
    <t>1886-APAC-CL</t>
  </si>
  <si>
    <t>1887-APAC-AC</t>
  </si>
  <si>
    <t>1888-LATAM-AH</t>
  </si>
  <si>
    <t>1889-APAC-TG</t>
  </si>
  <si>
    <t>1890-EMEA-MH</t>
  </si>
  <si>
    <t>1891-EMEA-IM</t>
  </si>
  <si>
    <t>1892-NA-RJ</t>
  </si>
  <si>
    <t>1893-APAC-WM</t>
  </si>
  <si>
    <t>1894-APAC-GH</t>
  </si>
  <si>
    <t>1895-EMEA-CE</t>
  </si>
  <si>
    <t>1896-EMEA-CG</t>
  </si>
  <si>
    <t>1897-EMEA-MM</t>
  </si>
  <si>
    <t>1898-EMEA-JC</t>
  </si>
  <si>
    <t>1899-APAC-WM</t>
  </si>
  <si>
    <t>1900-EMEA-DG</t>
  </si>
  <si>
    <t>1901-EMEA-VP</t>
  </si>
  <si>
    <t>1902-EMEA-WC</t>
  </si>
  <si>
    <t>1903-NA-IC</t>
  </si>
  <si>
    <t>1904-APAC-PH</t>
  </si>
  <si>
    <t>1905-EMEA-FH</t>
  </si>
  <si>
    <t>1906-APAC-SN</t>
  </si>
  <si>
    <t>1907-NA-RT</t>
  </si>
  <si>
    <t>1908-EMEA-PM</t>
  </si>
  <si>
    <t>1909-NA-AC</t>
  </si>
  <si>
    <t>1910-LATAM-JG</t>
  </si>
  <si>
    <t>1911-APAC-JJ</t>
  </si>
  <si>
    <t>1912-EMEA-GS</t>
  </si>
  <si>
    <t>1913-NA-HD</t>
  </si>
  <si>
    <t>1914-LATAM-NP</t>
  </si>
  <si>
    <t>1915-EMEA-IB</t>
  </si>
  <si>
    <t>1916-LATAM-JA</t>
  </si>
  <si>
    <t>1917-EMEA-CE</t>
  </si>
  <si>
    <t>1918-NA-CM</t>
  </si>
  <si>
    <t>1919-EMEA-JC</t>
  </si>
  <si>
    <t>1920-EMEA-DB</t>
  </si>
  <si>
    <t>1921-EMEA-MB</t>
  </si>
  <si>
    <t>1922-EMEA-PK</t>
  </si>
  <si>
    <t>1923-LATAM-EH</t>
  </si>
  <si>
    <t>1924-APAC-PW</t>
  </si>
  <si>
    <t>1925-EMEA-IB</t>
  </si>
  <si>
    <t>1926-APAC-KW</t>
  </si>
  <si>
    <t>1927-EMEA-NH</t>
  </si>
  <si>
    <t>1928-APAC-MM</t>
  </si>
  <si>
    <t>1929-EMEA-CG</t>
  </si>
  <si>
    <t>1930-LATAM-RH</t>
  </si>
  <si>
    <t>1931-EMEA-AP</t>
  </si>
  <si>
    <t>1932-EMEA-AR</t>
  </si>
  <si>
    <t>1933-EMEA-MK</t>
  </si>
  <si>
    <t>1934-EMEA-MF</t>
  </si>
  <si>
    <t>1935-EMEA-TD</t>
  </si>
  <si>
    <t>1936-EMEA-LD</t>
  </si>
  <si>
    <t>1937-LATAM-EB</t>
  </si>
  <si>
    <t>1938-EMEA-DH</t>
  </si>
  <si>
    <t>1939-NA-CA</t>
  </si>
  <si>
    <t>1940-EMEA-RN</t>
  </si>
  <si>
    <t>1941-EMEA-DL</t>
  </si>
  <si>
    <t>1942-EMEA-AG</t>
  </si>
  <si>
    <t>1943-NA-RA</t>
  </si>
  <si>
    <t>1944-EMEA-RM</t>
  </si>
  <si>
    <t>1945-EMEA-SA</t>
  </si>
  <si>
    <t>1946-APAC-RR</t>
  </si>
  <si>
    <t>1947-APAC-RD</t>
  </si>
  <si>
    <t>1948-LATAM-SS</t>
  </si>
  <si>
    <t>1949-LATAM-RT</t>
  </si>
  <si>
    <t>1950-EMEA-PD</t>
  </si>
  <si>
    <t>1951-LATAM-SM</t>
  </si>
  <si>
    <t>1952-NA-BT</t>
  </si>
  <si>
    <t>1953-APAC-MS</t>
  </si>
  <si>
    <t>1954-LATAM-MG</t>
  </si>
  <si>
    <t>1955-NA-RS</t>
  </si>
  <si>
    <t>1956-APAC-HL</t>
  </si>
  <si>
    <t>1957-LATAM-GA</t>
  </si>
  <si>
    <t>1958-EMEA-GM</t>
  </si>
  <si>
    <t>1959-EMEA-ED</t>
  </si>
  <si>
    <t>1960-LATAM-SC</t>
  </si>
  <si>
    <t>1961-EMEA-HJ</t>
  </si>
  <si>
    <t>1962-EMEA-CE</t>
  </si>
  <si>
    <t>1963-EMEA-DI</t>
  </si>
  <si>
    <t>1964-APAC-NM</t>
  </si>
  <si>
    <t>1965-EMEA-JC</t>
  </si>
  <si>
    <t>1966-EMEA-JF</t>
  </si>
  <si>
    <t>1967-EMEA-IB</t>
  </si>
  <si>
    <t>1968-EMEA-DA</t>
  </si>
  <si>
    <t>1969-NA-JA</t>
  </si>
  <si>
    <t>1970-LATAM-RP</t>
  </si>
  <si>
    <t>1971-APAC-KM</t>
  </si>
  <si>
    <t>1972-EMEA-JC</t>
  </si>
  <si>
    <t>1973-EMEA-PD</t>
  </si>
  <si>
    <t>1974-EMEA-PM</t>
  </si>
  <si>
    <t>1975-NA-AS</t>
  </si>
  <si>
    <t>1976-APAC-JW</t>
  </si>
  <si>
    <t>1977-EMEA-CL</t>
  </si>
  <si>
    <t>1978-EMEA-VB</t>
  </si>
  <si>
    <t>1979-APAC-MB</t>
  </si>
  <si>
    <t>1980-APAC-SK</t>
  </si>
  <si>
    <t>1981-EMEA-RD</t>
  </si>
  <si>
    <t>1982-NA-SC</t>
  </si>
  <si>
    <t>1983-EMEA-MT</t>
  </si>
  <si>
    <t>1984-APAC-SH</t>
  </si>
  <si>
    <t>1985-EMEA-BS</t>
  </si>
  <si>
    <t>1986-LATAM-DF</t>
  </si>
  <si>
    <t>1987-APAC-EJ</t>
  </si>
  <si>
    <t>1988-EMEA-FW</t>
  </si>
  <si>
    <t>1989-EMEA-BL</t>
  </si>
  <si>
    <t>1990-EMEA-FJ</t>
  </si>
  <si>
    <t>1991-EMEA-RC</t>
  </si>
  <si>
    <t>1992-APAC-CG</t>
  </si>
  <si>
    <t>1993-APAC-MM</t>
  </si>
  <si>
    <t>1994-LATAM-BS</t>
  </si>
  <si>
    <t>1995-NA-AJ</t>
  </si>
  <si>
    <t>1996-APAC-PB</t>
  </si>
  <si>
    <t>1997-EMEA-MH</t>
  </si>
  <si>
    <t>1998-EMEA-CG</t>
  </si>
  <si>
    <t>1999-APAC-CC</t>
  </si>
  <si>
    <t>2000-EMEA-AP</t>
  </si>
  <si>
    <t>2001-EMEA-RH</t>
  </si>
  <si>
    <t>2002-NA-SC</t>
  </si>
  <si>
    <t>2003-NA-AS</t>
  </si>
  <si>
    <t>2004-EMEA-SB</t>
  </si>
  <si>
    <t>2005-EMEA-RB</t>
  </si>
  <si>
    <t>2006-EMEA-ZM</t>
  </si>
  <si>
    <t>2007-NA-DA</t>
  </si>
  <si>
    <t>2008-NA-GA</t>
  </si>
  <si>
    <t>2009-APAC-AA</t>
  </si>
  <si>
    <t>2010-NA-JS</t>
  </si>
  <si>
    <t>2011-NA-NW</t>
  </si>
  <si>
    <t>2012-EMEA-LD</t>
  </si>
  <si>
    <t>2013-LATAM-PP</t>
  </si>
  <si>
    <t>2014-EMEA-KR</t>
  </si>
  <si>
    <t>2015-EMEA-PL</t>
  </si>
  <si>
    <t>2016-NA-JH</t>
  </si>
  <si>
    <t>2017-EMEA-IC</t>
  </si>
  <si>
    <t>2018-EMEA-NW</t>
  </si>
  <si>
    <t>2019-LATAM-RH</t>
  </si>
  <si>
    <t>2020-EMEA-MT</t>
  </si>
  <si>
    <t>2021-APAC-AP</t>
  </si>
  <si>
    <t>2022-EMEA-DW</t>
  </si>
  <si>
    <t>2023-LATAM-RJ</t>
  </si>
  <si>
    <t>2024-APAC-IB</t>
  </si>
  <si>
    <t>2025-EMEA-NH</t>
  </si>
  <si>
    <t>2026-EMEA-RC</t>
  </si>
  <si>
    <t>2027-LATAM-JM</t>
  </si>
  <si>
    <t>2028-APAC-IS</t>
  </si>
  <si>
    <t>2029-APAC-AA</t>
  </si>
  <si>
    <t>2030-EMEA-MT</t>
  </si>
  <si>
    <t>2031-EMEA-AP</t>
  </si>
  <si>
    <t>2032-NA-DH</t>
  </si>
  <si>
    <t>2033-EMEA-VP</t>
  </si>
  <si>
    <t>2034-EMEA-LD</t>
  </si>
  <si>
    <t>2035-APAC-SD</t>
  </si>
  <si>
    <t>2036-LATAM-PP</t>
  </si>
  <si>
    <t>2037-EMEA-BM</t>
  </si>
  <si>
    <t>2038-LATAM-NN</t>
  </si>
  <si>
    <t>2039-EMEA-RB</t>
  </si>
  <si>
    <t>2040-EMEA-SC</t>
  </si>
  <si>
    <t>2041-EMEA-RB</t>
  </si>
  <si>
    <t>2042-LATAM-RK</t>
  </si>
  <si>
    <t>2043-EMEA-RL</t>
  </si>
  <si>
    <t>2044-EMEA-VS</t>
  </si>
  <si>
    <t>2045-EMEA-IM</t>
  </si>
  <si>
    <t>2046-NA-EL</t>
  </si>
  <si>
    <t>2047-EMEA-JC</t>
  </si>
  <si>
    <t>2048-EMEA-MT</t>
  </si>
  <si>
    <t>2049-NA-XS</t>
  </si>
  <si>
    <t>2050-LATAM-LN</t>
  </si>
  <si>
    <t>2051-LATAM-RC</t>
  </si>
  <si>
    <t>2052-LATAM-SB</t>
  </si>
  <si>
    <t>2053-LATAM-RC</t>
  </si>
  <si>
    <t>2054-NA-ST</t>
  </si>
  <si>
    <t>2055-EMEA-KB</t>
  </si>
  <si>
    <t>2056-NA-JA</t>
  </si>
  <si>
    <t>2057-APAC-MB</t>
  </si>
  <si>
    <t>2058-LATAM-PS</t>
  </si>
  <si>
    <t>2059-LATAM-KH</t>
  </si>
  <si>
    <t>2060-NA-AS</t>
  </si>
  <si>
    <t>2061-APAC-KM</t>
  </si>
  <si>
    <t>2062-EMEA-DB</t>
  </si>
  <si>
    <t>2063-NA-JA</t>
  </si>
  <si>
    <t>2064-EMEA-DW</t>
  </si>
  <si>
    <t>2065-LATAM-SC</t>
  </si>
  <si>
    <t>2066-EMEA-CB</t>
  </si>
  <si>
    <t>2067-EMEA-NC</t>
  </si>
  <si>
    <t>2068-EMEA-MJ</t>
  </si>
  <si>
    <t>2069-NA-JH</t>
  </si>
  <si>
    <t>2070-EMEA-RD</t>
  </si>
  <si>
    <t>2071-EMEA-ND</t>
  </si>
  <si>
    <t>2072-EMEA-GT</t>
  </si>
  <si>
    <t>2073-APAC-JW</t>
  </si>
  <si>
    <t>2074-APAC-DM</t>
  </si>
  <si>
    <t>2075-EMEA-PS</t>
  </si>
  <si>
    <t>2076-EMEA-PL</t>
  </si>
  <si>
    <t>2077-APAC-BB</t>
  </si>
  <si>
    <t>2078-APAC-SW</t>
  </si>
  <si>
    <t>2079-APAC-TS</t>
  </si>
  <si>
    <t>2080-EMEA-FG</t>
  </si>
  <si>
    <t>2081-EMEA-NF</t>
  </si>
  <si>
    <t>2082-APAC-MT</t>
  </si>
  <si>
    <t>2083-APAC-KR</t>
  </si>
  <si>
    <t>2084-EMEA-BB</t>
  </si>
  <si>
    <t>2085-EMEA-HJ</t>
  </si>
  <si>
    <t>2086-APAC-WM</t>
  </si>
  <si>
    <t>2087-APAC-AM</t>
  </si>
  <si>
    <t>2088-LATAM-JE</t>
  </si>
  <si>
    <t>2089-EMEA-RH</t>
  </si>
  <si>
    <t>2090-EMEA-JF</t>
  </si>
  <si>
    <t>2091-EMEA-BM</t>
  </si>
  <si>
    <t>2092-EMEA-SC</t>
  </si>
  <si>
    <t>2093-EMEA-DB</t>
  </si>
  <si>
    <t>2094-NA-HM</t>
  </si>
  <si>
    <t>2095-NA-SH</t>
  </si>
  <si>
    <t>2096-EMEA-NW</t>
  </si>
  <si>
    <t>2097-EMEA-JG</t>
  </si>
  <si>
    <t>2098-APAC-JW</t>
  </si>
  <si>
    <t>2099-APAC-DG</t>
  </si>
  <si>
    <t>2100-LATAM-RA</t>
  </si>
  <si>
    <t>2101-EMEA-DB</t>
  </si>
  <si>
    <t>2102-EMEA-DW</t>
  </si>
  <si>
    <t>2103-LATAM-RR</t>
  </si>
  <si>
    <t>2104-EMEA-DB</t>
  </si>
  <si>
    <t>2105-APAC-VH</t>
  </si>
  <si>
    <t>2106-EMEA-DB</t>
  </si>
  <si>
    <t>2107-LATAM-JA</t>
  </si>
  <si>
    <t>2108-EMEA-KR</t>
  </si>
  <si>
    <t>2109-EMEA-KB</t>
  </si>
  <si>
    <t>2110-EMEA-JC</t>
  </si>
  <si>
    <t>2111-LATAM-IG</t>
  </si>
  <si>
    <t>2112-LATAM-RF</t>
  </si>
  <si>
    <t>2113-EMEA-GT</t>
  </si>
  <si>
    <t>2114-LATAM-TY</t>
  </si>
  <si>
    <t>2115-EMEA-AH</t>
  </si>
  <si>
    <t>2116-LATAM-ZM</t>
  </si>
  <si>
    <t>2117-EMEA-DB</t>
  </si>
  <si>
    <t>2118-LATAM-LM</t>
  </si>
  <si>
    <t>2119-LATAM-NN</t>
  </si>
  <si>
    <t>2120-EMEA-SB</t>
  </si>
  <si>
    <t>2121-EMEA-JB</t>
  </si>
  <si>
    <t>2122-EMEA-JG</t>
  </si>
  <si>
    <t>2123-LATAM-CC</t>
  </si>
  <si>
    <t>2124-EMEA-VS</t>
  </si>
  <si>
    <t>2125-EMEA-AC</t>
  </si>
  <si>
    <t>2126-EMEA-ZM</t>
  </si>
  <si>
    <t>2127-EMEA-RH</t>
  </si>
  <si>
    <t>2128-EMEA-FM</t>
  </si>
  <si>
    <t>2129-NA-RS</t>
  </si>
  <si>
    <t>2130-NA-RA</t>
  </si>
  <si>
    <t>2131-EMEA-SG</t>
  </si>
  <si>
    <t>2132-EMEA-JC</t>
  </si>
  <si>
    <t>2133-EMEA-DP</t>
  </si>
  <si>
    <t>2134-NA-NW</t>
  </si>
  <si>
    <t>2135-APAC-KL</t>
  </si>
  <si>
    <t>2136-NA-RJ</t>
  </si>
  <si>
    <t>2137-EMEA-PM</t>
  </si>
  <si>
    <t>2138-EMEA-DI</t>
  </si>
  <si>
    <t>2139-NA-HB</t>
  </si>
  <si>
    <t>2140-APAC-JT</t>
  </si>
  <si>
    <t>2141-EMEA-BS</t>
  </si>
  <si>
    <t>2142-APAC-CC</t>
  </si>
  <si>
    <t>2143-APAC-RS</t>
  </si>
  <si>
    <t>2144-APAC-GR</t>
  </si>
  <si>
    <t>2145-EMEA-RL</t>
  </si>
  <si>
    <t>2146-EMEA-DL</t>
  </si>
  <si>
    <t>2147-EMEA-BA</t>
  </si>
  <si>
    <t>2148-LATAM-SS</t>
  </si>
  <si>
    <t>2149-LATAM-CR</t>
  </si>
  <si>
    <t>2150-EMEA-MW</t>
  </si>
  <si>
    <t>2151-EMEA-CH</t>
  </si>
  <si>
    <t>2152-EMEA-CB</t>
  </si>
  <si>
    <t>2153-LATAM-SC</t>
  </si>
  <si>
    <t>2154-APAC-IB</t>
  </si>
  <si>
    <t>2155-EMEA-DB</t>
  </si>
  <si>
    <t>2156-APAC-SH</t>
  </si>
  <si>
    <t>2157-EMEA-CG</t>
  </si>
  <si>
    <t>2158-APAC-WC</t>
  </si>
  <si>
    <t>2159-APAC-KD</t>
  </si>
  <si>
    <t>2160-EMEA-AP</t>
  </si>
  <si>
    <t>2161-EMEA-KP</t>
  </si>
  <si>
    <t>2162-NA-PS</t>
  </si>
  <si>
    <t>2163-LATAM-NP</t>
  </si>
  <si>
    <t>2164-APAC-NM</t>
  </si>
  <si>
    <t>2165-EMEA-ZM</t>
  </si>
  <si>
    <t>2166-EMEA-SC</t>
  </si>
  <si>
    <t>2167-EMEA-PC</t>
  </si>
  <si>
    <t>2168-APAC-JP</t>
  </si>
  <si>
    <t>2169-NA-NG</t>
  </si>
  <si>
    <t>2170-EMEA-RH</t>
  </si>
  <si>
    <t>2171-EMEA-SN</t>
  </si>
  <si>
    <t>2172-LATAM-KH</t>
  </si>
  <si>
    <t>2173-APAC-RS</t>
  </si>
  <si>
    <t>2174-APAC-PP</t>
  </si>
  <si>
    <t>2175-LATAM-NN</t>
  </si>
  <si>
    <t>2176-NA-RA</t>
  </si>
  <si>
    <t>2177-EMEA-AW</t>
  </si>
  <si>
    <t>2178-APAC-NG</t>
  </si>
  <si>
    <t>2179-EMEA-RB</t>
  </si>
  <si>
    <t>2180-NA-DS</t>
  </si>
  <si>
    <t>2181-EMEA-MT</t>
  </si>
  <si>
    <t>2182-NA-RS</t>
  </si>
  <si>
    <t>2183-APAC-PR</t>
  </si>
  <si>
    <t>2184-LATAM-MG</t>
  </si>
  <si>
    <t>2185-NA-AS</t>
  </si>
  <si>
    <t>2186-APAC-AA</t>
  </si>
  <si>
    <t>2187-LATAM-CG</t>
  </si>
  <si>
    <t>2188-EMEA-GS</t>
  </si>
  <si>
    <t>2189-EMEA-DP</t>
  </si>
  <si>
    <t>2190-EMEA-MR</t>
  </si>
  <si>
    <t>2191-EMEA-MS</t>
  </si>
  <si>
    <t>2192-LATAM-MG</t>
  </si>
  <si>
    <t>2193-APAC-HL</t>
  </si>
  <si>
    <t>2194-APAC-RO</t>
  </si>
  <si>
    <t>2195-NA-HM</t>
  </si>
  <si>
    <t>2196-EMEA-WC</t>
  </si>
  <si>
    <t>2197-EMEA-DA</t>
  </si>
  <si>
    <t>2198-NA-SH</t>
  </si>
  <si>
    <t>2199-NA-LP</t>
  </si>
  <si>
    <t>2200-EMEA-JN</t>
  </si>
  <si>
    <t>2201-APAC-SW</t>
  </si>
  <si>
    <t>2202-EMEA-DW</t>
  </si>
  <si>
    <t>2203-NA-NG</t>
  </si>
  <si>
    <t>2204-NA-AS</t>
  </si>
  <si>
    <t>2205-EMEA-MM</t>
  </si>
  <si>
    <t>2206-APAC-GH</t>
  </si>
  <si>
    <t>2207-EMEA-EK</t>
  </si>
  <si>
    <t>2208-LATAM-PM</t>
  </si>
  <si>
    <t>2209-EMEA-PC</t>
  </si>
  <si>
    <t>2210-EMEA-KP</t>
  </si>
  <si>
    <t>2211-EMEA-MJ</t>
  </si>
  <si>
    <t>2212-LATAM-BM</t>
  </si>
  <si>
    <t>2213-NA-NB</t>
  </si>
  <si>
    <t>2214-LATAM-MB</t>
  </si>
  <si>
    <t>2215-APAC-VH</t>
  </si>
  <si>
    <t>2216-EMEA-OR</t>
  </si>
  <si>
    <t>2217-EMEA-JS</t>
  </si>
  <si>
    <t>2218-LATAM-SR</t>
  </si>
  <si>
    <t>2219-EMEA-PF</t>
  </si>
  <si>
    <t>2220-EMEA-AW</t>
  </si>
  <si>
    <t>2221-NA-KS</t>
  </si>
  <si>
    <t>2222-NA-RH</t>
  </si>
  <si>
    <t>2223-EMEA-LB</t>
  </si>
  <si>
    <t>2224-APAC-BB</t>
  </si>
  <si>
    <t>2225-EMEA-RS</t>
  </si>
  <si>
    <t>2226-EMEA-BN</t>
  </si>
  <si>
    <t>2227-EMEA-JG</t>
  </si>
  <si>
    <t>2228-EMEA-VB</t>
  </si>
  <si>
    <t>2229-EMEA-MT</t>
  </si>
  <si>
    <t>2230-EMEA-PT</t>
  </si>
  <si>
    <t>2231-APAC-AM</t>
  </si>
  <si>
    <t>2232-LATAM-RT</t>
  </si>
  <si>
    <t>2233-APAC-FS</t>
  </si>
  <si>
    <t>2234-APAC-AU</t>
  </si>
  <si>
    <t>2235-LATAM-RH</t>
  </si>
  <si>
    <t>2236-EMEA-SB</t>
  </si>
  <si>
    <t>2237-LATAM-RC</t>
  </si>
  <si>
    <t>2238-EMEA-RD</t>
  </si>
  <si>
    <t>2239-LATAM-EH</t>
  </si>
  <si>
    <t>2240-APAC-SS</t>
  </si>
  <si>
    <t>2241-NA-HG</t>
  </si>
  <si>
    <t>2242-NA-RH</t>
  </si>
  <si>
    <t>2243-EMEA-AR</t>
  </si>
  <si>
    <t>2244-LATAM-SB</t>
  </si>
  <si>
    <t>2245-LATAM-KC</t>
  </si>
  <si>
    <t>2246-LATAM-SS</t>
  </si>
  <si>
    <t>2247-LATAM-PC</t>
  </si>
  <si>
    <t>2248-NA-DD</t>
  </si>
  <si>
    <t>2249-NA-MC</t>
  </si>
  <si>
    <t>2250-APAC-RS</t>
  </si>
  <si>
    <t>2251-EMEA-JT</t>
  </si>
  <si>
    <t>2252-EMEA-IB</t>
  </si>
  <si>
    <t>2253-APAC-NB</t>
  </si>
  <si>
    <t>2254-APAC-SM</t>
  </si>
  <si>
    <t>2255-EMEA-CM</t>
  </si>
  <si>
    <t>2256-APAC-VH</t>
  </si>
  <si>
    <t>2257-APAC-JM</t>
  </si>
  <si>
    <t>2258-LATAM-RT</t>
  </si>
  <si>
    <t>2259-EMEA-MW</t>
  </si>
  <si>
    <t>2260-APAC-SW</t>
  </si>
  <si>
    <t>2261-LATAM-CC</t>
  </si>
  <si>
    <t>2262-NA-IC</t>
  </si>
  <si>
    <t>2263-EMEA-DH</t>
  </si>
  <si>
    <t>2264-EMEA-AP</t>
  </si>
  <si>
    <t>2265-EMEA-HC</t>
  </si>
  <si>
    <t>2266-APAC-AG</t>
  </si>
  <si>
    <t>2267-EMEA-LP</t>
  </si>
  <si>
    <t>2268-APAC-SM</t>
  </si>
  <si>
    <t>2269-LATAM-SC</t>
  </si>
  <si>
    <t>2270-APAC-SW</t>
  </si>
  <si>
    <t>2271-EMEA-MH</t>
  </si>
  <si>
    <t>2272-NA-RS</t>
  </si>
  <si>
    <t>2273-EMEA-RM</t>
  </si>
  <si>
    <t>2274-NA-KA</t>
  </si>
  <si>
    <t>2275-LATAM-ZM</t>
  </si>
  <si>
    <t>2276-NA-CP</t>
  </si>
  <si>
    <t>2277-LATAM-IG</t>
  </si>
  <si>
    <t>2278-EMEA-DS</t>
  </si>
  <si>
    <t>2279-EMEA-GC</t>
  </si>
  <si>
    <t>2280-EMEA-CH</t>
  </si>
  <si>
    <t>2281-APAC-RO</t>
  </si>
  <si>
    <t>2282-LATAM-GA</t>
  </si>
  <si>
    <t>2283-EMEA-NH</t>
  </si>
  <si>
    <t>2284-EMEA-TG</t>
  </si>
  <si>
    <t>2285-EMEA-AH</t>
  </si>
  <si>
    <t>2286-NA-KS</t>
  </si>
  <si>
    <t>2287-APAC-HW</t>
  </si>
  <si>
    <t>2288-EMEA-RB</t>
  </si>
  <si>
    <t>2289-APAC-HL</t>
  </si>
  <si>
    <t>2290-NA-GA</t>
  </si>
  <si>
    <t>2291-EMEA-SN</t>
  </si>
  <si>
    <t>2292-EMEA-HM</t>
  </si>
  <si>
    <t>2293-EMEA-BA</t>
  </si>
  <si>
    <t>2294-EMEA-JC</t>
  </si>
  <si>
    <t>2295-EMEA-EG</t>
  </si>
  <si>
    <t>2296-LATAM-AH</t>
  </si>
  <si>
    <t>2297-NA-NB</t>
  </si>
  <si>
    <t>2298-EMEA-DH</t>
  </si>
  <si>
    <t>2299-EMEA-EG</t>
  </si>
  <si>
    <t>2300-EMEA-JL</t>
  </si>
  <si>
    <t>2301-NA-AP</t>
  </si>
  <si>
    <t>2302-EMEA-SN</t>
  </si>
  <si>
    <t>2303-EMEA-HC</t>
  </si>
  <si>
    <t>2304-EMEA-DG</t>
  </si>
  <si>
    <t>2305-NA-SH</t>
  </si>
  <si>
    <t>2306-LATAM-AL</t>
  </si>
  <si>
    <t>2307-APAC-MB</t>
  </si>
  <si>
    <t>2308-EMEA-CA</t>
  </si>
  <si>
    <t>2309-APAC-MB</t>
  </si>
  <si>
    <t>2310-EMEA-ND</t>
  </si>
  <si>
    <t>2311-EMEA-PL</t>
  </si>
  <si>
    <t>2312-EMEA-JG</t>
  </si>
  <si>
    <t>2313-EMEA-GR</t>
  </si>
  <si>
    <t>2314-APAC-RR</t>
  </si>
  <si>
    <t>2315-LATAM-CT</t>
  </si>
  <si>
    <t>2316-APAC-MR</t>
  </si>
  <si>
    <t>2317-EMEA-SB</t>
  </si>
  <si>
    <t>2318-LATAM-MB</t>
  </si>
  <si>
    <t>2319-EMEA-DT</t>
  </si>
  <si>
    <t>2320-EMEA-SG</t>
  </si>
  <si>
    <t>2321-EMEA-RB</t>
  </si>
  <si>
    <t>2322-EMEA-JG</t>
  </si>
  <si>
    <t>2323-EMEA-ZM</t>
  </si>
  <si>
    <t>2324-EMEA-NW</t>
  </si>
  <si>
    <t>2325-EMEA-CT</t>
  </si>
  <si>
    <t>2326-APAC-SS</t>
  </si>
  <si>
    <t>2327-APAC-DJ</t>
  </si>
  <si>
    <t>2328-APAC-RO</t>
  </si>
  <si>
    <t>2329-APAC-SW</t>
  </si>
  <si>
    <t>2330-EMEA-RB</t>
  </si>
  <si>
    <t>2331-EMEA-SR</t>
  </si>
  <si>
    <t>2332-EMEA-WC</t>
  </si>
  <si>
    <t>2333-NA-SH</t>
  </si>
  <si>
    <t>2334-APAC-AA</t>
  </si>
  <si>
    <t>2335-EMEA-MP</t>
  </si>
  <si>
    <t>2336-APAC-RA</t>
  </si>
  <si>
    <t>2337-EMEA-HJ</t>
  </si>
  <si>
    <t>2338-LATAM-EH</t>
  </si>
  <si>
    <t>2339-EMEA-EG</t>
  </si>
  <si>
    <t>2340-EMEA-VP</t>
  </si>
  <si>
    <t>2341-APAC-PB</t>
  </si>
  <si>
    <t>2342-LATAM-RF</t>
  </si>
  <si>
    <t>2343-APAC-AA</t>
  </si>
  <si>
    <t>2344-NA-CK</t>
  </si>
  <si>
    <t>2345-EMEA-WC</t>
  </si>
  <si>
    <t>2346-EMEA-BS</t>
  </si>
  <si>
    <t>2347-EMEA-CJ</t>
  </si>
  <si>
    <t>2348-APAC-SH</t>
  </si>
  <si>
    <t>2349-APAC-GW</t>
  </si>
  <si>
    <t>2350-EMEA-AR</t>
  </si>
  <si>
    <t>2351-APAC-DD</t>
  </si>
  <si>
    <t>2352-APAC-CD</t>
  </si>
  <si>
    <t>2353-APAC-RS</t>
  </si>
  <si>
    <t>2354-APAC-PR</t>
  </si>
  <si>
    <t>2355-NA-NW</t>
  </si>
  <si>
    <t>2356-NA-HM</t>
  </si>
  <si>
    <t>2357-EMEA-JC</t>
  </si>
  <si>
    <t>2358-NA-CP</t>
  </si>
  <si>
    <t>2359-APAC-HL</t>
  </si>
  <si>
    <t>2360-APAC-CP</t>
  </si>
  <si>
    <t>2361-EMEA-ND</t>
  </si>
  <si>
    <t>2362-EMEA-RP</t>
  </si>
  <si>
    <t>2363-NA-JS</t>
  </si>
  <si>
    <t>2364-EMEA-RM</t>
  </si>
  <si>
    <t>2365-EMEA-DB</t>
  </si>
  <si>
    <t>2366-EMEA-DA</t>
  </si>
  <si>
    <t>2367-APAC-AC</t>
  </si>
  <si>
    <t>2368-NA-NW</t>
  </si>
  <si>
    <t>2369-EMEA-GS</t>
  </si>
  <si>
    <t>2370-APAC-GP</t>
  </si>
  <si>
    <t>2371-LATAM-RA</t>
  </si>
  <si>
    <t>2372-LATAM-PS</t>
  </si>
  <si>
    <t>2373-EMEA-SA</t>
  </si>
  <si>
    <t>2374-NA-RG</t>
  </si>
  <si>
    <t>2375-APAC-AA</t>
  </si>
  <si>
    <t>2376-APAC-AG</t>
  </si>
  <si>
    <t>2377-LATAM-JS</t>
  </si>
  <si>
    <t>2378-APAC-SD</t>
  </si>
  <si>
    <t>2379-EMEA-DB</t>
  </si>
  <si>
    <t>2380-APAC-JR</t>
  </si>
  <si>
    <t>2381-APAC-WM</t>
  </si>
  <si>
    <t>2382-EMEA-MR</t>
  </si>
  <si>
    <t>2383-APAC-MH</t>
  </si>
  <si>
    <t>2384-APAC-PM</t>
  </si>
  <si>
    <t>2385-EMEA-RC</t>
  </si>
  <si>
    <t>2386-EMEA-PT</t>
  </si>
  <si>
    <t>2387-APAC-DJ</t>
  </si>
  <si>
    <t>2388-EMEA-PT</t>
  </si>
  <si>
    <t>2389-EMEA-DD</t>
  </si>
  <si>
    <t>2390-EMEA-JW</t>
  </si>
  <si>
    <t>2391-APAC-NM</t>
  </si>
  <si>
    <t>2392-EMEA-AP</t>
  </si>
  <si>
    <t>2393-EMEA-NB</t>
  </si>
  <si>
    <t>2394-APAC-JW</t>
  </si>
  <si>
    <t>2395-NA-DR</t>
  </si>
  <si>
    <t>2396-EMEA-RB</t>
  </si>
  <si>
    <t>2397-LATAM-ZM</t>
  </si>
  <si>
    <t>2398-APAC-TM</t>
  </si>
  <si>
    <t>2399-EMEA-RR</t>
  </si>
  <si>
    <t>2400-APAC-PT</t>
  </si>
  <si>
    <t>2401-APAC-JW</t>
  </si>
  <si>
    <t>2402-EMEA-EG</t>
  </si>
  <si>
    <t>2403-EMEA-MF</t>
  </si>
  <si>
    <t>2404-APAC-CP</t>
  </si>
  <si>
    <t>2405-LATAM-TY</t>
  </si>
  <si>
    <t>2406-EMEA-RH</t>
  </si>
  <si>
    <t>2407-EMEA-AW</t>
  </si>
  <si>
    <t>2408-EMEA-AP</t>
  </si>
  <si>
    <t>2409-EMEA-IC</t>
  </si>
  <si>
    <t>2410-EMEA-NB</t>
  </si>
  <si>
    <t>2411-NA-MP</t>
  </si>
  <si>
    <t>2412-APAC-DJ</t>
  </si>
  <si>
    <t>2413-EMEA-RC</t>
  </si>
  <si>
    <t>2414-EMEA-DT</t>
  </si>
  <si>
    <t>2415-LATAM-AH</t>
  </si>
  <si>
    <t>2416-NA-HD</t>
  </si>
  <si>
    <t>2417-EMEA-MT</t>
  </si>
  <si>
    <t>2418-APAC-RR</t>
  </si>
  <si>
    <t>2419-EMEA-BM</t>
  </si>
  <si>
    <t>2420-EMEA-DB</t>
  </si>
  <si>
    <t>2421-EMEA-HB</t>
  </si>
  <si>
    <t>2422-APAC-SM</t>
  </si>
  <si>
    <t>2423-LATAM-BM</t>
  </si>
  <si>
    <t>2424-NA-JH</t>
  </si>
  <si>
    <t>2425-LATAM-JH</t>
  </si>
  <si>
    <t>2426-APAC-EJ</t>
  </si>
  <si>
    <t>2427-NA-RJ</t>
  </si>
  <si>
    <t>2428-LATAM-PP</t>
  </si>
  <si>
    <t>2429-LATAM-LW</t>
  </si>
  <si>
    <t>2430-APAC-IH</t>
  </si>
  <si>
    <t>2431-APAC-MG</t>
  </si>
  <si>
    <t>2432-LATAM-EH</t>
  </si>
  <si>
    <t>2433-APAC-GH</t>
  </si>
  <si>
    <t>2434-NA-RB</t>
  </si>
  <si>
    <t>2435-EMEA-JB</t>
  </si>
  <si>
    <t>2436-APAC-TG</t>
  </si>
  <si>
    <t>2437-APAC-FJ</t>
  </si>
  <si>
    <t>2438-APAC-MM</t>
  </si>
  <si>
    <t>2439-EMEA-DP</t>
  </si>
  <si>
    <t>2440-EMEA-PL</t>
  </si>
  <si>
    <t>2441-EMEA-IC</t>
  </si>
  <si>
    <t>2442-LATAM-DF</t>
  </si>
  <si>
    <t>2443-EMEA-JG</t>
  </si>
  <si>
    <t>2444-NA-KA</t>
  </si>
  <si>
    <t>2445-EMEA-PD</t>
  </si>
  <si>
    <t>2446-EMEA-CG</t>
  </si>
  <si>
    <t>2447-EMEA-RD</t>
  </si>
  <si>
    <t>2448-EMEA-KO</t>
  </si>
  <si>
    <t>2449-NA-CM</t>
  </si>
  <si>
    <t>2450-APAC-RR</t>
  </si>
  <si>
    <t>2451-EMEA-TM</t>
  </si>
  <si>
    <t>2452-APAC-HL</t>
  </si>
  <si>
    <t>2453-EMEA-GR</t>
  </si>
  <si>
    <t>2454-NA-JS</t>
  </si>
  <si>
    <t>2455-EMEA-ND</t>
  </si>
  <si>
    <t>2456-APAC-JR</t>
  </si>
  <si>
    <t>2457-APAC-CS</t>
  </si>
  <si>
    <t>2458-EMEA-PD</t>
  </si>
  <si>
    <t>2459-EMEA-RH</t>
  </si>
  <si>
    <t>2460-EMEA-IC</t>
  </si>
  <si>
    <t>2461-NA-RN</t>
  </si>
  <si>
    <t>2462-EMEA-JF</t>
  </si>
  <si>
    <t>2463-LATAM-KG</t>
  </si>
  <si>
    <t>2464-EMEA-LP</t>
  </si>
  <si>
    <t>2465-NA-SH</t>
  </si>
  <si>
    <t>2466-LATAM-KC</t>
  </si>
  <si>
    <t>2467-APAC-TM</t>
  </si>
  <si>
    <t>2468-EMEA-DW</t>
  </si>
  <si>
    <t>2469-APAC-DJ</t>
  </si>
  <si>
    <t>2470-APAC-WC</t>
  </si>
  <si>
    <t>2471-NA-KS</t>
  </si>
  <si>
    <t>2472-EMEA-GC</t>
  </si>
  <si>
    <t>2473-EMEA-MP</t>
  </si>
  <si>
    <t>2474-EMEA-JC</t>
  </si>
  <si>
    <t>2475-EMEA-DB</t>
  </si>
  <si>
    <t>2476-APAC-SB</t>
  </si>
  <si>
    <t>2477-APAC-TS</t>
  </si>
  <si>
    <t>2478-EMEA-JC</t>
  </si>
  <si>
    <t>2479-EMEA-ZW</t>
  </si>
  <si>
    <t>2480-EMEA-DD</t>
  </si>
  <si>
    <t>2481-APAC-JT</t>
  </si>
  <si>
    <t>2482-LATAM-GP</t>
  </si>
  <si>
    <t>2483-LATAM-SR</t>
  </si>
  <si>
    <t>2484-EMEA-CA</t>
  </si>
  <si>
    <t>2485-APAC-SS</t>
  </si>
  <si>
    <t>2486-LATAM-GR</t>
  </si>
  <si>
    <t>2487-NA-KN</t>
  </si>
  <si>
    <t>2488-APAC-JM</t>
  </si>
  <si>
    <t>2489-EMEA-NH</t>
  </si>
  <si>
    <t>2490-EMEA-PM</t>
  </si>
  <si>
    <t>2491-NA-SC</t>
  </si>
  <si>
    <t>2492-NA-MC</t>
  </si>
  <si>
    <t>2493-EMEA-HM</t>
  </si>
  <si>
    <t>2494-NA-MP</t>
  </si>
  <si>
    <t>2495-NA-DR</t>
  </si>
  <si>
    <t>2496-EMEA-DW</t>
  </si>
  <si>
    <t>2497-EMEA-IC</t>
  </si>
  <si>
    <t>2498-EMEA-NH</t>
  </si>
  <si>
    <t>2499-EMEA-EK</t>
  </si>
  <si>
    <t>2500-NA-DD</t>
  </si>
  <si>
    <t>2501-EMEA-BB</t>
  </si>
  <si>
    <t>2502-EMEA-JN</t>
  </si>
  <si>
    <t>2503-NA-SL</t>
  </si>
  <si>
    <t>2504-NA-KA</t>
  </si>
  <si>
    <t>2505-EMEA-LB</t>
  </si>
  <si>
    <t>2506-EMEA-DB</t>
  </si>
  <si>
    <t>2507-APAC-GW</t>
  </si>
  <si>
    <t>2508-LATAM-AL</t>
  </si>
  <si>
    <t>2509-APAC-SM</t>
  </si>
  <si>
    <t>2510-EMEA-VS</t>
  </si>
  <si>
    <t>2511-EMEA-AW</t>
  </si>
  <si>
    <t>2512-EMEA-DA</t>
  </si>
  <si>
    <t>2513-EMEA-JP</t>
  </si>
  <si>
    <t>2514-APAC-PT</t>
  </si>
  <si>
    <t>2515-EMEA-HB</t>
  </si>
  <si>
    <t>2516-EMEA-BS</t>
  </si>
  <si>
    <t>2517-EMEA-MJ</t>
  </si>
  <si>
    <t>2518-EMEA-GR</t>
  </si>
  <si>
    <t>2519-EMEA-AG</t>
  </si>
  <si>
    <t>2520-LATAM-PM</t>
  </si>
  <si>
    <t>2521-LATAM-BN</t>
  </si>
  <si>
    <t>2522-EMEA-JS</t>
  </si>
  <si>
    <t>2523-EMEA-KB</t>
  </si>
  <si>
    <t>2524-EMEA-DW</t>
  </si>
  <si>
    <t>2525-APAC-RF</t>
  </si>
  <si>
    <t>2526-APAC-SW</t>
  </si>
  <si>
    <t>2527-APAC-JW</t>
  </si>
  <si>
    <t>2528-APAC-GC</t>
  </si>
  <si>
    <t>2529-NA-RJ</t>
  </si>
  <si>
    <t>2530-APAC-CG</t>
  </si>
  <si>
    <t>2531-APAC-SS</t>
  </si>
  <si>
    <t>2532-EMEA-AR</t>
  </si>
  <si>
    <t>2533-NA-HG</t>
  </si>
  <si>
    <t>2534-NA-DH</t>
  </si>
  <si>
    <t>2535-EMEA-RB</t>
  </si>
  <si>
    <t>2536-APAC-RF</t>
  </si>
  <si>
    <t>2537-NA-CP</t>
  </si>
  <si>
    <t>2538-EMEA-SA</t>
  </si>
  <si>
    <t>2539-APAC-SM</t>
  </si>
  <si>
    <t>2540-APAC-RR</t>
  </si>
  <si>
    <t>2541-APAC-NG</t>
  </si>
  <si>
    <t>2542-APAC-FS</t>
  </si>
  <si>
    <t>2543-EMEA-HC</t>
  </si>
  <si>
    <t>2544-APAC-DH</t>
  </si>
  <si>
    <t>2545-EMEA-FW</t>
  </si>
  <si>
    <t>2546-EMEA-WC</t>
  </si>
  <si>
    <t>2547-NA-RB</t>
  </si>
  <si>
    <t>2548-NA-NB</t>
  </si>
  <si>
    <t>2549-LATAM-JE</t>
  </si>
  <si>
    <t>2550-LATAM-BM</t>
  </si>
  <si>
    <t>2551-EMEA-WC</t>
  </si>
  <si>
    <t>2552-APAC-RS</t>
  </si>
  <si>
    <t>2553-EMEA-NT</t>
  </si>
  <si>
    <t>2554-EMEA-DW</t>
  </si>
  <si>
    <t>2555-LATAM-GA</t>
  </si>
  <si>
    <t>2556-LATAM-AL</t>
  </si>
  <si>
    <t>2557-LATAM-PJ</t>
  </si>
  <si>
    <t>2558-EMEA-JT</t>
  </si>
  <si>
    <t>2559-NA-AS</t>
  </si>
  <si>
    <t>2560-EMEA-PD</t>
  </si>
  <si>
    <t>2561-LATAM-SB</t>
  </si>
  <si>
    <t>2562-EMEA-JB</t>
  </si>
  <si>
    <t>2563-NA-CM</t>
  </si>
  <si>
    <t>2564-EMEA-PP</t>
  </si>
  <si>
    <t>2565-APAC-SK</t>
  </si>
  <si>
    <t>2566-NA-HG</t>
  </si>
  <si>
    <t>2567-NA-CA</t>
  </si>
  <si>
    <t>2568-LATAM-AH</t>
  </si>
  <si>
    <t>2569-NA-AC</t>
  </si>
  <si>
    <t>2570-LATAM-ZM</t>
  </si>
  <si>
    <t>2571-EMEA-FH</t>
  </si>
  <si>
    <t>2572-APAC-RS</t>
  </si>
  <si>
    <t>2573-EMEA-AW</t>
  </si>
  <si>
    <t>2574-APAC-PB</t>
  </si>
  <si>
    <t>2575-APAC-OF</t>
  </si>
  <si>
    <t>2576-EMEA-PS</t>
  </si>
  <si>
    <t>2577-EMEA-RB</t>
  </si>
  <si>
    <t>2578-APAC-VH</t>
  </si>
  <si>
    <t>2579-EMEA-ZM</t>
  </si>
  <si>
    <t>2580-LATAM-KH</t>
  </si>
  <si>
    <t>2581-EMEA-EG</t>
  </si>
  <si>
    <t>2582-LATAM-MW</t>
  </si>
  <si>
    <t>2583-LATAM-MG</t>
  </si>
  <si>
    <t>2584-APAC-AP</t>
  </si>
  <si>
    <t>2585-NA-CA</t>
  </si>
  <si>
    <t>2586-LATAM-JH</t>
  </si>
  <si>
    <t>2587-NA-AS</t>
  </si>
  <si>
    <t>2588-LATAM-GA</t>
  </si>
  <si>
    <t>2589-LATAM-SC</t>
  </si>
  <si>
    <t>2590-APAC-GS</t>
  </si>
  <si>
    <t>2591-EMEA-AW</t>
  </si>
  <si>
    <t>2592-EMEA-BN</t>
  </si>
  <si>
    <t>2593-APAC-DC</t>
  </si>
  <si>
    <t>2594-APAC-KL</t>
  </si>
  <si>
    <t>2595-NA-RT</t>
  </si>
  <si>
    <t>2596-APAC-RR</t>
  </si>
  <si>
    <t>2597-NA-CM</t>
  </si>
  <si>
    <t>2598-NA-PC</t>
  </si>
  <si>
    <t>2599-LATAM-CT</t>
  </si>
  <si>
    <t>2600-EMEA-DH</t>
  </si>
  <si>
    <t>2601-LATAM-BM</t>
  </si>
  <si>
    <t>2602-EMEA-FG</t>
  </si>
  <si>
    <t>2603-EMEA-HB</t>
  </si>
  <si>
    <t>2604-EMEA-GR</t>
  </si>
  <si>
    <t>2605-EMEA-HC</t>
  </si>
  <si>
    <t>2606-NA-HK</t>
  </si>
  <si>
    <t>2607-APAC-LG</t>
  </si>
  <si>
    <t>2608-APAC-DG</t>
  </si>
  <si>
    <t>2609-EMEA-GT</t>
  </si>
  <si>
    <t>2610-EMEA-TC</t>
  </si>
  <si>
    <t>2611-LATAM-PC</t>
  </si>
  <si>
    <t>2612-NA-ML</t>
  </si>
  <si>
    <t>2613-NA-AS</t>
  </si>
  <si>
    <t>2614-APAC-SK</t>
  </si>
  <si>
    <t>2615-EMEA-DR</t>
  </si>
  <si>
    <t>2616-LATAM-KH</t>
  </si>
  <si>
    <t>2617-EMEA-NH</t>
  </si>
  <si>
    <t>2618-APAC-CP</t>
  </si>
  <si>
    <t>2619-NA-RA</t>
  </si>
  <si>
    <t>2620-NA-CG</t>
  </si>
  <si>
    <t>2621-EMEA-BM</t>
  </si>
  <si>
    <t>2622-EMEA-HB</t>
  </si>
  <si>
    <t>2623-APAC-VH</t>
  </si>
  <si>
    <t>2624-EMEA-GR</t>
  </si>
  <si>
    <t>2625-APAC-CL</t>
  </si>
  <si>
    <t>2626-EMEA-DB</t>
  </si>
  <si>
    <t>2627-EMEA-AP</t>
  </si>
  <si>
    <t>2628-EMEA-IP</t>
  </si>
  <si>
    <t>2629-EMEA-DI</t>
  </si>
  <si>
    <t>2630-APAC-DJ</t>
  </si>
  <si>
    <t>2631-LATAM-GR</t>
  </si>
  <si>
    <t>2632-EMEA-JL</t>
  </si>
  <si>
    <t>2633-EMEA-DR</t>
  </si>
  <si>
    <t>2634-NA-ML</t>
  </si>
  <si>
    <t>2635-NA-AS</t>
  </si>
  <si>
    <t>2636-APAC-FJ</t>
  </si>
  <si>
    <t>2637-EMEA-DB</t>
  </si>
  <si>
    <t>2638-LATAM-BN</t>
  </si>
  <si>
    <t>2639-NA-MM</t>
  </si>
  <si>
    <t>2640-APAC-WM</t>
  </si>
  <si>
    <t>2641-NA-RA</t>
  </si>
  <si>
    <t>2642-NA-ML</t>
  </si>
  <si>
    <t>2643-EMEA-NH</t>
  </si>
  <si>
    <t>2644-LATAM-RT</t>
  </si>
  <si>
    <t>2645-EMEA-GT</t>
  </si>
  <si>
    <t>2646-EMEA-MT</t>
  </si>
  <si>
    <t>2647-EMEA-JC</t>
  </si>
  <si>
    <t>2648-EMEA-JC</t>
  </si>
  <si>
    <t>2649-EMEA-PG</t>
  </si>
  <si>
    <t>2650-EMEA-GS</t>
  </si>
  <si>
    <t>2651-NA-JB</t>
  </si>
  <si>
    <t>2652-NA-RS</t>
  </si>
  <si>
    <t>2653-NA-CK</t>
  </si>
  <si>
    <t>2654-EMEA-KB</t>
  </si>
  <si>
    <t>2655-LATAM-SS</t>
  </si>
  <si>
    <t>2656-APAC-SS</t>
  </si>
  <si>
    <t>2657-NA-DS</t>
  </si>
  <si>
    <t>2658-NA-CG</t>
  </si>
  <si>
    <t>2659-EMEA-BN</t>
  </si>
  <si>
    <t>2660-APAC-CC</t>
  </si>
  <si>
    <t>2661-LATAM-PS</t>
  </si>
  <si>
    <t>2662-EMEA-DH</t>
  </si>
  <si>
    <t>2663-APAC-NG</t>
  </si>
  <si>
    <t>2664-APAC-JW</t>
  </si>
  <si>
    <t>2665-EMEA-DW</t>
  </si>
  <si>
    <t>2666-APAC-AG</t>
  </si>
  <si>
    <t>2667-EMEA-RR</t>
  </si>
  <si>
    <t>2668-EMEA-MK</t>
  </si>
  <si>
    <t>2669-EMEA-ND</t>
  </si>
  <si>
    <t>2670-NA-NW</t>
  </si>
  <si>
    <t>2671-EMEA-JW</t>
  </si>
  <si>
    <t>2672-APAC-LG</t>
  </si>
  <si>
    <t>2673-LATAM-SB</t>
  </si>
  <si>
    <t>2674-APAC-TM</t>
  </si>
  <si>
    <t>2675-APAC-JM</t>
  </si>
  <si>
    <t>2676-EMEA-AP</t>
  </si>
  <si>
    <t>2677-EMEA-EK</t>
  </si>
  <si>
    <t>2678-LATAM-EB</t>
  </si>
  <si>
    <t>2679-EMEA-AH</t>
  </si>
  <si>
    <t>2680-APAC-AA</t>
  </si>
  <si>
    <t>2681-LATAM-PS</t>
  </si>
  <si>
    <t>2682-EMEA-CG</t>
  </si>
  <si>
    <t>2683-APAC-GC</t>
  </si>
  <si>
    <t>2684-APAC-JW</t>
  </si>
  <si>
    <t>2685-LATAM-EB</t>
  </si>
  <si>
    <t>2686-NA-CM</t>
  </si>
  <si>
    <t>2687-APAC-MM</t>
  </si>
  <si>
    <t>2688-NA-CG</t>
  </si>
  <si>
    <t>2689-EMEA-TG</t>
  </si>
  <si>
    <t>2690-NA-JB</t>
  </si>
  <si>
    <t>2691-APAC-GR</t>
  </si>
  <si>
    <t>2692-APAC-FS</t>
  </si>
  <si>
    <t>2693-NA-HD</t>
  </si>
  <si>
    <t>2694-EMEA-AH</t>
  </si>
  <si>
    <t>2695-EMEA-BS</t>
  </si>
  <si>
    <t>2696-EMEA-MS</t>
  </si>
  <si>
    <t>2697-EMEA-AR</t>
  </si>
  <si>
    <t>2698-LATAM-RH</t>
  </si>
  <si>
    <t>2699-EMEA-SR</t>
  </si>
  <si>
    <t>2700-NA-NK</t>
  </si>
  <si>
    <t>2701-LATAM-CT</t>
  </si>
  <si>
    <t>2702-APAC-SD</t>
  </si>
  <si>
    <t>2703-EMEA-KP</t>
  </si>
  <si>
    <t>2704-EMEA-SM</t>
  </si>
  <si>
    <t>2705-APAC-RW</t>
  </si>
  <si>
    <t>2706-LATAM-EH</t>
  </si>
  <si>
    <t>2707-EMEA-RS</t>
  </si>
  <si>
    <t>2708-EMEA-JG</t>
  </si>
  <si>
    <t>2709-EMEA-RB</t>
  </si>
  <si>
    <t>2710-EMEA-HB</t>
  </si>
  <si>
    <t>2711-LATAM-GA</t>
  </si>
  <si>
    <t>2712-EMEA-SG</t>
  </si>
  <si>
    <t>2713-LATAM-RA</t>
  </si>
  <si>
    <t>2714-EMEA-EG</t>
  </si>
  <si>
    <t>2715-NA-CK</t>
  </si>
  <si>
    <t>2716-LATAM-GR</t>
  </si>
  <si>
    <t>2717-EMEA-CL</t>
  </si>
  <si>
    <t>2718-EMEA-DB</t>
  </si>
  <si>
    <t>2719-NA-RS</t>
  </si>
  <si>
    <t>2720-EMEA-SC</t>
  </si>
  <si>
    <t>2721-EMEA-SA</t>
  </si>
  <si>
    <t>2722-NA-JB</t>
  </si>
  <si>
    <t>2723-EMEA-PL</t>
  </si>
  <si>
    <t>2724-EMEA-FG</t>
  </si>
  <si>
    <t>2725-NA-RJ</t>
  </si>
  <si>
    <t>2726-APAC-PT</t>
  </si>
  <si>
    <t>2727-NA-CK</t>
  </si>
  <si>
    <t>2728-LATAM-JH</t>
  </si>
  <si>
    <t>2729-NA-SH</t>
  </si>
  <si>
    <t>2730-APAC-KD</t>
  </si>
  <si>
    <t>2731-APAC-GH</t>
  </si>
  <si>
    <t>2732-EMEA-PD</t>
  </si>
  <si>
    <t>2733-LATAM-JG</t>
  </si>
  <si>
    <t>2734-LATAM-SS</t>
  </si>
  <si>
    <t>2735-LATAM-NP</t>
  </si>
  <si>
    <t>2736-EMEA-NT</t>
  </si>
  <si>
    <t>2737-NA-IS</t>
  </si>
  <si>
    <t>2738-APAC-CL</t>
  </si>
  <si>
    <t>2739-NA-HB</t>
  </si>
  <si>
    <t>2740-EMEA-PD</t>
  </si>
  <si>
    <t>2741-APAC-DB</t>
  </si>
  <si>
    <t>2742-APAC-RC</t>
  </si>
  <si>
    <t>2743-NA-DH</t>
  </si>
  <si>
    <t>2744-NA-DR</t>
  </si>
  <si>
    <t>2745-EMEA-IM</t>
  </si>
  <si>
    <t>2746-APAC-FH</t>
  </si>
  <si>
    <t>2747-EMEA-HC</t>
  </si>
  <si>
    <t>2748-APAC-AG</t>
  </si>
  <si>
    <t>2749-APAC-AG</t>
  </si>
  <si>
    <t>2750-EMEA-BM</t>
  </si>
  <si>
    <t>2751-APAC-NB</t>
  </si>
  <si>
    <t>2752-EMEA-RP</t>
  </si>
  <si>
    <t>2753-NA-RJ</t>
  </si>
  <si>
    <t>2754-LATAM-SS</t>
  </si>
  <si>
    <t>2755-LATAM-RM</t>
  </si>
  <si>
    <t>2756-APAC-SB</t>
  </si>
  <si>
    <t>2757-NA-JA</t>
  </si>
  <si>
    <t>2758-LATAM-BM</t>
  </si>
  <si>
    <t>2759-LATAM-JE</t>
  </si>
  <si>
    <t>2760-LATAM-JG</t>
  </si>
  <si>
    <t>2761-NA-DR</t>
  </si>
  <si>
    <t>2762-APAC-WM</t>
  </si>
  <si>
    <t>2763-EMEA-LD</t>
  </si>
  <si>
    <t>2764-NA-SJ</t>
  </si>
  <si>
    <t>2765-EMEA-DB</t>
  </si>
  <si>
    <t>2766-NA-RS</t>
  </si>
  <si>
    <t>2767-NA-BC</t>
  </si>
  <si>
    <t>2768-NA-JB</t>
  </si>
  <si>
    <t>2769-LATAM-EH</t>
  </si>
  <si>
    <t>2770-APAC-SM</t>
  </si>
  <si>
    <t>2771-NA-AC</t>
  </si>
  <si>
    <t>2772-EMEA-CG</t>
  </si>
  <si>
    <t>2773-EMEA-NT</t>
  </si>
  <si>
    <t>2774-NA-SS</t>
  </si>
  <si>
    <t>2775-NA-NG</t>
  </si>
  <si>
    <t>2776-LATAM-PC</t>
  </si>
  <si>
    <t>2777-NA-JS</t>
  </si>
  <si>
    <t>2778-LATAM-RF</t>
  </si>
  <si>
    <t>2779-EMEA-JF</t>
  </si>
  <si>
    <t>2780-LATAM-PM</t>
  </si>
  <si>
    <t>2781-EMEA-BM</t>
  </si>
  <si>
    <t>2782-EMEA-SM</t>
  </si>
  <si>
    <t>2783-APAC-PP</t>
  </si>
  <si>
    <t>2784-EMEA-ED</t>
  </si>
  <si>
    <t>2785-APAC-GH</t>
  </si>
  <si>
    <t>2786-NA-LP</t>
  </si>
  <si>
    <t>2787-NA-PF</t>
  </si>
  <si>
    <t>2788-NA-SC</t>
  </si>
  <si>
    <t>2789-APAC-WM</t>
  </si>
  <si>
    <t>2790-EMEA-DB</t>
  </si>
  <si>
    <t>2791-LATAM-BN</t>
  </si>
  <si>
    <t>2792-APAC-SH</t>
  </si>
  <si>
    <t>2793-EMEA-LD</t>
  </si>
  <si>
    <t>2794-EMEA-ZM</t>
  </si>
  <si>
    <t>2795-LATAM-KM</t>
  </si>
  <si>
    <t>2796-APAC-SM</t>
  </si>
  <si>
    <t>2797-EMEA-MM</t>
  </si>
  <si>
    <t>2798-APAC-GC</t>
  </si>
  <si>
    <t>2799-NA-CK</t>
  </si>
  <si>
    <t>2800-EMEA-RP</t>
  </si>
  <si>
    <t>2801-APAC-SL</t>
  </si>
  <si>
    <t>2802-APAC-TM</t>
  </si>
  <si>
    <t>2803-LATAM-RJ</t>
  </si>
  <si>
    <t>2804-EMEA-RM</t>
  </si>
  <si>
    <t>2805-EMEA-NH</t>
  </si>
  <si>
    <t>2806-APAC-PR</t>
  </si>
  <si>
    <t>2807-EMEA-CL</t>
  </si>
  <si>
    <t>2808-APAC-SM</t>
  </si>
  <si>
    <t>2809-APAC-IH</t>
  </si>
  <si>
    <t>2810-EMEA-DA</t>
  </si>
  <si>
    <t>2811-EMEA-SA</t>
  </si>
  <si>
    <t>2812-NA-DS</t>
  </si>
  <si>
    <t>2813-APAC-JR</t>
  </si>
  <si>
    <t>2814-LATAM-RT</t>
  </si>
  <si>
    <t>2815-LATAM-LM</t>
  </si>
  <si>
    <t>2816-EMEA-LB</t>
  </si>
  <si>
    <t>2817-EMEA-RJ</t>
  </si>
  <si>
    <t>2818-EMEA-RH</t>
  </si>
  <si>
    <t>2819-EMEA-MF</t>
  </si>
  <si>
    <t>2820-LATAM-EH</t>
  </si>
  <si>
    <t>2821-APAC-AG</t>
  </si>
  <si>
    <t>2822-APAC-JP</t>
  </si>
  <si>
    <t>2823-APAC-TG</t>
  </si>
  <si>
    <t>2824-APAC-TF</t>
  </si>
  <si>
    <t>2825-NA-AD</t>
  </si>
  <si>
    <t>2826-NA-RJ</t>
  </si>
  <si>
    <t>2827-NA-RD</t>
  </si>
  <si>
    <t>2828-NA-JA</t>
  </si>
  <si>
    <t>2829-EMEA-DW</t>
  </si>
  <si>
    <t>2830-EMEA-BL</t>
  </si>
  <si>
    <t>2831-APAC-AM</t>
  </si>
  <si>
    <t>2832-APAC-BB</t>
  </si>
  <si>
    <t>2833-EMEA-PC</t>
  </si>
  <si>
    <t>2834-APAC-FH</t>
  </si>
  <si>
    <t>2835-NA-MM</t>
  </si>
  <si>
    <t>2836-LATAM-RF</t>
  </si>
  <si>
    <t>2837-APAC-SP</t>
  </si>
  <si>
    <t>2838-APAC-CS</t>
  </si>
  <si>
    <t>2839-NA-PC</t>
  </si>
  <si>
    <t>2840-NA-DS</t>
  </si>
  <si>
    <t>2841-EMEA-PM</t>
  </si>
  <si>
    <t>2842-LATAM-TY</t>
  </si>
  <si>
    <t>2843-APAC-MG</t>
  </si>
  <si>
    <t>2844-EMEA-JC</t>
  </si>
  <si>
    <t>2845-LATAM-ZM</t>
  </si>
  <si>
    <t>2846-NA-PH</t>
  </si>
  <si>
    <t>2847-EMEA-JV</t>
  </si>
  <si>
    <t>2848-EMEA-JW</t>
  </si>
  <si>
    <t>2849-EMEA-VS</t>
  </si>
  <si>
    <t>2850-EMEA-MT</t>
  </si>
  <si>
    <t>2851-EMEA-MT</t>
  </si>
  <si>
    <t>2852-EMEA-DB</t>
  </si>
  <si>
    <t>2853-NA-ER</t>
  </si>
  <si>
    <t>2854-LATAM-RC</t>
  </si>
  <si>
    <t>2855-APAC-HL</t>
  </si>
  <si>
    <t>2856-EMEA-DW</t>
  </si>
  <si>
    <t>2857-EMEA-GS</t>
  </si>
  <si>
    <t>2858-APAC-SH</t>
  </si>
  <si>
    <t>2859-EMEA-PL</t>
  </si>
  <si>
    <t>2860-EMEA-MP</t>
  </si>
  <si>
    <t>2861-NA-DD</t>
  </si>
  <si>
    <t>2862-EMEA-VB</t>
  </si>
  <si>
    <t>2863-NA-KS</t>
  </si>
  <si>
    <t>2864-APAC-AL</t>
  </si>
  <si>
    <t>2865-NA-AS</t>
  </si>
  <si>
    <t>2866-NA-RG</t>
  </si>
  <si>
    <t>2867-NA-SC</t>
  </si>
  <si>
    <t>2868-APAC-TF</t>
  </si>
  <si>
    <t>2869-EMEA-LB</t>
  </si>
  <si>
    <t>2870-APAC-DG</t>
  </si>
  <si>
    <t>2871-EMEA-MT</t>
  </si>
  <si>
    <t>2872-EMEA-MP</t>
  </si>
  <si>
    <t>2873-EMEA-RP</t>
  </si>
  <si>
    <t>2874-NA-RG</t>
  </si>
  <si>
    <t>2875-EMEA-JS</t>
  </si>
  <si>
    <t>2876-APAC-DD</t>
  </si>
  <si>
    <t>2877-EMEA-CA</t>
  </si>
  <si>
    <t>2878-EMEA-RP</t>
  </si>
  <si>
    <t>2879-EMEA-DR</t>
  </si>
  <si>
    <t>2880-EMEA-AH</t>
  </si>
  <si>
    <t>2881-EMEA-PC</t>
  </si>
  <si>
    <t>2882-EMEA-PF</t>
  </si>
  <si>
    <t>2883-APAC-PA</t>
  </si>
  <si>
    <t>2884-APAC-AA</t>
  </si>
  <si>
    <t>2885-EMEA-SM</t>
  </si>
  <si>
    <t>2886-EMEA-FW</t>
  </si>
  <si>
    <t>2887-APAC-FW</t>
  </si>
  <si>
    <t>2888-NA-GS</t>
  </si>
  <si>
    <t>2889-APAC-BL</t>
  </si>
  <si>
    <t>2890-EMEA-AK</t>
  </si>
  <si>
    <t>2891-EMEA-ND</t>
  </si>
  <si>
    <t>2892-APAC-CS</t>
  </si>
  <si>
    <t>2893-EMEA-HC</t>
  </si>
  <si>
    <t>2894-EMEA-RR</t>
  </si>
  <si>
    <t>2895-APAC-JW</t>
  </si>
  <si>
    <t>2896-LATAM-RC</t>
  </si>
  <si>
    <t>2897-NA-JH</t>
  </si>
  <si>
    <t>2898-NA-PC</t>
  </si>
  <si>
    <t>2899-APAC-SB</t>
  </si>
  <si>
    <t>2900-NA-RS</t>
  </si>
  <si>
    <t>2901-EMEA-DW</t>
  </si>
  <si>
    <t>2902-EMEA-PP</t>
  </si>
  <si>
    <t>2903-EMEA-PF</t>
  </si>
  <si>
    <t>2904-APAC-SB</t>
  </si>
  <si>
    <t>2905-LATAM-PS</t>
  </si>
  <si>
    <t>2906-LATAM-LN</t>
  </si>
  <si>
    <t>2907-NA-AS</t>
  </si>
  <si>
    <t>2908-EMEA-DH</t>
  </si>
  <si>
    <t>2909-LATAM-BM</t>
  </si>
  <si>
    <t>2910-EMEA-NT</t>
  </si>
  <si>
    <t>2911-LATAM-IG</t>
  </si>
  <si>
    <t>2912-LATAM-RT</t>
  </si>
  <si>
    <t>2913-NA-MP</t>
  </si>
  <si>
    <t>2914-APAC-CS</t>
  </si>
  <si>
    <t>2915-APAC-TG</t>
  </si>
  <si>
    <t>2916-EMEA-RH</t>
  </si>
  <si>
    <t>2917-LATAM-CT</t>
  </si>
  <si>
    <t>2918-APAC-DH</t>
  </si>
  <si>
    <t>2919-EMEA-GT</t>
  </si>
  <si>
    <t>2920-APAC-MB</t>
  </si>
  <si>
    <t>2921-LATAM-JF</t>
  </si>
  <si>
    <t>2922-APAC-AM</t>
  </si>
  <si>
    <t>2923-EMEA-FG</t>
  </si>
  <si>
    <t>2924-EMEA-DS</t>
  </si>
  <si>
    <t>2925-LATAM-MG</t>
  </si>
  <si>
    <t>2926-EMEA-AP</t>
  </si>
  <si>
    <t>2927-LATAM-EW</t>
  </si>
  <si>
    <t>2928-EMEA-MJ</t>
  </si>
  <si>
    <t>2929-EMEA-AY</t>
  </si>
  <si>
    <t>2930-LATAM-EB</t>
  </si>
  <si>
    <t>2931-LATAM-DF</t>
  </si>
  <si>
    <t>2932-LATAM-PS</t>
  </si>
  <si>
    <t>2933-EMEA-LD</t>
  </si>
  <si>
    <t>2934-EMEA-GS</t>
  </si>
  <si>
    <t>2935-EMEA-RH</t>
  </si>
  <si>
    <t>2936-APAC-DJ</t>
  </si>
  <si>
    <t>2937-EMEA-JL</t>
  </si>
  <si>
    <t>2938-APAC-TG</t>
  </si>
  <si>
    <t>2939-LATAM-RM</t>
  </si>
  <si>
    <t>2940-NA-JO</t>
  </si>
  <si>
    <t>2941-EMEA-MJ</t>
  </si>
  <si>
    <t>2942-LATAM-PM</t>
  </si>
  <si>
    <t>2943-EMEA-MJ</t>
  </si>
  <si>
    <t>2944-EMEA-DB</t>
  </si>
  <si>
    <t>2945-EMEA-VS</t>
  </si>
  <si>
    <t>2946-EMEA-DS</t>
  </si>
  <si>
    <t>2947-APAC-HL</t>
  </si>
  <si>
    <t>2948-EMEA-DP</t>
  </si>
  <si>
    <t>2949-EMEA-AR</t>
  </si>
  <si>
    <t>2950-APAC-MB</t>
  </si>
  <si>
    <t>2951-APAC-PW</t>
  </si>
  <si>
    <t>2952-EMEA-DP</t>
  </si>
  <si>
    <t>2953-NA-RS</t>
  </si>
  <si>
    <t>2954-LATAM-RJ</t>
  </si>
  <si>
    <t>2955-APAC-DH</t>
  </si>
  <si>
    <t>2956-APAC-NM</t>
  </si>
  <si>
    <t>2957-APAC-GR</t>
  </si>
  <si>
    <t>2958-EMEA-JB</t>
  </si>
  <si>
    <t>2959-APAC-SH</t>
  </si>
  <si>
    <t>2960-APAC-KL</t>
  </si>
  <si>
    <t>2961-EMEA-KO</t>
  </si>
  <si>
    <t>2962-EMEA-RB</t>
  </si>
  <si>
    <t>2963-NA-RS</t>
  </si>
  <si>
    <t>2964-EMEA-JT</t>
  </si>
  <si>
    <t>2965-EMEA-DT</t>
  </si>
  <si>
    <t>2966-LATAM-RR</t>
  </si>
  <si>
    <t>2967-NA-DD</t>
  </si>
  <si>
    <t>2968-EMEA-AP</t>
  </si>
  <si>
    <t>2969-EMEA-ML</t>
  </si>
  <si>
    <t>2970-LATAM-RJ</t>
  </si>
  <si>
    <t>2971-APAC-BL</t>
  </si>
  <si>
    <t>2972-EMEA-DD</t>
  </si>
  <si>
    <t>2973-EMEA-RL</t>
  </si>
  <si>
    <t>2974-EMEA-RD</t>
  </si>
  <si>
    <t>2975-APAC-JP</t>
  </si>
  <si>
    <t>2976-APAC-AA</t>
  </si>
  <si>
    <t>2977-EMEA-DB</t>
  </si>
  <si>
    <t>2978-APAC-WM</t>
  </si>
  <si>
    <t>2979-EMEA-NF</t>
  </si>
  <si>
    <t>2980-LATAM-SS</t>
  </si>
  <si>
    <t>2981-NA-KS</t>
  </si>
  <si>
    <t>2982-NA-RA</t>
  </si>
  <si>
    <t>2983-LATAM-KM</t>
  </si>
  <si>
    <t>2984-APAC-KW</t>
  </si>
  <si>
    <t>2985-EMEA-KB</t>
  </si>
  <si>
    <t>2986-APAC-MB</t>
  </si>
  <si>
    <t>2987-EMEA-CB</t>
  </si>
  <si>
    <t>2988-LATAM-KG</t>
  </si>
  <si>
    <t>2989-EMEA-PD</t>
  </si>
  <si>
    <t>2990-APAC-NM</t>
  </si>
  <si>
    <t>2991-NA-SC</t>
  </si>
  <si>
    <t>2992-EMEA-LD</t>
  </si>
  <si>
    <t>2993-EMEA-DL</t>
  </si>
  <si>
    <t>2994-EMEA-FW</t>
  </si>
  <si>
    <t>2995-EMEA-GC</t>
  </si>
  <si>
    <t>2996-LATAM-JG</t>
  </si>
  <si>
    <t>2997-EMEA-JB</t>
  </si>
  <si>
    <t>2998-APAC-CS</t>
  </si>
  <si>
    <t>2999-APAC-AP</t>
  </si>
  <si>
    <t>3000-APAC-SP</t>
  </si>
  <si>
    <t>3001-APAC-SM</t>
  </si>
  <si>
    <t>3002-NA-IC</t>
  </si>
  <si>
    <t>3003-EMEA-PT</t>
  </si>
  <si>
    <t>3004-EMEA-DA</t>
  </si>
  <si>
    <t>3005-EMEA-GM</t>
  </si>
  <si>
    <t>3006-EMEA-PT</t>
  </si>
  <si>
    <t>3007-APAC-SS</t>
  </si>
  <si>
    <t>3008-EMEA-GT</t>
  </si>
  <si>
    <t>3009-NA-CP</t>
  </si>
  <si>
    <t>3010-EMEA-MT</t>
  </si>
  <si>
    <t>3011-LATAM-AL</t>
  </si>
  <si>
    <t>3012-EMEA-HB</t>
  </si>
  <si>
    <t>3013-NA-DD</t>
  </si>
  <si>
    <t>3014-NA-NB</t>
  </si>
  <si>
    <t>3015-NA-RS</t>
  </si>
  <si>
    <t>3016-LATAM-WL</t>
  </si>
  <si>
    <t>3017-APAC-TG</t>
  </si>
  <si>
    <t>3018-EMEA-FG</t>
  </si>
  <si>
    <t>3019-EMEA-KO</t>
  </si>
  <si>
    <t>3020-EMEA-TM</t>
  </si>
  <si>
    <t>3021-APAC-TF</t>
  </si>
  <si>
    <t>3022-EMEA-HC</t>
  </si>
  <si>
    <t>3023-NA-BC</t>
  </si>
  <si>
    <t>3024-EMEA-JB</t>
  </si>
  <si>
    <t>3025-APAC-AP</t>
  </si>
  <si>
    <t>3026-EMEA-PD</t>
  </si>
  <si>
    <t>3027-NA-RS</t>
  </si>
  <si>
    <t>3028-NA-RB</t>
  </si>
  <si>
    <t>3029-LATAM-KM</t>
  </si>
  <si>
    <t>3030-NA-HB</t>
  </si>
  <si>
    <t>3031-EMEA-DB</t>
  </si>
  <si>
    <t>3032-APAC-SN</t>
  </si>
  <si>
    <t>3033-EMEA-DI</t>
  </si>
  <si>
    <t>3034-APAC-SW</t>
  </si>
  <si>
    <t>3035-APAC-JT</t>
  </si>
  <si>
    <t>3036-LATAM-MW</t>
  </si>
  <si>
    <t>3037-APAC-FJ</t>
  </si>
  <si>
    <t>3038-NA-CM</t>
  </si>
  <si>
    <t>3039-LATAM-KG</t>
  </si>
  <si>
    <t>3040-APAC-JR</t>
  </si>
  <si>
    <t>3041-EMEA-AH</t>
  </si>
  <si>
    <t>3042-NA-RS</t>
  </si>
  <si>
    <t>3043-LATAM-RA</t>
  </si>
  <si>
    <t>3044-APAC-PA</t>
  </si>
  <si>
    <t>3045-APAC-CD</t>
  </si>
  <si>
    <t>3046-LATAM-BD</t>
  </si>
  <si>
    <t>3047-EMEA-JC</t>
  </si>
  <si>
    <t>3048-APAC-DD</t>
  </si>
  <si>
    <t>3049-EMEA-AH</t>
  </si>
  <si>
    <t>3050-LATAM-JA</t>
  </si>
  <si>
    <t>3051-EMEA-JB</t>
  </si>
  <si>
    <t>3052-LATAM-ZM</t>
  </si>
  <si>
    <t>3053-EMEA-DR</t>
  </si>
  <si>
    <t>3054-APAC-GC</t>
  </si>
  <si>
    <t>3055-NA-MS</t>
  </si>
  <si>
    <t>3056-NA-CG</t>
  </si>
  <si>
    <t>3057-EMEA-DD</t>
  </si>
  <si>
    <t>3058-NA-ML</t>
  </si>
  <si>
    <t>3059-APAC-AC</t>
  </si>
  <si>
    <t>3060-LATAM-JE</t>
  </si>
  <si>
    <t>3061-EMEA-IM</t>
  </si>
  <si>
    <t>3062-EMEA-TM</t>
  </si>
  <si>
    <t>3063-EMEA-BS</t>
  </si>
  <si>
    <t>3064-EMEA-PD</t>
  </si>
  <si>
    <t>3065-NA-RS</t>
  </si>
  <si>
    <t>3066-LATAM-BD</t>
  </si>
  <si>
    <t>3067-NA-AS</t>
  </si>
  <si>
    <t>3068-EMEA-AK</t>
  </si>
  <si>
    <t>3069-NA-CG</t>
  </si>
  <si>
    <t>3070-NA-DS</t>
  </si>
  <si>
    <t>3071-LATAM-WL</t>
  </si>
  <si>
    <t>3072-EMEA-ZM</t>
  </si>
  <si>
    <t>3073-APAC-AU</t>
  </si>
  <si>
    <t>3074-NA-DS</t>
  </si>
  <si>
    <t>3075-EMEA-FG</t>
  </si>
  <si>
    <t>3076-APAC-TM</t>
  </si>
  <si>
    <t>3077-LATAM-JH</t>
  </si>
  <si>
    <t>3078-EMEA-BL</t>
  </si>
  <si>
    <t>3079-NA-RP</t>
  </si>
  <si>
    <t>3080-EMEA-FW</t>
  </si>
  <si>
    <t>3081-EMEA-HJ</t>
  </si>
  <si>
    <t>3082-APAC-HW</t>
  </si>
  <si>
    <t>3083-APAC-JR</t>
  </si>
  <si>
    <t>3084-EMEA-SA</t>
  </si>
  <si>
    <t>3085-EMEA-MH</t>
  </si>
  <si>
    <t>3086-APAC-SH</t>
  </si>
  <si>
    <t>3087-EMEA-NH</t>
  </si>
  <si>
    <t>3088-APAC-RJ</t>
  </si>
  <si>
    <t>3089-EMEA-DW</t>
  </si>
  <si>
    <t>3090-APAC-OF</t>
  </si>
  <si>
    <t>3091-APAC-SN</t>
  </si>
  <si>
    <t>3092-EMEA-NB</t>
  </si>
  <si>
    <t>3093-NA-CK</t>
  </si>
  <si>
    <t>3094-EMEA-PS</t>
  </si>
  <si>
    <t>3095-EMEA-EW</t>
  </si>
  <si>
    <t>3096-EMEA-PC</t>
  </si>
  <si>
    <t>3097-APAC-AM</t>
  </si>
  <si>
    <t>3098-EMEA-RB</t>
  </si>
  <si>
    <t>3099-NA-DH</t>
  </si>
  <si>
    <t>3100-APAC-SH</t>
  </si>
  <si>
    <t>3101-NA-GC</t>
  </si>
  <si>
    <t>3102-NA-DS</t>
  </si>
  <si>
    <t>3103-LATAM-SB</t>
  </si>
  <si>
    <t>3104-APAC-SD</t>
  </si>
  <si>
    <t>3105-APAC-MG</t>
  </si>
  <si>
    <t>3106-APAC-TM</t>
  </si>
  <si>
    <t>3107-NA-CP</t>
  </si>
  <si>
    <t>3108-APAC-MB</t>
  </si>
  <si>
    <t>3109-APAC-DM</t>
  </si>
  <si>
    <t>3110-EMEA-IB</t>
  </si>
  <si>
    <t>3111-EMEA-RB</t>
  </si>
  <si>
    <t>3112-APAC-SP</t>
  </si>
  <si>
    <t>3113-APAC-KB</t>
  </si>
  <si>
    <t>3114-APAC-DM</t>
  </si>
  <si>
    <t>3115-APAC-AL</t>
  </si>
  <si>
    <t>3116-EMEA-GR</t>
  </si>
  <si>
    <t>3117-APAC-GH</t>
  </si>
  <si>
    <t>3118-EMEA-PL</t>
  </si>
  <si>
    <t>3119-EMEA-ZW</t>
  </si>
  <si>
    <t>3120-APAC-MB</t>
  </si>
  <si>
    <t>3121-EMEA-JC</t>
  </si>
  <si>
    <t>3122-EMEA-EW</t>
  </si>
  <si>
    <t>3123-EMEA-DH</t>
  </si>
  <si>
    <t>3124-EMEA-CL</t>
  </si>
  <si>
    <t>3125-EMEA-SG</t>
  </si>
  <si>
    <t>3126-EMEA-MS</t>
  </si>
  <si>
    <t>3127-EMEA-SC</t>
  </si>
  <si>
    <t>3128-NA-ER</t>
  </si>
  <si>
    <t>3129-LATAM-EH</t>
  </si>
  <si>
    <t>3130-APAC-GW</t>
  </si>
  <si>
    <t>3131-APAC-DC</t>
  </si>
  <si>
    <t>3132-NA-SC</t>
  </si>
  <si>
    <t>3133-EMEA-DA</t>
  </si>
  <si>
    <t>3134-EMEA-DB</t>
  </si>
  <si>
    <t>3135-APAC-PP</t>
  </si>
  <si>
    <t>3136-EMEA-RB</t>
  </si>
  <si>
    <t>3137-EMEA-CM</t>
  </si>
  <si>
    <t>3138-APAC-JP</t>
  </si>
  <si>
    <t>3139-NA-JS</t>
  </si>
  <si>
    <t>3140-APAC-KB</t>
  </si>
  <si>
    <t>3141-EMEA-FG</t>
  </si>
  <si>
    <t>3142-EMEA-PP</t>
  </si>
  <si>
    <t>3143-NA-AD</t>
  </si>
  <si>
    <t>3144-EMEA-ZW</t>
  </si>
  <si>
    <t>3145-NA-XS</t>
  </si>
  <si>
    <t>3146-APAC-FS</t>
  </si>
  <si>
    <t>3147-EMEA-FW</t>
  </si>
  <si>
    <t>3148-NA-BC</t>
  </si>
  <si>
    <t>3149-NA-CK</t>
  </si>
  <si>
    <t>3150-APAC-TF</t>
  </si>
  <si>
    <t>3151-LATAM-AH</t>
  </si>
  <si>
    <t>3152-EMEA-DB</t>
  </si>
  <si>
    <t>3153-EMEA-JC</t>
  </si>
  <si>
    <t>3154-APAC-SD</t>
  </si>
  <si>
    <t>3155-NA-KS</t>
  </si>
  <si>
    <t>3156-LATAM-WL</t>
  </si>
  <si>
    <t>3157-EMEA-IB</t>
  </si>
  <si>
    <t>3158-APAC-JG</t>
  </si>
  <si>
    <t>3159-EMEA-DS</t>
  </si>
  <si>
    <t>3160-EMEA-JV</t>
  </si>
  <si>
    <t>3161-LATAM-JH</t>
  </si>
  <si>
    <t>3162-LATAM-CT</t>
  </si>
  <si>
    <t>3163-NA-GM</t>
  </si>
  <si>
    <t>3164-NA-CK</t>
  </si>
  <si>
    <t>3165-APAC-PP</t>
  </si>
  <si>
    <t>3166-APAC-HW</t>
  </si>
  <si>
    <t>3167-EMEA-NT</t>
  </si>
  <si>
    <t>3168-EMEA-BM</t>
  </si>
  <si>
    <t>3169-EMEA-RH</t>
  </si>
  <si>
    <t>3170-EMEA-MP</t>
  </si>
  <si>
    <t>3171-EMEA-JN</t>
  </si>
  <si>
    <t>3172-NA-KA</t>
  </si>
  <si>
    <t>3173-EMEA-DR</t>
  </si>
  <si>
    <t>3174-NA-CR</t>
  </si>
  <si>
    <t>3175-EMEA-EK</t>
  </si>
  <si>
    <t>3176-APAC-RW</t>
  </si>
  <si>
    <t>3177-NA-BT</t>
  </si>
  <si>
    <t>3178-EMEA-PK</t>
  </si>
  <si>
    <t>3179-APAC-AL</t>
  </si>
  <si>
    <t>3180-NA-NB</t>
  </si>
  <si>
    <t>3181-NA-RB</t>
  </si>
  <si>
    <t>3182-APAC-HL</t>
  </si>
  <si>
    <t>3183-EMEA-ZW</t>
  </si>
  <si>
    <t>3184-EMEA-RR</t>
  </si>
  <si>
    <t>3185-LATAM-MW</t>
  </si>
  <si>
    <t>3186-LATAM-RH</t>
  </si>
  <si>
    <t>3187-EMEA-LB</t>
  </si>
  <si>
    <t>3188-LATAM-NN</t>
  </si>
  <si>
    <t>3189-APAC-DM</t>
  </si>
  <si>
    <t>3190-LATAM-LN</t>
  </si>
  <si>
    <t>3191-LATAM-RF</t>
  </si>
  <si>
    <t>3192-EMEA-HJ</t>
  </si>
  <si>
    <t>3193-NA-DD</t>
  </si>
  <si>
    <t>3194-EMEA-AC</t>
  </si>
  <si>
    <t>3195-LATAM-PJ</t>
  </si>
  <si>
    <t>3196-APAC-RA</t>
  </si>
  <si>
    <t>3197-EMEA-KR</t>
  </si>
  <si>
    <t>3198-APAC-PP</t>
  </si>
  <si>
    <t>3199-EMEA-DW</t>
  </si>
  <si>
    <t>3200-APAC-SK</t>
  </si>
  <si>
    <t>3201-NA-MC</t>
  </si>
  <si>
    <t>3202-EMEA-AP</t>
  </si>
  <si>
    <t>3203-EMEA-DB</t>
  </si>
  <si>
    <t>3204-EMEA-PM</t>
  </si>
  <si>
    <t>3205-EMEA-MW</t>
  </si>
  <si>
    <t>3206-LATAM-RK</t>
  </si>
  <si>
    <t>3207-LATAM-RJ</t>
  </si>
  <si>
    <t>3208-APAC-DH</t>
  </si>
  <si>
    <t>3209-LATAM-PP</t>
  </si>
  <si>
    <t>3210-NA-GC</t>
  </si>
  <si>
    <t>3211-NA-JS</t>
  </si>
  <si>
    <t>3212-EMEA-JP</t>
  </si>
  <si>
    <t>3213-APAC-KM</t>
  </si>
  <si>
    <t>3214-LATAM-MW</t>
  </si>
  <si>
    <t>3215-APAC-MB</t>
  </si>
  <si>
    <t>3216-EMEA-CB</t>
  </si>
  <si>
    <t>3217-NA-ER</t>
  </si>
  <si>
    <t>3218-NA-DR</t>
  </si>
  <si>
    <t>3219-APAC-WC</t>
  </si>
  <si>
    <t>3220-LATAM-AL</t>
  </si>
  <si>
    <t>3221-LATAM-PM</t>
  </si>
  <si>
    <t>3222-APAC-DM</t>
  </si>
  <si>
    <t>3223-APAC-PM</t>
  </si>
  <si>
    <t>3224-APAC-GP</t>
  </si>
  <si>
    <t>3225-EMEA-JC</t>
  </si>
  <si>
    <t>3226-NA-KA</t>
  </si>
  <si>
    <t>3227-EMEA-JP</t>
  </si>
  <si>
    <t>3228-EMEA-JW</t>
  </si>
  <si>
    <t>3229-LATAM-JA</t>
  </si>
  <si>
    <t>3230-NA-SH</t>
  </si>
  <si>
    <t>3231-LATAM-AW</t>
  </si>
  <si>
    <t>3232-NA-RD</t>
  </si>
  <si>
    <t>3233-EMEA-RG</t>
  </si>
  <si>
    <t>3234-LATAM-RT</t>
  </si>
  <si>
    <t>3235-APAC-GR</t>
  </si>
  <si>
    <t>3236-EMEA-JN</t>
  </si>
  <si>
    <t>3237-EMEA-GR</t>
  </si>
  <si>
    <t>3238-LATAM-ME</t>
  </si>
  <si>
    <t>3239-APAC-RS</t>
  </si>
  <si>
    <t>3240-EMEA-DH</t>
  </si>
  <si>
    <t>3241-EMEA-GC</t>
  </si>
  <si>
    <t>3242-NA-DS</t>
  </si>
  <si>
    <t>3243-NA-GA</t>
  </si>
  <si>
    <t>3244-EMEA-JG</t>
  </si>
  <si>
    <t>3245-APAC-KD</t>
  </si>
  <si>
    <t>3246-EMEA-SC</t>
  </si>
  <si>
    <t>3247-EMEA-MP</t>
  </si>
  <si>
    <t>3248-EMEA-ML</t>
  </si>
  <si>
    <t>3249-EMEA-RR</t>
  </si>
  <si>
    <t>3250-NA-PH</t>
  </si>
  <si>
    <t>3251-APAC-CG</t>
  </si>
  <si>
    <t>3252-NA-KN</t>
  </si>
  <si>
    <t>3253-EMEA-AR</t>
  </si>
  <si>
    <t>3254-EMEA-JP</t>
  </si>
  <si>
    <t>3255-EMEA-MH</t>
  </si>
  <si>
    <t>3256-LATAM-JH</t>
  </si>
  <si>
    <t>3257-EMEA-RL</t>
  </si>
  <si>
    <t>3258-EMEA-JW</t>
  </si>
  <si>
    <t>3259-NA-GM</t>
  </si>
  <si>
    <t>3260-EMEA-SN</t>
  </si>
  <si>
    <t>3261-APAC-SB</t>
  </si>
  <si>
    <t>3262-EMEA-PT</t>
  </si>
  <si>
    <t>3263-EMEA-LD</t>
  </si>
  <si>
    <t>3264-LATAM-JA</t>
  </si>
  <si>
    <t>3265-EMEA-DA</t>
  </si>
  <si>
    <t>3266-APAC-SR</t>
  </si>
  <si>
    <t>3267-NA-PS</t>
  </si>
  <si>
    <t>3268-EMEA-DG</t>
  </si>
  <si>
    <t>3269-APAC-PM</t>
  </si>
  <si>
    <t>3270-EMEA-HB</t>
  </si>
  <si>
    <t>3271-LATAM-NN</t>
  </si>
  <si>
    <t>3272-APAC-AG</t>
  </si>
  <si>
    <t>3273-NA-NW</t>
  </si>
  <si>
    <t>3274-NA-JB</t>
  </si>
  <si>
    <t>3275-EMEA-EG</t>
  </si>
  <si>
    <t>3276-LATAM-MW</t>
  </si>
  <si>
    <t>3277-EMEA-HJ</t>
  </si>
  <si>
    <t>3278-EMEA-GC</t>
  </si>
  <si>
    <t>3279-NA-XS</t>
  </si>
  <si>
    <t>3280-APAC-CP</t>
  </si>
  <si>
    <t>3281-APAC-FJ</t>
  </si>
  <si>
    <t>3282-EMEA-MP</t>
  </si>
  <si>
    <t>3283-APAC-DM</t>
  </si>
  <si>
    <t>3284-APAC-CC</t>
  </si>
  <si>
    <t>3285-EMEA-RM</t>
  </si>
  <si>
    <t>3286-EMEA-DP</t>
  </si>
  <si>
    <t>3287-LATAM-IG</t>
  </si>
  <si>
    <t>3288-EMEA-AP</t>
  </si>
  <si>
    <t>3289-EMEA-AR</t>
  </si>
  <si>
    <t>3290-EMEA-JW</t>
  </si>
  <si>
    <t>3291-NA-HM</t>
  </si>
  <si>
    <t>3292-NA-PC</t>
  </si>
  <si>
    <t>3293-EMEA-HC</t>
  </si>
  <si>
    <t>3294-APAC-GP</t>
  </si>
  <si>
    <t>3295-NA-MM</t>
  </si>
  <si>
    <t>3296-LATAM-PS</t>
  </si>
  <si>
    <t>3297-EMEA-HC</t>
  </si>
  <si>
    <t>3298-LATAM-SC</t>
  </si>
  <si>
    <t>3299-EMEA-CH</t>
  </si>
  <si>
    <t>3300-EMEA-AC</t>
  </si>
  <si>
    <t>3301-EMEA-PN</t>
  </si>
  <si>
    <t>3302-APAC-DH</t>
  </si>
  <si>
    <t>3303-EMEA-IB</t>
  </si>
  <si>
    <t>3304-APAC-RJ</t>
  </si>
  <si>
    <t>3305-EMEA-DR</t>
  </si>
  <si>
    <t>3306-NA-FC</t>
  </si>
  <si>
    <t>3307-EMEA-HM</t>
  </si>
  <si>
    <t>3308-NA-JG</t>
  </si>
  <si>
    <t>3309-EMEA-JC</t>
  </si>
  <si>
    <t>3310-APAC-KW</t>
  </si>
  <si>
    <t>3311-EMEA-DG</t>
  </si>
  <si>
    <t>3312-NA-CK</t>
  </si>
  <si>
    <t>3313-EMEA-ML</t>
  </si>
  <si>
    <t>3314-NA-ST</t>
  </si>
  <si>
    <t>3315-APAC-IB</t>
  </si>
  <si>
    <t>3316-NA-AM</t>
  </si>
  <si>
    <t>3317-EMEA-VB</t>
  </si>
  <si>
    <t>3318-NA-DA</t>
  </si>
  <si>
    <t>3319-LATAM-JE</t>
  </si>
  <si>
    <t>3320-EMEA-NT</t>
  </si>
  <si>
    <t>3321-EMEA-DT</t>
  </si>
  <si>
    <t>3322-EMEA-PD</t>
  </si>
  <si>
    <t>3323-APAC-TM</t>
  </si>
  <si>
    <t>3324-EMEA-JC</t>
  </si>
  <si>
    <t>3325-APAC-WC</t>
  </si>
  <si>
    <t>3326-NA-RS</t>
  </si>
  <si>
    <t>3327-NA-RD</t>
  </si>
  <si>
    <t>3328-LATAM-SC</t>
  </si>
  <si>
    <t>3329-EMEA-BS</t>
  </si>
  <si>
    <t>3330-EMEA-GR</t>
  </si>
  <si>
    <t>3331-EMEA-EW</t>
  </si>
  <si>
    <t>3332-EMEA-TC</t>
  </si>
  <si>
    <t>3333-EMEA-IC</t>
  </si>
  <si>
    <t>3334-EMEA-CA</t>
  </si>
  <si>
    <t>3335-EMEA-RD</t>
  </si>
  <si>
    <t>3336-APAC-PH</t>
  </si>
  <si>
    <t>3337-EMEA-DP</t>
  </si>
  <si>
    <t>3338-EMEA-RP</t>
  </si>
  <si>
    <t>3339-APAC-GR</t>
  </si>
  <si>
    <t>Good</t>
  </si>
  <si>
    <t>Bad</t>
  </si>
  <si>
    <t>code</t>
  </si>
  <si>
    <t>sum of sales</t>
  </si>
  <si>
    <t>average of sales</t>
  </si>
  <si>
    <t>number of sales</t>
  </si>
  <si>
    <t>performance</t>
  </si>
  <si>
    <t>questions</t>
  </si>
  <si>
    <t>Y</t>
  </si>
  <si>
    <t>Total</t>
  </si>
  <si>
    <t>Nilai</t>
  </si>
  <si>
    <t>avg</t>
  </si>
  <si>
    <t>sum</t>
  </si>
  <si>
    <t>count</t>
  </si>
  <si>
    <t>What is the most number of items a salesperson has sold?</t>
  </si>
  <si>
    <t>Langkah</t>
  </si>
  <si>
    <t>Penjelasan</t>
  </si>
  <si>
    <t>Jawaban akan benar jika warna cell berubah menjadi hijau</t>
  </si>
  <si>
    <t>Jawaban akan salah jika warna cell berubah menjadi merah</t>
  </si>
  <si>
    <t>Excellent</t>
  </si>
  <si>
    <t>Ambil semua nama salesperson pada sheet "Data" lalu masukkan ke dalam kolom "Salesperson" pada sheet "Question" dan urutkan sesuai abjad.</t>
  </si>
  <si>
    <t>Bikin formula untuk mendapatkan hasil dari kolom Order Code.</t>
  </si>
  <si>
    <t>Pada kolom yang baru, perbaiki kolom date lalu ambil tahunnya.</t>
  </si>
  <si>
    <t>Bikin kolom baru berisikan harga terjual, lalu ubah tipe datanya menjadi currency $.</t>
  </si>
  <si>
    <t>Sesuaikan tipe data masing-masing kolom.</t>
  </si>
  <si>
    <t>Rapihkan kolom dan row.</t>
  </si>
  <si>
    <t>Hitung berapa banyak penjualannya dan berapa total penjualan yang orang tersebut hasilkan.</t>
  </si>
  <si>
    <t>Tandai performa setiap salesperson dengan "Bad", "Good", dan "Excellent".</t>
  </si>
  <si>
    <t>Jawab pertanyaan yang terdapat pada bagian kanan "Question".</t>
  </si>
  <si>
    <t>Pada sheet "Question", hitung total sales, rata-rata sales, dan banyak penjualan untuk masing-masing region di tiap tahunnya.</t>
  </si>
  <si>
    <t>Tahun</t>
  </si>
  <si>
    <t>BULAN</t>
  </si>
  <si>
    <t>TANGGAL</t>
  </si>
  <si>
    <t>TAHUN</t>
  </si>
  <si>
    <t>mmmm</t>
  </si>
  <si>
    <t>pppjj</t>
  </si>
  <si>
    <t>order code</t>
  </si>
  <si>
    <t>harga setelah discount</t>
  </si>
  <si>
    <t>Best  Selling Item</t>
  </si>
  <si>
    <t>BAD</t>
  </si>
  <si>
    <t>GOOD</t>
  </si>
  <si>
    <t>EXCELLENT</t>
  </si>
  <si>
    <t>&gt;3500</t>
  </si>
  <si>
    <t>&lt;6</t>
  </si>
  <si>
    <t>&lt;3500</t>
  </si>
  <si>
    <t>&lt;3</t>
  </si>
  <si>
    <t>&lt;1000</t>
  </si>
  <si>
    <t>Perpormance</t>
  </si>
  <si>
    <t>GABUNGAN</t>
  </si>
  <si>
    <t>&gt;6</t>
  </si>
  <si>
    <t>Tahun 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</si>
</sst>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p&quot;* #,##0_-;\-&quot;Rp&quot;* #,##0_-;_-&quot;Rp&quot;* &quot;-&quot;_-;_-@_-"/>
    <numFmt numFmtId="41" formatCode="_-* #,##0_-;\-* #,##0_-;_-* &quot;-&quot;_-;_-@_-"/>
    <numFmt numFmtId="164" formatCode="[$-13809]dd/mm/yyyy;@"/>
    <numFmt numFmtId="165" formatCode="_-[$$-409]* #,##0.00_ ;_-[$$-409]* \-#,##0.00\ ;_-[$$-409]* &quot;-&quot;??_ ;_-@_ "/>
    <numFmt numFmtId="166" formatCode="_-[$$-409]* #,##0_ ;_-[$$-409]* \-#,##0\ ;_-[$$-409]* &quot;-&quot;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3" fillId="11" borderId="0" applyNumberFormat="0" applyBorder="0" applyAlignment="0" applyProtection="0"/>
  </cellStyleXfs>
  <cellXfs count="53">
    <xf numFmtId="0" fontId="0" fillId="0" borderId="0" xfId="0"/>
    <xf numFmtId="0" fontId="4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41" fontId="0" fillId="0" borderId="0" xfId="1" applyFont="1"/>
    <xf numFmtId="0" fontId="0" fillId="0" borderId="0" xfId="0" applyAlignment="1">
      <alignment horizontal="center"/>
    </xf>
    <xf numFmtId="0" fontId="0" fillId="5" borderId="0" xfId="0" applyFill="1" applyAlignment="1">
      <alignment horizontal="centerContinuous"/>
    </xf>
    <xf numFmtId="0" fontId="2" fillId="3" borderId="1" xfId="0" applyFont="1" applyFill="1" applyBorder="1"/>
    <xf numFmtId="0" fontId="2" fillId="3" borderId="3" xfId="0" applyFont="1" applyFill="1" applyBorder="1"/>
    <xf numFmtId="0" fontId="2" fillId="3" borderId="2" xfId="0" applyFont="1" applyFill="1" applyBorder="1"/>
    <xf numFmtId="41" fontId="2" fillId="3" borderId="1" xfId="1" applyFont="1" applyFill="1" applyBorder="1"/>
    <xf numFmtId="0" fontId="0" fillId="4" borderId="0" xfId="0" applyFill="1"/>
    <xf numFmtId="0" fontId="0" fillId="0" borderId="4" xfId="0" applyBorder="1"/>
    <xf numFmtId="165" fontId="0" fillId="0" borderId="0" xfId="0" applyNumberFormat="1"/>
    <xf numFmtId="0" fontId="0" fillId="6" borderId="0" xfId="0" applyFill="1"/>
    <xf numFmtId="0" fontId="3" fillId="7" borderId="0" xfId="0" applyFont="1" applyFill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166" fontId="0" fillId="0" borderId="0" xfId="1" applyNumberFormat="1" applyFont="1"/>
    <xf numFmtId="9" fontId="0" fillId="0" borderId="0" xfId="3" applyFont="1"/>
    <xf numFmtId="0" fontId="0" fillId="2" borderId="0" xfId="0" applyFill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2" fillId="11" borderId="0" xfId="6" applyFont="1"/>
    <xf numFmtId="165" fontId="2" fillId="11" borderId="0" xfId="6" applyNumberFormat="1" applyFont="1" applyAlignment="1">
      <alignment horizontal="center" vertical="center"/>
    </xf>
    <xf numFmtId="0" fontId="2" fillId="11" borderId="0" xfId="6" applyFont="1" applyAlignment="1">
      <alignment horizontal="right"/>
    </xf>
    <xf numFmtId="0" fontId="4" fillId="0" borderId="4" xfId="0" applyFont="1" applyBorder="1"/>
    <xf numFmtId="165" fontId="0" fillId="0" borderId="4" xfId="0" applyNumberFormat="1" applyBorder="1"/>
    <xf numFmtId="165" fontId="0" fillId="0" borderId="4" xfId="1" applyNumberFormat="1" applyFont="1" applyBorder="1"/>
    <xf numFmtId="0" fontId="0" fillId="0" borderId="4" xfId="0" applyBorder="1" applyAlignment="1">
      <alignment horizontal="right"/>
    </xf>
    <xf numFmtId="165" fontId="0" fillId="0" borderId="4" xfId="0" applyNumberFormat="1" applyBorder="1" applyAlignment="1">
      <alignment horizontal="right"/>
    </xf>
    <xf numFmtId="0" fontId="2" fillId="11" borderId="4" xfId="6" applyFont="1" applyBorder="1"/>
    <xf numFmtId="0" fontId="2" fillId="12" borderId="0" xfId="0" applyFont="1" applyFill="1" applyAlignment="1">
      <alignment horizontal="center"/>
    </xf>
    <xf numFmtId="165" fontId="0" fillId="6" borderId="4" xfId="2" applyNumberFormat="1" applyFont="1" applyFill="1" applyBorder="1"/>
    <xf numFmtId="0" fontId="0" fillId="6" borderId="4" xfId="0" applyFill="1" applyBorder="1"/>
    <xf numFmtId="0" fontId="3" fillId="0" borderId="0" xfId="0" applyFont="1"/>
    <xf numFmtId="0" fontId="3" fillId="12" borderId="4" xfId="0" applyFont="1" applyFill="1" applyBorder="1"/>
    <xf numFmtId="14" fontId="4" fillId="0" borderId="4" xfId="0" applyNumberFormat="1" applyFont="1" applyBorder="1"/>
    <xf numFmtId="165" fontId="4" fillId="0" borderId="4" xfId="1" applyNumberFormat="1" applyFont="1" applyBorder="1"/>
    <xf numFmtId="9" fontId="4" fillId="0" borderId="4" xfId="3" applyFont="1" applyBorder="1"/>
    <xf numFmtId="165" fontId="4" fillId="0" borderId="4" xfId="3" applyNumberFormat="1" applyFont="1" applyBorder="1"/>
    <xf numFmtId="0" fontId="3" fillId="6" borderId="4" xfId="0" applyFont="1" applyFill="1" applyBorder="1"/>
    <xf numFmtId="164" fontId="0" fillId="13" borderId="4" xfId="0" applyNumberFormat="1" applyFill="1" applyBorder="1" applyAlignment="1">
      <alignment horizontal="center"/>
    </xf>
    <xf numFmtId="49" fontId="4" fillId="0" borderId="4" xfId="0" applyNumberFormat="1" applyFont="1" applyBorder="1"/>
    <xf numFmtId="164" fontId="0" fillId="0" borderId="4" xfId="0" applyNumberFormat="1" applyBorder="1" applyAlignment="1">
      <alignment horizontal="center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11" borderId="0" xfId="6" applyFont="1" applyAlignment="1">
      <alignment horizontal="center"/>
    </xf>
  </cellXfs>
  <cellStyles count="7">
    <cellStyle name="Accent1" xfId="6" builtinId="29"/>
    <cellStyle name="Comma [0]" xfId="1" builtinId="6"/>
    <cellStyle name="Comma [0] 2" xfId="4" xr:uid="{914DD5B1-EBE9-480D-BE1A-3D928882D2C3}"/>
    <cellStyle name="Currency [0]" xfId="2" builtinId="7"/>
    <cellStyle name="Currency [0] 2" xfId="5" xr:uid="{C1AAAAC3-D349-41B0-BCE7-2B8B435EF918}"/>
    <cellStyle name="Normal" xfId="0" builtinId="0"/>
    <cellStyle name="Percent" xfId="3" builtinId="5"/>
  </cellStyles>
  <dxfs count="6">
    <dxf>
      <fill>
        <patternFill>
          <bgColor theme="8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ont>
        <color auto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AACC-3397-4000-9D0A-1547EB46011D}">
  <sheetPr codeName="Sheet1"/>
  <dimension ref="C3:G13"/>
  <sheetViews>
    <sheetView showGridLines="0" topLeftCell="C1" zoomScale="170" zoomScaleNormal="170" workbookViewId="0">
      <selection activeCell="D16" sqref="D16"/>
    </sheetView>
  </sheetViews>
  <sheetFormatPr defaultRowHeight="15" x14ac:dyDescent="0.25"/>
  <cols>
    <col min="2" max="2" width="7.7109375" bestFit="1" customWidth="1"/>
    <col min="4" max="4" width="84.28515625" bestFit="1" customWidth="1"/>
    <col min="5" max="5" width="3.28515625" customWidth="1"/>
    <col min="7" max="7" width="12.28515625" customWidth="1"/>
  </cols>
  <sheetData>
    <row r="3" spans="3:7" x14ac:dyDescent="0.25">
      <c r="C3" s="19" t="s">
        <v>6119</v>
      </c>
      <c r="D3" s="19" t="s">
        <v>6120</v>
      </c>
      <c r="F3" s="49" t="s">
        <v>6121</v>
      </c>
      <c r="G3" s="49"/>
    </row>
    <row r="4" spans="3:7" x14ac:dyDescent="0.25">
      <c r="C4" s="18">
        <v>1</v>
      </c>
      <c r="D4" s="13" t="s">
        <v>6129</v>
      </c>
      <c r="F4" s="49"/>
      <c r="G4" s="49"/>
    </row>
    <row r="5" spans="3:7" x14ac:dyDescent="0.25">
      <c r="C5" s="18">
        <v>2</v>
      </c>
      <c r="D5" s="13" t="s">
        <v>6128</v>
      </c>
      <c r="F5" s="49"/>
      <c r="G5" s="49"/>
    </row>
    <row r="6" spans="3:7" x14ac:dyDescent="0.25">
      <c r="C6" s="18">
        <v>3</v>
      </c>
      <c r="D6" s="13" t="s">
        <v>6127</v>
      </c>
      <c r="F6" s="49"/>
      <c r="G6" s="49"/>
    </row>
    <row r="7" spans="3:7" x14ac:dyDescent="0.25">
      <c r="C7" s="18">
        <v>4</v>
      </c>
      <c r="D7" s="13" t="s">
        <v>6126</v>
      </c>
    </row>
    <row r="8" spans="3:7" x14ac:dyDescent="0.25">
      <c r="C8" s="18">
        <v>5</v>
      </c>
      <c r="D8" s="13" t="s">
        <v>6125</v>
      </c>
      <c r="F8" s="50" t="s">
        <v>6122</v>
      </c>
      <c r="G8" s="50"/>
    </row>
    <row r="9" spans="3:7" ht="30" x14ac:dyDescent="0.25">
      <c r="C9" s="18">
        <v>6</v>
      </c>
      <c r="D9" s="17" t="s">
        <v>6124</v>
      </c>
      <c r="F9" s="50"/>
      <c r="G9" s="50"/>
    </row>
    <row r="10" spans="3:7" x14ac:dyDescent="0.25">
      <c r="C10" s="18">
        <v>7</v>
      </c>
      <c r="D10" s="13" t="s">
        <v>6130</v>
      </c>
      <c r="F10" s="50"/>
      <c r="G10" s="50"/>
    </row>
    <row r="11" spans="3:7" x14ac:dyDescent="0.25">
      <c r="C11" s="18">
        <v>8</v>
      </c>
      <c r="D11" s="13" t="s">
        <v>6131</v>
      </c>
      <c r="F11" s="50"/>
      <c r="G11" s="50"/>
    </row>
    <row r="12" spans="3:7" ht="30" x14ac:dyDescent="0.25">
      <c r="C12" s="18">
        <v>9</v>
      </c>
      <c r="D12" s="17" t="s">
        <v>6133</v>
      </c>
    </row>
    <row r="13" spans="3:7" x14ac:dyDescent="0.25">
      <c r="C13" s="18">
        <v>10</v>
      </c>
      <c r="D13" s="13" t="s">
        <v>6132</v>
      </c>
    </row>
  </sheetData>
  <mergeCells count="2">
    <mergeCell ref="F3:G6"/>
    <mergeCell ref="F8: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8E68-A021-49AA-8526-CBD29C68B414}">
  <sheetPr codeName="Sheet2"/>
  <dimension ref="A1:AH2331"/>
  <sheetViews>
    <sheetView zoomScale="91" zoomScaleNormal="91" workbookViewId="0">
      <pane ySplit="1" topLeftCell="A2295" activePane="bottomLeft" state="frozen"/>
      <selection pane="bottomLeft" activeCell="M2297" sqref="M2297"/>
    </sheetView>
  </sheetViews>
  <sheetFormatPr defaultColWidth="10.85546875" defaultRowHeight="15" x14ac:dyDescent="0.25"/>
  <cols>
    <col min="1" max="1" width="7.7109375" bestFit="1" customWidth="1"/>
    <col min="2" max="2" width="15.7109375" bestFit="1" customWidth="1"/>
    <col min="3" max="3" width="14.42578125" bestFit="1" customWidth="1"/>
    <col min="4" max="4" width="7.140625" bestFit="1" customWidth="1"/>
    <col min="5" max="5" width="11.5703125" style="2" bestFit="1" customWidth="1"/>
    <col min="6" max="6" width="11.5703125" customWidth="1"/>
    <col min="7" max="7" width="16.7109375" bestFit="1" customWidth="1"/>
    <col min="8" max="8" width="20.7109375" bestFit="1" customWidth="1"/>
    <col min="9" max="9" width="10.85546875" style="20" bestFit="1" customWidth="1"/>
    <col min="10" max="10" width="10.7109375" style="21" bestFit="1" customWidth="1"/>
    <col min="11" max="11" width="21.140625" style="21" bestFit="1" customWidth="1"/>
    <col min="12" max="12" width="16" customWidth="1"/>
    <col min="13" max="13" width="17.28515625" customWidth="1"/>
    <col min="14" max="14" width="7" style="3" bestFit="1" customWidth="1"/>
    <col min="16" max="16" width="9.42578125" bestFit="1" customWidth="1"/>
    <col min="17" max="17" width="11.5703125" style="4" bestFit="1" customWidth="1"/>
  </cols>
  <sheetData>
    <row r="1" spans="1:34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6134</v>
      </c>
      <c r="G1" s="38" t="s">
        <v>5</v>
      </c>
      <c r="H1" s="38" t="s">
        <v>6</v>
      </c>
      <c r="I1" s="38" t="s">
        <v>3751</v>
      </c>
      <c r="J1" s="38" t="s">
        <v>7</v>
      </c>
      <c r="K1" s="38" t="s">
        <v>6141</v>
      </c>
      <c r="L1" s="38" t="s">
        <v>6140</v>
      </c>
      <c r="M1" s="38" t="s">
        <v>6154</v>
      </c>
      <c r="N1" s="37" t="s">
        <v>6135</v>
      </c>
      <c r="O1" s="37" t="s">
        <v>6137</v>
      </c>
      <c r="P1" s="37" t="s">
        <v>6136</v>
      </c>
      <c r="Q1" s="37" t="s">
        <v>6152</v>
      </c>
    </row>
    <row r="2" spans="1:34" x14ac:dyDescent="0.25">
      <c r="A2" s="28" t="s">
        <v>8</v>
      </c>
      <c r="B2" s="28" t="s">
        <v>9</v>
      </c>
      <c r="C2" s="28" t="s">
        <v>10</v>
      </c>
      <c r="D2" s="28" t="s">
        <v>11</v>
      </c>
      <c r="E2" s="39">
        <v>43322</v>
      </c>
      <c r="F2" s="13">
        <f>YEAR(Q2)</f>
        <v>2018</v>
      </c>
      <c r="G2" s="28" t="s">
        <v>12</v>
      </c>
      <c r="H2" s="28" t="s">
        <v>13</v>
      </c>
      <c r="I2" s="40">
        <v>240</v>
      </c>
      <c r="J2" s="41">
        <v>1.2500000000000001E-2</v>
      </c>
      <c r="K2" s="42">
        <f>I2*(1-J2)</f>
        <v>237</v>
      </c>
      <c r="L2" s="43" t="str">
        <f>_xlfn.TEXTJOIN("-",TRUE,RIGHT(A2,LEN(A2)-2),D2,LEFT(H2,1)&amp;MID(H2,FIND(" ",H2)+1,1))</f>
        <v>1001-EMEA-MW</v>
      </c>
      <c r="M2" s="44">
        <f>IF(ISTEXT(E2),DATE(O2,N2,P2),E2)</f>
        <v>43322</v>
      </c>
      <c r="N2" s="47" t="str">
        <f t="shared" ref="N2:N65" si="0">IF(ISTEXT(E2),IFERROR(_xlfn.NUMBERVALUE(LEFT(E2,2)),_xlfn.NUMBERVALUE(LEFT(E2,1))),"")</f>
        <v/>
      </c>
      <c r="O2" s="47" t="str">
        <f t="shared" ref="O2:O65" si="1">IF(ISTEXT(E2),RIGHT(E2,4),"")</f>
        <v/>
      </c>
      <c r="P2" s="47" t="str">
        <f t="shared" ref="P2:P65" si="2">IF(ISTEXT(E2),MID(E2,LEN(N2)+2,2),"")</f>
        <v/>
      </c>
      <c r="Q2" s="48">
        <f t="shared" ref="Q2:Q65" si="3">IF(ISTEXT(E2),DATE(O2,N2,P2),E2)</f>
        <v>43322</v>
      </c>
      <c r="S2" s="4"/>
      <c r="AH2" t="s">
        <v>6138</v>
      </c>
    </row>
    <row r="3" spans="1:34" x14ac:dyDescent="0.25">
      <c r="A3" s="28" t="s">
        <v>14</v>
      </c>
      <c r="B3" s="28" t="s">
        <v>15</v>
      </c>
      <c r="C3" s="28" t="s">
        <v>16</v>
      </c>
      <c r="D3" s="28" t="s">
        <v>17</v>
      </c>
      <c r="E3" s="39">
        <v>42117</v>
      </c>
      <c r="F3" s="13">
        <f t="shared" ref="F3:F66" si="4">YEAR(Q3)</f>
        <v>2015</v>
      </c>
      <c r="G3" s="28" t="s">
        <v>12</v>
      </c>
      <c r="H3" s="28" t="s">
        <v>18</v>
      </c>
      <c r="I3" s="40">
        <v>240</v>
      </c>
      <c r="J3" s="41">
        <v>0.32500000000000001</v>
      </c>
      <c r="K3" s="42">
        <f t="shared" ref="K3:K66" si="5">I3*(1-J3)</f>
        <v>162</v>
      </c>
      <c r="L3" s="43" t="str">
        <f t="shared" ref="L3:L65" si="6">_xlfn.TEXTJOIN("-",TRUE,RIGHT(A3,LEN(A3)-2),D3,LEFT(H3,1)&amp;MID(H3,FIND(" ",H3)+1,1))</f>
        <v>1002-NA-DS</v>
      </c>
      <c r="M3" s="44">
        <f t="shared" ref="M3:M66" si="7">IF(ISTEXT(E3),DATE(O3,N3,P3),E3)</f>
        <v>42117</v>
      </c>
      <c r="N3" s="47" t="str">
        <f t="shared" si="0"/>
        <v/>
      </c>
      <c r="O3" s="47" t="str">
        <f t="shared" si="1"/>
        <v/>
      </c>
      <c r="P3" s="47" t="str">
        <f t="shared" si="2"/>
        <v/>
      </c>
      <c r="Q3" s="48">
        <f t="shared" si="3"/>
        <v>42117</v>
      </c>
    </row>
    <row r="4" spans="1:34" x14ac:dyDescent="0.25">
      <c r="A4" s="28" t="s">
        <v>19</v>
      </c>
      <c r="B4" s="28" t="s">
        <v>20</v>
      </c>
      <c r="C4" s="28" t="s">
        <v>21</v>
      </c>
      <c r="D4" s="28" t="s">
        <v>22</v>
      </c>
      <c r="E4" s="39">
        <v>42798</v>
      </c>
      <c r="F4" s="13">
        <f t="shared" si="4"/>
        <v>2017</v>
      </c>
      <c r="G4" s="28" t="s">
        <v>23</v>
      </c>
      <c r="H4" s="28" t="s">
        <v>24</v>
      </c>
      <c r="I4" s="40">
        <v>1400</v>
      </c>
      <c r="J4" s="41">
        <v>0.02</v>
      </c>
      <c r="K4" s="42">
        <f t="shared" si="5"/>
        <v>1372</v>
      </c>
      <c r="L4" s="43" t="str">
        <f t="shared" si="6"/>
        <v>1003-LATAM-GR</v>
      </c>
      <c r="M4" s="44">
        <f t="shared" si="7"/>
        <v>42798</v>
      </c>
      <c r="N4" s="47" t="str">
        <f t="shared" si="0"/>
        <v/>
      </c>
      <c r="O4" s="47" t="str">
        <f t="shared" si="1"/>
        <v/>
      </c>
      <c r="P4" s="47" t="str">
        <f t="shared" si="2"/>
        <v/>
      </c>
      <c r="Q4" s="48">
        <f t="shared" si="3"/>
        <v>42798</v>
      </c>
    </row>
    <row r="5" spans="1:34" x14ac:dyDescent="0.25">
      <c r="A5" s="28" t="s">
        <v>25</v>
      </c>
      <c r="B5" s="28" t="s">
        <v>26</v>
      </c>
      <c r="C5" s="28" t="s">
        <v>27</v>
      </c>
      <c r="D5" s="28" t="s">
        <v>11</v>
      </c>
      <c r="E5" s="45" t="s">
        <v>28</v>
      </c>
      <c r="F5" s="13">
        <f t="shared" si="4"/>
        <v>2018</v>
      </c>
      <c r="G5" s="28" t="s">
        <v>29</v>
      </c>
      <c r="H5" s="28" t="s">
        <v>30</v>
      </c>
      <c r="I5" s="40">
        <v>150</v>
      </c>
      <c r="J5" s="41">
        <v>8.6699999999999999E-2</v>
      </c>
      <c r="K5" s="42">
        <f t="shared" si="5"/>
        <v>136.995</v>
      </c>
      <c r="L5" s="43" t="str">
        <f t="shared" si="6"/>
        <v>1004-EMEA-MB</v>
      </c>
      <c r="M5" s="44">
        <f t="shared" si="7"/>
        <v>43326</v>
      </c>
      <c r="N5" s="47">
        <f t="shared" si="0"/>
        <v>8</v>
      </c>
      <c r="O5" s="47" t="str">
        <f t="shared" si="1"/>
        <v>2018</v>
      </c>
      <c r="P5" s="47" t="str">
        <f t="shared" si="2"/>
        <v>14</v>
      </c>
      <c r="Q5" s="48">
        <f t="shared" si="3"/>
        <v>43326</v>
      </c>
    </row>
    <row r="6" spans="1:34" x14ac:dyDescent="0.25">
      <c r="A6" s="28" t="s">
        <v>31</v>
      </c>
      <c r="B6" s="28" t="s">
        <v>32</v>
      </c>
      <c r="C6" s="28" t="s">
        <v>33</v>
      </c>
      <c r="D6" s="28" t="s">
        <v>34</v>
      </c>
      <c r="E6" s="39">
        <v>42066</v>
      </c>
      <c r="F6" s="13">
        <f t="shared" si="4"/>
        <v>2015</v>
      </c>
      <c r="G6" s="28" t="s">
        <v>35</v>
      </c>
      <c r="H6" s="28" t="s">
        <v>36</v>
      </c>
      <c r="I6" s="40">
        <v>50</v>
      </c>
      <c r="J6" s="41">
        <v>0.26</v>
      </c>
      <c r="K6" s="42">
        <f t="shared" si="5"/>
        <v>37</v>
      </c>
      <c r="L6" s="43" t="str">
        <f t="shared" si="6"/>
        <v>1005-APAC-CD</v>
      </c>
      <c r="M6" s="44">
        <f t="shared" si="7"/>
        <v>42066</v>
      </c>
      <c r="N6" s="47" t="str">
        <f t="shared" si="0"/>
        <v/>
      </c>
      <c r="O6" s="47" t="str">
        <f t="shared" si="1"/>
        <v/>
      </c>
      <c r="P6" s="47" t="str">
        <f t="shared" si="2"/>
        <v/>
      </c>
      <c r="Q6" s="48">
        <f t="shared" si="3"/>
        <v>42066</v>
      </c>
    </row>
    <row r="7" spans="1:34" x14ac:dyDescent="0.25">
      <c r="A7" s="28" t="s">
        <v>37</v>
      </c>
      <c r="B7" s="28" t="s">
        <v>38</v>
      </c>
      <c r="C7" s="28" t="s">
        <v>39</v>
      </c>
      <c r="D7" s="28" t="s">
        <v>34</v>
      </c>
      <c r="E7" s="28" t="s">
        <v>40</v>
      </c>
      <c r="F7" s="13">
        <f t="shared" si="4"/>
        <v>2016</v>
      </c>
      <c r="G7" s="28" t="s">
        <v>41</v>
      </c>
      <c r="H7" s="28" t="s">
        <v>42</v>
      </c>
      <c r="I7" s="40">
        <v>30</v>
      </c>
      <c r="J7" s="41">
        <v>3.3300000000000003E-2</v>
      </c>
      <c r="K7" s="42">
        <f t="shared" si="5"/>
        <v>29.001000000000001</v>
      </c>
      <c r="L7" s="43" t="str">
        <f t="shared" si="6"/>
        <v>1006-APAC-GS</v>
      </c>
      <c r="M7" s="44">
        <f t="shared" si="7"/>
        <v>42485</v>
      </c>
      <c r="N7" s="47">
        <f t="shared" si="0"/>
        <v>4</v>
      </c>
      <c r="O7" s="47" t="str">
        <f t="shared" si="1"/>
        <v>2016</v>
      </c>
      <c r="P7" s="47" t="str">
        <f t="shared" si="2"/>
        <v>25</v>
      </c>
      <c r="Q7" s="48">
        <f t="shared" si="3"/>
        <v>42485</v>
      </c>
    </row>
    <row r="8" spans="1:34" x14ac:dyDescent="0.25">
      <c r="A8" s="28" t="s">
        <v>43</v>
      </c>
      <c r="B8" s="28" t="s">
        <v>44</v>
      </c>
      <c r="C8" s="28" t="s">
        <v>45</v>
      </c>
      <c r="D8" s="28" t="s">
        <v>22</v>
      </c>
      <c r="E8" s="39">
        <v>42527</v>
      </c>
      <c r="F8" s="13">
        <f t="shared" si="4"/>
        <v>2016</v>
      </c>
      <c r="G8" s="28" t="s">
        <v>46</v>
      </c>
      <c r="H8" s="28" t="s">
        <v>47</v>
      </c>
      <c r="I8" s="40">
        <v>500</v>
      </c>
      <c r="J8" s="41">
        <v>7.0000000000000007E-2</v>
      </c>
      <c r="K8" s="42">
        <f t="shared" si="5"/>
        <v>464.99999999999994</v>
      </c>
      <c r="L8" s="43" t="str">
        <f t="shared" si="6"/>
        <v>1007-LATAM-CC</v>
      </c>
      <c r="M8" s="44">
        <f t="shared" si="7"/>
        <v>42527</v>
      </c>
      <c r="N8" s="47" t="str">
        <f t="shared" si="0"/>
        <v/>
      </c>
      <c r="O8" s="47" t="str">
        <f t="shared" si="1"/>
        <v/>
      </c>
      <c r="P8" s="47" t="str">
        <f t="shared" si="2"/>
        <v/>
      </c>
      <c r="Q8" s="48">
        <f t="shared" si="3"/>
        <v>42527</v>
      </c>
    </row>
    <row r="9" spans="1:34" x14ac:dyDescent="0.25">
      <c r="A9" s="28" t="s">
        <v>48</v>
      </c>
      <c r="B9" s="28" t="s">
        <v>49</v>
      </c>
      <c r="C9" s="28" t="s">
        <v>50</v>
      </c>
      <c r="D9" s="28" t="s">
        <v>22</v>
      </c>
      <c r="E9" s="39">
        <v>42557</v>
      </c>
      <c r="F9" s="13">
        <f t="shared" si="4"/>
        <v>2016</v>
      </c>
      <c r="G9" s="28" t="s">
        <v>41</v>
      </c>
      <c r="H9" s="28" t="s">
        <v>51</v>
      </c>
      <c r="I9" s="40">
        <v>30</v>
      </c>
      <c r="J9" s="41">
        <v>6.6699999999999995E-2</v>
      </c>
      <c r="K9" s="42">
        <f t="shared" si="5"/>
        <v>27.999000000000002</v>
      </c>
      <c r="L9" s="43" t="str">
        <f t="shared" si="6"/>
        <v>1008-LATAM-GA</v>
      </c>
      <c r="M9" s="44">
        <f t="shared" si="7"/>
        <v>42557</v>
      </c>
      <c r="N9" s="47" t="str">
        <f t="shared" si="0"/>
        <v/>
      </c>
      <c r="O9" s="47" t="str">
        <f t="shared" si="1"/>
        <v/>
      </c>
      <c r="P9" s="47" t="str">
        <f t="shared" si="2"/>
        <v/>
      </c>
      <c r="Q9" s="48">
        <f t="shared" si="3"/>
        <v>42557</v>
      </c>
    </row>
    <row r="10" spans="1:34" x14ac:dyDescent="0.25">
      <c r="A10" s="28" t="s">
        <v>52</v>
      </c>
      <c r="B10" s="28" t="s">
        <v>53</v>
      </c>
      <c r="C10" s="28" t="s">
        <v>54</v>
      </c>
      <c r="D10" s="28" t="s">
        <v>11</v>
      </c>
      <c r="E10" s="39">
        <v>42320</v>
      </c>
      <c r="F10" s="13">
        <f t="shared" si="4"/>
        <v>2015</v>
      </c>
      <c r="G10" s="28" t="s">
        <v>55</v>
      </c>
      <c r="H10" s="28" t="s">
        <v>56</v>
      </c>
      <c r="I10" s="40">
        <v>2400</v>
      </c>
      <c r="J10" s="41">
        <v>0.05</v>
      </c>
      <c r="K10" s="42">
        <f t="shared" si="5"/>
        <v>2280</v>
      </c>
      <c r="L10" s="43" t="str">
        <f t="shared" si="6"/>
        <v>1009-EMEA-FG</v>
      </c>
      <c r="M10" s="44">
        <f t="shared" si="7"/>
        <v>42320</v>
      </c>
      <c r="N10" s="47" t="str">
        <f t="shared" si="0"/>
        <v/>
      </c>
      <c r="O10" s="47" t="str">
        <f t="shared" si="1"/>
        <v/>
      </c>
      <c r="P10" s="47" t="str">
        <f t="shared" si="2"/>
        <v/>
      </c>
      <c r="Q10" s="48">
        <f t="shared" si="3"/>
        <v>42320</v>
      </c>
    </row>
    <row r="11" spans="1:34" x14ac:dyDescent="0.25">
      <c r="A11" s="28" t="s">
        <v>57</v>
      </c>
      <c r="B11" s="28" t="s">
        <v>44</v>
      </c>
      <c r="C11" s="28" t="s">
        <v>45</v>
      </c>
      <c r="D11" s="28" t="s">
        <v>22</v>
      </c>
      <c r="E11" s="39">
        <v>41829</v>
      </c>
      <c r="F11" s="13">
        <f t="shared" si="4"/>
        <v>2014</v>
      </c>
      <c r="G11" s="28" t="s">
        <v>41</v>
      </c>
      <c r="H11" s="28" t="s">
        <v>47</v>
      </c>
      <c r="I11" s="40">
        <v>30</v>
      </c>
      <c r="J11" s="41">
        <v>6.6699999999999995E-2</v>
      </c>
      <c r="K11" s="42">
        <f t="shared" si="5"/>
        <v>27.999000000000002</v>
      </c>
      <c r="L11" s="43" t="str">
        <f t="shared" si="6"/>
        <v>1010-LATAM-CC</v>
      </c>
      <c r="M11" s="44">
        <f t="shared" si="7"/>
        <v>41829</v>
      </c>
      <c r="N11" s="47" t="str">
        <f t="shared" si="0"/>
        <v/>
      </c>
      <c r="O11" s="47" t="str">
        <f t="shared" si="1"/>
        <v/>
      </c>
      <c r="P11" s="47" t="str">
        <f t="shared" si="2"/>
        <v/>
      </c>
      <c r="Q11" s="48">
        <f t="shared" si="3"/>
        <v>41829</v>
      </c>
    </row>
    <row r="12" spans="1:34" x14ac:dyDescent="0.25">
      <c r="A12" s="28" t="s">
        <v>58</v>
      </c>
      <c r="B12" s="28" t="s">
        <v>59</v>
      </c>
      <c r="C12" s="28" t="s">
        <v>60</v>
      </c>
      <c r="D12" s="28" t="s">
        <v>11</v>
      </c>
      <c r="E12" s="39">
        <v>42926</v>
      </c>
      <c r="F12" s="13">
        <f t="shared" si="4"/>
        <v>2017</v>
      </c>
      <c r="G12" s="28" t="s">
        <v>61</v>
      </c>
      <c r="H12" s="28" t="s">
        <v>62</v>
      </c>
      <c r="I12" s="40">
        <v>3000</v>
      </c>
      <c r="J12" s="41">
        <v>0.5</v>
      </c>
      <c r="K12" s="42">
        <f t="shared" si="5"/>
        <v>1500</v>
      </c>
      <c r="L12" s="43" t="str">
        <f t="shared" si="6"/>
        <v>1011-EMEA-DB</v>
      </c>
      <c r="M12" s="44">
        <f t="shared" si="7"/>
        <v>42926</v>
      </c>
      <c r="N12" s="47" t="str">
        <f t="shared" si="0"/>
        <v/>
      </c>
      <c r="O12" s="47" t="str">
        <f t="shared" si="1"/>
        <v/>
      </c>
      <c r="P12" s="47" t="str">
        <f t="shared" si="2"/>
        <v/>
      </c>
      <c r="Q12" s="48">
        <f t="shared" si="3"/>
        <v>42926</v>
      </c>
    </row>
    <row r="13" spans="1:34" x14ac:dyDescent="0.25">
      <c r="A13" s="28" t="s">
        <v>63</v>
      </c>
      <c r="B13" s="28" t="s">
        <v>64</v>
      </c>
      <c r="C13" s="28" t="s">
        <v>65</v>
      </c>
      <c r="D13" s="28" t="s">
        <v>34</v>
      </c>
      <c r="E13" s="39" t="s">
        <v>66</v>
      </c>
      <c r="F13" s="13">
        <f t="shared" si="4"/>
        <v>2014</v>
      </c>
      <c r="G13" s="28" t="s">
        <v>23</v>
      </c>
      <c r="H13" s="28" t="s">
        <v>67</v>
      </c>
      <c r="I13" s="40">
        <v>1400</v>
      </c>
      <c r="J13" s="41">
        <v>0.03</v>
      </c>
      <c r="K13" s="42">
        <f t="shared" si="5"/>
        <v>1358</v>
      </c>
      <c r="L13" s="43" t="str">
        <f t="shared" si="6"/>
        <v>1012-APAC-JJ</v>
      </c>
      <c r="M13" s="44">
        <f t="shared" si="7"/>
        <v>41872</v>
      </c>
      <c r="N13" s="47">
        <f t="shared" si="0"/>
        <v>8</v>
      </c>
      <c r="O13" s="47" t="str">
        <f t="shared" si="1"/>
        <v>2014</v>
      </c>
      <c r="P13" s="47" t="str">
        <f t="shared" si="2"/>
        <v>21</v>
      </c>
      <c r="Q13" s="48">
        <f t="shared" si="3"/>
        <v>41872</v>
      </c>
    </row>
    <row r="14" spans="1:34" x14ac:dyDescent="0.25">
      <c r="A14" s="28" t="s">
        <v>68</v>
      </c>
      <c r="B14" s="28" t="s">
        <v>49</v>
      </c>
      <c r="C14" s="28" t="s">
        <v>50</v>
      </c>
      <c r="D14" s="28" t="s">
        <v>22</v>
      </c>
      <c r="E14" s="39">
        <v>42250</v>
      </c>
      <c r="F14" s="13">
        <f t="shared" si="4"/>
        <v>2015</v>
      </c>
      <c r="G14" s="28" t="s">
        <v>41</v>
      </c>
      <c r="H14" s="28" t="s">
        <v>69</v>
      </c>
      <c r="I14" s="40">
        <v>30</v>
      </c>
      <c r="J14" s="41">
        <v>6.6699999999999995E-2</v>
      </c>
      <c r="K14" s="42">
        <f t="shared" si="5"/>
        <v>27.999000000000002</v>
      </c>
      <c r="L14" s="43" t="str">
        <f t="shared" si="6"/>
        <v>1013-LATAM-RA</v>
      </c>
      <c r="M14" s="44">
        <f t="shared" si="7"/>
        <v>42250</v>
      </c>
      <c r="N14" s="47" t="str">
        <f t="shared" si="0"/>
        <v/>
      </c>
      <c r="O14" s="47" t="str">
        <f t="shared" si="1"/>
        <v/>
      </c>
      <c r="P14" s="47" t="str">
        <f t="shared" si="2"/>
        <v/>
      </c>
      <c r="Q14" s="48">
        <f t="shared" si="3"/>
        <v>42250</v>
      </c>
    </row>
    <row r="15" spans="1:34" x14ac:dyDescent="0.25">
      <c r="A15" s="28" t="s">
        <v>70</v>
      </c>
      <c r="B15" s="28" t="s">
        <v>71</v>
      </c>
      <c r="C15" s="28" t="s">
        <v>72</v>
      </c>
      <c r="D15" s="28" t="s">
        <v>34</v>
      </c>
      <c r="E15" s="39" t="s">
        <v>73</v>
      </c>
      <c r="F15" s="13">
        <f t="shared" si="4"/>
        <v>2014</v>
      </c>
      <c r="G15" s="28" t="s">
        <v>74</v>
      </c>
      <c r="H15" s="28" t="s">
        <v>75</v>
      </c>
      <c r="I15" s="40">
        <v>500</v>
      </c>
      <c r="J15" s="41">
        <v>0.02</v>
      </c>
      <c r="K15" s="42">
        <f t="shared" si="5"/>
        <v>490</v>
      </c>
      <c r="L15" s="43" t="str">
        <f t="shared" si="6"/>
        <v>1014-APAC-TM</v>
      </c>
      <c r="M15" s="44">
        <f t="shared" si="7"/>
        <v>41789</v>
      </c>
      <c r="N15" s="47">
        <f t="shared" si="0"/>
        <v>5</v>
      </c>
      <c r="O15" s="47" t="str">
        <f t="shared" si="1"/>
        <v>2014</v>
      </c>
      <c r="P15" s="47" t="str">
        <f t="shared" si="2"/>
        <v>30</v>
      </c>
      <c r="Q15" s="48">
        <f t="shared" si="3"/>
        <v>41789</v>
      </c>
    </row>
    <row r="16" spans="1:34" x14ac:dyDescent="0.25">
      <c r="A16" s="28" t="s">
        <v>76</v>
      </c>
      <c r="B16" s="28" t="s">
        <v>32</v>
      </c>
      <c r="C16" s="28" t="s">
        <v>33</v>
      </c>
      <c r="D16" s="28" t="s">
        <v>34</v>
      </c>
      <c r="E16" s="39">
        <v>43445</v>
      </c>
      <c r="F16" s="13">
        <f t="shared" si="4"/>
        <v>2018</v>
      </c>
      <c r="G16" s="28" t="s">
        <v>55</v>
      </c>
      <c r="H16" s="28" t="s">
        <v>77</v>
      </c>
      <c r="I16" s="40">
        <v>2400</v>
      </c>
      <c r="J16" s="41">
        <v>0.16</v>
      </c>
      <c r="K16" s="42">
        <f t="shared" si="5"/>
        <v>2016</v>
      </c>
      <c r="L16" s="43" t="str">
        <f t="shared" si="6"/>
        <v>1015-APAC-JR</v>
      </c>
      <c r="M16" s="44">
        <f t="shared" si="7"/>
        <v>43445</v>
      </c>
      <c r="N16" s="47" t="str">
        <f t="shared" si="0"/>
        <v/>
      </c>
      <c r="O16" s="47" t="str">
        <f t="shared" si="1"/>
        <v/>
      </c>
      <c r="P16" s="47" t="str">
        <f t="shared" si="2"/>
        <v/>
      </c>
      <c r="Q16" s="48">
        <f t="shared" si="3"/>
        <v>43445</v>
      </c>
    </row>
    <row r="17" spans="1:29" x14ac:dyDescent="0.25">
      <c r="A17" s="28" t="s">
        <v>78</v>
      </c>
      <c r="B17" s="28" t="s">
        <v>79</v>
      </c>
      <c r="C17" s="28" t="s">
        <v>80</v>
      </c>
      <c r="D17" s="28" t="s">
        <v>34</v>
      </c>
      <c r="E17" s="39" t="s">
        <v>81</v>
      </c>
      <c r="F17" s="13">
        <f t="shared" si="4"/>
        <v>2015</v>
      </c>
      <c r="G17" s="28" t="s">
        <v>12</v>
      </c>
      <c r="H17" s="28" t="s">
        <v>82</v>
      </c>
      <c r="I17" s="40">
        <v>240</v>
      </c>
      <c r="J17" s="41">
        <v>2.5000000000000001E-2</v>
      </c>
      <c r="K17" s="42">
        <f t="shared" si="5"/>
        <v>234</v>
      </c>
      <c r="L17" s="43" t="str">
        <f t="shared" si="6"/>
        <v>1016-APAC-SD</v>
      </c>
      <c r="M17" s="44">
        <f t="shared" si="7"/>
        <v>42148</v>
      </c>
      <c r="N17" s="47">
        <f t="shared" si="0"/>
        <v>5</v>
      </c>
      <c r="O17" s="47" t="str">
        <f t="shared" si="1"/>
        <v>2015</v>
      </c>
      <c r="P17" s="47" t="str">
        <f t="shared" si="2"/>
        <v>24</v>
      </c>
      <c r="Q17" s="48">
        <f t="shared" si="3"/>
        <v>42148</v>
      </c>
      <c r="AC17" t="s">
        <v>6139</v>
      </c>
    </row>
    <row r="18" spans="1:29" x14ac:dyDescent="0.25">
      <c r="A18" s="28" t="s">
        <v>83</v>
      </c>
      <c r="B18" s="28" t="s">
        <v>84</v>
      </c>
      <c r="C18" s="28" t="s">
        <v>85</v>
      </c>
      <c r="D18" s="28" t="s">
        <v>11</v>
      </c>
      <c r="E18" s="39">
        <v>41802</v>
      </c>
      <c r="F18" s="13">
        <f t="shared" si="4"/>
        <v>2014</v>
      </c>
      <c r="G18" s="28" t="s">
        <v>61</v>
      </c>
      <c r="H18" s="28" t="s">
        <v>86</v>
      </c>
      <c r="I18" s="40">
        <v>3000</v>
      </c>
      <c r="J18" s="41">
        <v>0.38</v>
      </c>
      <c r="K18" s="42">
        <f t="shared" si="5"/>
        <v>1860</v>
      </c>
      <c r="L18" s="43" t="str">
        <f t="shared" si="6"/>
        <v>1017-EMEA-TG</v>
      </c>
      <c r="M18" s="44">
        <f t="shared" si="7"/>
        <v>41802</v>
      </c>
      <c r="N18" s="47" t="str">
        <f t="shared" si="0"/>
        <v/>
      </c>
      <c r="O18" s="47" t="str">
        <f t="shared" si="1"/>
        <v/>
      </c>
      <c r="P18" s="47" t="str">
        <f t="shared" si="2"/>
        <v/>
      </c>
      <c r="Q18" s="48">
        <f t="shared" si="3"/>
        <v>41802</v>
      </c>
    </row>
    <row r="19" spans="1:29" x14ac:dyDescent="0.25">
      <c r="A19" s="28" t="s">
        <v>87</v>
      </c>
      <c r="B19" s="28" t="s">
        <v>88</v>
      </c>
      <c r="C19" s="28" t="s">
        <v>89</v>
      </c>
      <c r="D19" s="28" t="s">
        <v>11</v>
      </c>
      <c r="E19" s="39">
        <v>43046</v>
      </c>
      <c r="F19" s="13">
        <f t="shared" si="4"/>
        <v>2017</v>
      </c>
      <c r="G19" s="28" t="s">
        <v>74</v>
      </c>
      <c r="H19" s="28" t="s">
        <v>90</v>
      </c>
      <c r="I19" s="40">
        <v>500</v>
      </c>
      <c r="J19" s="41">
        <v>0</v>
      </c>
      <c r="K19" s="42">
        <f t="shared" si="5"/>
        <v>500</v>
      </c>
      <c r="L19" s="43" t="str">
        <f t="shared" si="6"/>
        <v>1018-EMEA-DW</v>
      </c>
      <c r="M19" s="44">
        <f t="shared" si="7"/>
        <v>43046</v>
      </c>
      <c r="N19" s="47" t="str">
        <f t="shared" si="0"/>
        <v/>
      </c>
      <c r="O19" s="47" t="str">
        <f t="shared" si="1"/>
        <v/>
      </c>
      <c r="P19" s="47" t="str">
        <f t="shared" si="2"/>
        <v/>
      </c>
      <c r="Q19" s="48">
        <f t="shared" si="3"/>
        <v>43046</v>
      </c>
    </row>
    <row r="20" spans="1:29" x14ac:dyDescent="0.25">
      <c r="A20" s="28" t="s">
        <v>91</v>
      </c>
      <c r="B20" s="28" t="s">
        <v>15</v>
      </c>
      <c r="C20" s="28" t="s">
        <v>16</v>
      </c>
      <c r="D20" s="28" t="s">
        <v>17</v>
      </c>
      <c r="E20" s="39">
        <v>41946</v>
      </c>
      <c r="F20" s="13">
        <f t="shared" si="4"/>
        <v>2014</v>
      </c>
      <c r="G20" s="28" t="s">
        <v>29</v>
      </c>
      <c r="H20" s="28" t="s">
        <v>92</v>
      </c>
      <c r="I20" s="40">
        <v>150</v>
      </c>
      <c r="J20" s="41">
        <v>0</v>
      </c>
      <c r="K20" s="42">
        <f t="shared" si="5"/>
        <v>150</v>
      </c>
      <c r="L20" s="43" t="str">
        <f t="shared" si="6"/>
        <v>1019-NA-RH</v>
      </c>
      <c r="M20" s="44">
        <f t="shared" si="7"/>
        <v>41946</v>
      </c>
      <c r="N20" s="47" t="str">
        <f t="shared" si="0"/>
        <v/>
      </c>
      <c r="O20" s="47" t="str">
        <f t="shared" si="1"/>
        <v/>
      </c>
      <c r="P20" s="47" t="str">
        <f t="shared" si="2"/>
        <v/>
      </c>
      <c r="Q20" s="48">
        <f t="shared" si="3"/>
        <v>41946</v>
      </c>
    </row>
    <row r="21" spans="1:29" x14ac:dyDescent="0.25">
      <c r="A21" s="28" t="s">
        <v>93</v>
      </c>
      <c r="B21" s="28" t="s">
        <v>94</v>
      </c>
      <c r="C21" s="28" t="s">
        <v>95</v>
      </c>
      <c r="D21" s="28" t="s">
        <v>34</v>
      </c>
      <c r="E21" s="39" t="s">
        <v>96</v>
      </c>
      <c r="F21" s="13">
        <f t="shared" si="4"/>
        <v>2016</v>
      </c>
      <c r="G21" s="28" t="s">
        <v>61</v>
      </c>
      <c r="H21" s="28" t="s">
        <v>97</v>
      </c>
      <c r="I21" s="40">
        <v>3000</v>
      </c>
      <c r="J21" s="41">
        <v>0.05</v>
      </c>
      <c r="K21" s="42">
        <f t="shared" si="5"/>
        <v>2850</v>
      </c>
      <c r="L21" s="43" t="str">
        <f t="shared" si="6"/>
        <v>1020-APAC-KW</v>
      </c>
      <c r="M21" s="44">
        <f t="shared" si="7"/>
        <v>42574</v>
      </c>
      <c r="N21" s="47">
        <f t="shared" si="0"/>
        <v>7</v>
      </c>
      <c r="O21" s="47" t="str">
        <f t="shared" si="1"/>
        <v>2016</v>
      </c>
      <c r="P21" s="47" t="str">
        <f t="shared" si="2"/>
        <v>23</v>
      </c>
      <c r="Q21" s="48">
        <f t="shared" si="3"/>
        <v>42574</v>
      </c>
    </row>
    <row r="22" spans="1:29" x14ac:dyDescent="0.25">
      <c r="A22" s="28" t="s">
        <v>98</v>
      </c>
      <c r="B22" s="28" t="s">
        <v>99</v>
      </c>
      <c r="C22" s="28" t="s">
        <v>100</v>
      </c>
      <c r="D22" s="28" t="s">
        <v>11</v>
      </c>
      <c r="E22" s="39" t="s">
        <v>101</v>
      </c>
      <c r="F22" s="13">
        <f t="shared" si="4"/>
        <v>2017</v>
      </c>
      <c r="G22" s="28" t="s">
        <v>55</v>
      </c>
      <c r="H22" s="28" t="s">
        <v>102</v>
      </c>
      <c r="I22" s="40">
        <v>2400</v>
      </c>
      <c r="J22" s="41">
        <v>0.08</v>
      </c>
      <c r="K22" s="42">
        <f t="shared" si="5"/>
        <v>2208</v>
      </c>
      <c r="L22" s="43" t="str">
        <f t="shared" si="6"/>
        <v>1021-EMEA-EK</v>
      </c>
      <c r="M22" s="44">
        <f t="shared" si="7"/>
        <v>43006</v>
      </c>
      <c r="N22" s="47">
        <f t="shared" si="0"/>
        <v>9</v>
      </c>
      <c r="O22" s="47" t="str">
        <f t="shared" si="1"/>
        <v>2017</v>
      </c>
      <c r="P22" s="47" t="str">
        <f t="shared" si="2"/>
        <v>28</v>
      </c>
      <c r="Q22" s="48">
        <f t="shared" si="3"/>
        <v>43006</v>
      </c>
    </row>
    <row r="23" spans="1:29" x14ac:dyDescent="0.25">
      <c r="A23" s="28" t="s">
        <v>103</v>
      </c>
      <c r="B23" s="28" t="s">
        <v>104</v>
      </c>
      <c r="C23" s="28" t="s">
        <v>105</v>
      </c>
      <c r="D23" s="28" t="s">
        <v>11</v>
      </c>
      <c r="E23" s="39" t="s">
        <v>106</v>
      </c>
      <c r="F23" s="13">
        <f t="shared" si="4"/>
        <v>2015</v>
      </c>
      <c r="G23" s="28" t="s">
        <v>41</v>
      </c>
      <c r="H23" s="28" t="s">
        <v>107</v>
      </c>
      <c r="I23" s="40">
        <v>30</v>
      </c>
      <c r="J23" s="41">
        <v>0.26669999999999999</v>
      </c>
      <c r="K23" s="42">
        <f t="shared" si="5"/>
        <v>21.999000000000002</v>
      </c>
      <c r="L23" s="43" t="str">
        <f t="shared" si="6"/>
        <v>1022-EMEA-NH</v>
      </c>
      <c r="M23" s="44">
        <f t="shared" si="7"/>
        <v>42111</v>
      </c>
      <c r="N23" s="47">
        <f t="shared" si="0"/>
        <v>4</v>
      </c>
      <c r="O23" s="47" t="str">
        <f t="shared" si="1"/>
        <v>2015</v>
      </c>
      <c r="P23" s="47" t="str">
        <f t="shared" si="2"/>
        <v>17</v>
      </c>
      <c r="Q23" s="48">
        <f t="shared" si="3"/>
        <v>42111</v>
      </c>
    </row>
    <row r="24" spans="1:29" x14ac:dyDescent="0.25">
      <c r="A24" s="28" t="s">
        <v>108</v>
      </c>
      <c r="B24" s="28" t="s">
        <v>109</v>
      </c>
      <c r="C24" s="28" t="s">
        <v>72</v>
      </c>
      <c r="D24" s="28" t="s">
        <v>34</v>
      </c>
      <c r="E24" s="39" t="s">
        <v>110</v>
      </c>
      <c r="F24" s="13">
        <f t="shared" si="4"/>
        <v>2018</v>
      </c>
      <c r="G24" s="28" t="s">
        <v>111</v>
      </c>
      <c r="H24" s="28" t="s">
        <v>112</v>
      </c>
      <c r="I24" s="40">
        <v>140</v>
      </c>
      <c r="J24" s="41">
        <v>4.2900000000000001E-2</v>
      </c>
      <c r="K24" s="42">
        <f t="shared" si="5"/>
        <v>133.994</v>
      </c>
      <c r="L24" s="43" t="str">
        <f t="shared" si="6"/>
        <v>1023-APAC-DM</v>
      </c>
      <c r="M24" s="44">
        <f t="shared" si="7"/>
        <v>43417</v>
      </c>
      <c r="N24" s="47">
        <f t="shared" si="0"/>
        <v>11</v>
      </c>
      <c r="O24" s="47" t="str">
        <f t="shared" si="1"/>
        <v>2018</v>
      </c>
      <c r="P24" s="47" t="str">
        <f t="shared" si="2"/>
        <v>13</v>
      </c>
      <c r="Q24" s="48">
        <f t="shared" si="3"/>
        <v>43417</v>
      </c>
    </row>
    <row r="25" spans="1:29" x14ac:dyDescent="0.25">
      <c r="A25" s="28" t="s">
        <v>113</v>
      </c>
      <c r="B25" s="28" t="s">
        <v>114</v>
      </c>
      <c r="C25" s="28" t="s">
        <v>115</v>
      </c>
      <c r="D25" s="28" t="s">
        <v>17</v>
      </c>
      <c r="E25" s="39" t="s">
        <v>116</v>
      </c>
      <c r="F25" s="13">
        <f t="shared" si="4"/>
        <v>2018</v>
      </c>
      <c r="G25" s="28" t="s">
        <v>41</v>
      </c>
      <c r="H25" s="28" t="s">
        <v>117</v>
      </c>
      <c r="I25" s="40">
        <v>30</v>
      </c>
      <c r="J25" s="41">
        <v>0.1</v>
      </c>
      <c r="K25" s="42">
        <f t="shared" si="5"/>
        <v>27</v>
      </c>
      <c r="L25" s="43" t="str">
        <f t="shared" si="6"/>
        <v>1024-NA-LP</v>
      </c>
      <c r="M25" s="44">
        <f t="shared" si="7"/>
        <v>43144</v>
      </c>
      <c r="N25" s="47">
        <f t="shared" si="0"/>
        <v>2</v>
      </c>
      <c r="O25" s="47" t="str">
        <f t="shared" si="1"/>
        <v>2018</v>
      </c>
      <c r="P25" s="47" t="str">
        <f t="shared" si="2"/>
        <v>13</v>
      </c>
      <c r="Q25" s="48">
        <f t="shared" si="3"/>
        <v>43144</v>
      </c>
    </row>
    <row r="26" spans="1:29" x14ac:dyDescent="0.25">
      <c r="A26" s="28" t="s">
        <v>118</v>
      </c>
      <c r="B26" s="28" t="s">
        <v>119</v>
      </c>
      <c r="C26" s="28" t="s">
        <v>85</v>
      </c>
      <c r="D26" s="28" t="s">
        <v>11</v>
      </c>
      <c r="E26" s="39" t="s">
        <v>120</v>
      </c>
      <c r="F26" s="13">
        <f t="shared" si="4"/>
        <v>2018</v>
      </c>
      <c r="G26" s="28" t="s">
        <v>74</v>
      </c>
      <c r="H26" s="28" t="s">
        <v>121</v>
      </c>
      <c r="I26" s="40">
        <v>500</v>
      </c>
      <c r="J26" s="41">
        <v>0.01</v>
      </c>
      <c r="K26" s="42">
        <f t="shared" si="5"/>
        <v>495</v>
      </c>
      <c r="L26" s="43" t="str">
        <f t="shared" si="6"/>
        <v>1025-EMEA-SC</v>
      </c>
      <c r="M26" s="44">
        <f t="shared" si="7"/>
        <v>43151</v>
      </c>
      <c r="N26" s="47">
        <f t="shared" si="0"/>
        <v>2</v>
      </c>
      <c r="O26" s="47" t="str">
        <f t="shared" si="1"/>
        <v>2018</v>
      </c>
      <c r="P26" s="47" t="str">
        <f t="shared" si="2"/>
        <v>20</v>
      </c>
      <c r="Q26" s="48">
        <f t="shared" si="3"/>
        <v>43151</v>
      </c>
    </row>
    <row r="27" spans="1:29" x14ac:dyDescent="0.25">
      <c r="A27" s="28" t="s">
        <v>122</v>
      </c>
      <c r="B27" s="28" t="s">
        <v>123</v>
      </c>
      <c r="C27" s="28" t="s">
        <v>54</v>
      </c>
      <c r="D27" s="28" t="s">
        <v>11</v>
      </c>
      <c r="E27" s="39" t="s">
        <v>124</v>
      </c>
      <c r="F27" s="13">
        <f t="shared" si="4"/>
        <v>2016</v>
      </c>
      <c r="G27" s="28" t="s">
        <v>125</v>
      </c>
      <c r="H27" s="28" t="s">
        <v>126</v>
      </c>
      <c r="I27" s="40">
        <v>500</v>
      </c>
      <c r="J27" s="41">
        <v>4.8000000000000001E-2</v>
      </c>
      <c r="K27" s="42">
        <f t="shared" si="5"/>
        <v>476</v>
      </c>
      <c r="L27" s="43" t="str">
        <f t="shared" si="6"/>
        <v>1026-EMEA-DS</v>
      </c>
      <c r="M27" s="44">
        <f t="shared" si="7"/>
        <v>42451</v>
      </c>
      <c r="N27" s="47">
        <f t="shared" si="0"/>
        <v>3</v>
      </c>
      <c r="O27" s="47" t="str">
        <f t="shared" si="1"/>
        <v>2016</v>
      </c>
      <c r="P27" s="47" t="str">
        <f t="shared" si="2"/>
        <v>22</v>
      </c>
      <c r="Q27" s="48">
        <f t="shared" si="3"/>
        <v>42451</v>
      </c>
    </row>
    <row r="28" spans="1:29" x14ac:dyDescent="0.25">
      <c r="A28" s="28" t="s">
        <v>127</v>
      </c>
      <c r="B28" s="28" t="s">
        <v>128</v>
      </c>
      <c r="C28" s="28" t="s">
        <v>129</v>
      </c>
      <c r="D28" s="28" t="s">
        <v>34</v>
      </c>
      <c r="E28" s="39">
        <v>42773</v>
      </c>
      <c r="F28" s="13">
        <f t="shared" si="4"/>
        <v>2017</v>
      </c>
      <c r="G28" s="28" t="s">
        <v>125</v>
      </c>
      <c r="H28" s="28" t="s">
        <v>130</v>
      </c>
      <c r="I28" s="40">
        <v>500</v>
      </c>
      <c r="J28" s="41">
        <v>0.04</v>
      </c>
      <c r="K28" s="42">
        <f t="shared" si="5"/>
        <v>480</v>
      </c>
      <c r="L28" s="43" t="str">
        <f t="shared" si="6"/>
        <v>1027-APAC-SW</v>
      </c>
      <c r="M28" s="44">
        <f t="shared" si="7"/>
        <v>42773</v>
      </c>
      <c r="N28" s="47" t="str">
        <f t="shared" si="0"/>
        <v/>
      </c>
      <c r="O28" s="47" t="str">
        <f t="shared" si="1"/>
        <v/>
      </c>
      <c r="P28" s="47" t="str">
        <f t="shared" si="2"/>
        <v/>
      </c>
      <c r="Q28" s="48">
        <f t="shared" si="3"/>
        <v>42773</v>
      </c>
    </row>
    <row r="29" spans="1:29" x14ac:dyDescent="0.25">
      <c r="A29" s="28" t="s">
        <v>131</v>
      </c>
      <c r="B29" s="28" t="s">
        <v>15</v>
      </c>
      <c r="C29" s="28" t="s">
        <v>16</v>
      </c>
      <c r="D29" s="28" t="s">
        <v>17</v>
      </c>
      <c r="E29" s="39" t="s">
        <v>132</v>
      </c>
      <c r="F29" s="13">
        <f t="shared" si="4"/>
        <v>2016</v>
      </c>
      <c r="G29" s="28" t="s">
        <v>133</v>
      </c>
      <c r="H29" s="28" t="s">
        <v>18</v>
      </c>
      <c r="I29" s="40">
        <v>50</v>
      </c>
      <c r="J29" s="41">
        <v>0.14000000000000001</v>
      </c>
      <c r="K29" s="42">
        <f t="shared" si="5"/>
        <v>43</v>
      </c>
      <c r="L29" s="43" t="str">
        <f t="shared" si="6"/>
        <v>1028-NA-DS</v>
      </c>
      <c r="M29" s="44">
        <f t="shared" si="7"/>
        <v>42392</v>
      </c>
      <c r="N29" s="47">
        <f t="shared" si="0"/>
        <v>1</v>
      </c>
      <c r="O29" s="47" t="str">
        <f t="shared" si="1"/>
        <v>2016</v>
      </c>
      <c r="P29" s="47" t="str">
        <f t="shared" si="2"/>
        <v>23</v>
      </c>
      <c r="Q29" s="48">
        <f t="shared" si="3"/>
        <v>42392</v>
      </c>
    </row>
    <row r="30" spans="1:29" x14ac:dyDescent="0.25">
      <c r="A30" s="28" t="s">
        <v>134</v>
      </c>
      <c r="B30" s="28" t="s">
        <v>135</v>
      </c>
      <c r="C30" s="28" t="s">
        <v>39</v>
      </c>
      <c r="D30" s="28" t="s">
        <v>34</v>
      </c>
      <c r="E30" s="39" t="s">
        <v>136</v>
      </c>
      <c r="F30" s="13">
        <f t="shared" si="4"/>
        <v>2015</v>
      </c>
      <c r="G30" s="28" t="s">
        <v>74</v>
      </c>
      <c r="H30" s="28" t="s">
        <v>137</v>
      </c>
      <c r="I30" s="40">
        <v>500</v>
      </c>
      <c r="J30" s="41">
        <v>0.01</v>
      </c>
      <c r="K30" s="42">
        <f t="shared" si="5"/>
        <v>495</v>
      </c>
      <c r="L30" s="43" t="str">
        <f t="shared" si="6"/>
        <v>1029-APAC-GW</v>
      </c>
      <c r="M30" s="44">
        <f t="shared" si="7"/>
        <v>42305</v>
      </c>
      <c r="N30" s="47">
        <f t="shared" si="0"/>
        <v>10</v>
      </c>
      <c r="O30" s="47" t="str">
        <f t="shared" si="1"/>
        <v>2015</v>
      </c>
      <c r="P30" s="47" t="str">
        <f t="shared" si="2"/>
        <v>28</v>
      </c>
      <c r="Q30" s="48">
        <f t="shared" si="3"/>
        <v>42305</v>
      </c>
    </row>
    <row r="31" spans="1:29" x14ac:dyDescent="0.25">
      <c r="A31" s="28" t="s">
        <v>138</v>
      </c>
      <c r="B31" s="28" t="s">
        <v>139</v>
      </c>
      <c r="C31" s="28" t="s">
        <v>140</v>
      </c>
      <c r="D31" s="28" t="s">
        <v>11</v>
      </c>
      <c r="E31" s="39" t="s">
        <v>141</v>
      </c>
      <c r="F31" s="13">
        <f t="shared" si="4"/>
        <v>2017</v>
      </c>
      <c r="G31" s="28" t="s">
        <v>111</v>
      </c>
      <c r="H31" s="28" t="s">
        <v>142</v>
      </c>
      <c r="I31" s="40">
        <v>140</v>
      </c>
      <c r="J31" s="41">
        <v>8.5699999999999998E-2</v>
      </c>
      <c r="K31" s="42">
        <f t="shared" si="5"/>
        <v>128.00200000000001</v>
      </c>
      <c r="L31" s="43" t="str">
        <f t="shared" si="6"/>
        <v>1030-EMEA-KP</v>
      </c>
      <c r="M31" s="44">
        <f t="shared" si="7"/>
        <v>43083</v>
      </c>
      <c r="N31" s="47">
        <f t="shared" si="0"/>
        <v>12</v>
      </c>
      <c r="O31" s="47" t="str">
        <f t="shared" si="1"/>
        <v>2017</v>
      </c>
      <c r="P31" s="47" t="str">
        <f t="shared" si="2"/>
        <v>14</v>
      </c>
      <c r="Q31" s="48">
        <f t="shared" si="3"/>
        <v>43083</v>
      </c>
    </row>
    <row r="32" spans="1:29" x14ac:dyDescent="0.25">
      <c r="A32" s="28" t="s">
        <v>143</v>
      </c>
      <c r="B32" s="28" t="s">
        <v>144</v>
      </c>
      <c r="C32" s="28" t="s">
        <v>115</v>
      </c>
      <c r="D32" s="28" t="s">
        <v>17</v>
      </c>
      <c r="E32" s="39">
        <v>41830</v>
      </c>
      <c r="F32" s="13">
        <f t="shared" si="4"/>
        <v>2014</v>
      </c>
      <c r="G32" s="28" t="s">
        <v>29</v>
      </c>
      <c r="H32" s="28" t="s">
        <v>145</v>
      </c>
      <c r="I32" s="40">
        <v>150</v>
      </c>
      <c r="J32" s="41">
        <v>0.08</v>
      </c>
      <c r="K32" s="42">
        <f t="shared" si="5"/>
        <v>138</v>
      </c>
      <c r="L32" s="43" t="str">
        <f t="shared" si="6"/>
        <v>1031-NA-RA</v>
      </c>
      <c r="M32" s="44">
        <f t="shared" si="7"/>
        <v>41830</v>
      </c>
      <c r="N32" s="47" t="str">
        <f t="shared" si="0"/>
        <v/>
      </c>
      <c r="O32" s="47" t="str">
        <f t="shared" si="1"/>
        <v/>
      </c>
      <c r="P32" s="47" t="str">
        <f t="shared" si="2"/>
        <v/>
      </c>
      <c r="Q32" s="48">
        <f t="shared" si="3"/>
        <v>41830</v>
      </c>
    </row>
    <row r="33" spans="1:17" x14ac:dyDescent="0.25">
      <c r="A33" s="28" t="s">
        <v>146</v>
      </c>
      <c r="B33" s="28" t="s">
        <v>147</v>
      </c>
      <c r="C33" s="28" t="s">
        <v>95</v>
      </c>
      <c r="D33" s="28" t="s">
        <v>34</v>
      </c>
      <c r="E33" s="39" t="s">
        <v>148</v>
      </c>
      <c r="F33" s="13">
        <f t="shared" si="4"/>
        <v>2014</v>
      </c>
      <c r="G33" s="28" t="s">
        <v>29</v>
      </c>
      <c r="H33" s="28" t="s">
        <v>149</v>
      </c>
      <c r="I33" s="40">
        <v>150</v>
      </c>
      <c r="J33" s="41">
        <v>0.22</v>
      </c>
      <c r="K33" s="42">
        <f t="shared" si="5"/>
        <v>117</v>
      </c>
      <c r="L33" s="43" t="str">
        <f t="shared" si="6"/>
        <v>1032-APAC-DG</v>
      </c>
      <c r="M33" s="44">
        <f t="shared" si="7"/>
        <v>41931</v>
      </c>
      <c r="N33" s="47">
        <f t="shared" si="0"/>
        <v>10</v>
      </c>
      <c r="O33" s="47" t="str">
        <f t="shared" si="1"/>
        <v>2014</v>
      </c>
      <c r="P33" s="47" t="str">
        <f t="shared" si="2"/>
        <v>19</v>
      </c>
      <c r="Q33" s="48">
        <f t="shared" si="3"/>
        <v>41931</v>
      </c>
    </row>
    <row r="34" spans="1:17" x14ac:dyDescent="0.25">
      <c r="A34" s="28" t="s">
        <v>150</v>
      </c>
      <c r="B34" s="28" t="s">
        <v>9</v>
      </c>
      <c r="C34" s="28" t="s">
        <v>10</v>
      </c>
      <c r="D34" s="28" t="s">
        <v>11</v>
      </c>
      <c r="E34" s="39" t="s">
        <v>148</v>
      </c>
      <c r="F34" s="13">
        <f t="shared" si="4"/>
        <v>2014</v>
      </c>
      <c r="G34" s="28" t="s">
        <v>61</v>
      </c>
      <c r="H34" s="28" t="s">
        <v>151</v>
      </c>
      <c r="I34" s="40">
        <v>3000</v>
      </c>
      <c r="J34" s="41">
        <v>0.09</v>
      </c>
      <c r="K34" s="42">
        <f t="shared" si="5"/>
        <v>2730</v>
      </c>
      <c r="L34" s="43" t="str">
        <f t="shared" si="6"/>
        <v>1033-EMEA-DB</v>
      </c>
      <c r="M34" s="44">
        <f t="shared" si="7"/>
        <v>41931</v>
      </c>
      <c r="N34" s="47">
        <f t="shared" si="0"/>
        <v>10</v>
      </c>
      <c r="O34" s="47" t="str">
        <f t="shared" si="1"/>
        <v>2014</v>
      </c>
      <c r="P34" s="47" t="str">
        <f t="shared" si="2"/>
        <v>19</v>
      </c>
      <c r="Q34" s="48">
        <f t="shared" si="3"/>
        <v>41931</v>
      </c>
    </row>
    <row r="35" spans="1:17" x14ac:dyDescent="0.25">
      <c r="A35" s="28" t="s">
        <v>152</v>
      </c>
      <c r="B35" s="28" t="s">
        <v>104</v>
      </c>
      <c r="C35" s="28" t="s">
        <v>105</v>
      </c>
      <c r="D35" s="28" t="s">
        <v>11</v>
      </c>
      <c r="E35" s="39" t="s">
        <v>153</v>
      </c>
      <c r="F35" s="13">
        <f t="shared" si="4"/>
        <v>2018</v>
      </c>
      <c r="G35" s="28" t="s">
        <v>55</v>
      </c>
      <c r="H35" s="28" t="s">
        <v>107</v>
      </c>
      <c r="I35" s="40">
        <v>2400</v>
      </c>
      <c r="J35" s="41">
        <v>0.27</v>
      </c>
      <c r="K35" s="42">
        <f t="shared" si="5"/>
        <v>1752</v>
      </c>
      <c r="L35" s="43" t="str">
        <f t="shared" si="6"/>
        <v>1034-EMEA-NH</v>
      </c>
      <c r="M35" s="44">
        <f t="shared" si="7"/>
        <v>43447</v>
      </c>
      <c r="N35" s="47">
        <f t="shared" si="0"/>
        <v>12</v>
      </c>
      <c r="O35" s="47" t="str">
        <f t="shared" si="1"/>
        <v>2018</v>
      </c>
      <c r="P35" s="47" t="str">
        <f t="shared" si="2"/>
        <v>13</v>
      </c>
      <c r="Q35" s="48">
        <f t="shared" si="3"/>
        <v>43447</v>
      </c>
    </row>
    <row r="36" spans="1:17" x14ac:dyDescent="0.25">
      <c r="A36" s="28" t="s">
        <v>154</v>
      </c>
      <c r="B36" s="28" t="s">
        <v>64</v>
      </c>
      <c r="C36" s="28" t="s">
        <v>65</v>
      </c>
      <c r="D36" s="28" t="s">
        <v>34</v>
      </c>
      <c r="E36" s="39" t="s">
        <v>155</v>
      </c>
      <c r="F36" s="13">
        <f t="shared" si="4"/>
        <v>2015</v>
      </c>
      <c r="G36" s="28" t="s">
        <v>12</v>
      </c>
      <c r="H36" s="28" t="s">
        <v>156</v>
      </c>
      <c r="I36" s="40">
        <v>240</v>
      </c>
      <c r="J36" s="41">
        <v>3.7499999999999999E-2</v>
      </c>
      <c r="K36" s="42">
        <f t="shared" si="5"/>
        <v>231</v>
      </c>
      <c r="L36" s="43" t="str">
        <f t="shared" si="6"/>
        <v>1035-APAC-MA</v>
      </c>
      <c r="M36" s="44">
        <f t="shared" si="7"/>
        <v>42290</v>
      </c>
      <c r="N36" s="47">
        <f t="shared" si="0"/>
        <v>10</v>
      </c>
      <c r="O36" s="47" t="str">
        <f t="shared" si="1"/>
        <v>2015</v>
      </c>
      <c r="P36" s="47" t="str">
        <f t="shared" si="2"/>
        <v>13</v>
      </c>
      <c r="Q36" s="48">
        <f t="shared" si="3"/>
        <v>42290</v>
      </c>
    </row>
    <row r="37" spans="1:17" x14ac:dyDescent="0.25">
      <c r="A37" s="28" t="s">
        <v>157</v>
      </c>
      <c r="B37" s="28" t="s">
        <v>71</v>
      </c>
      <c r="C37" s="28" t="s">
        <v>72</v>
      </c>
      <c r="D37" s="28" t="s">
        <v>34</v>
      </c>
      <c r="E37" s="39" t="s">
        <v>158</v>
      </c>
      <c r="F37" s="13">
        <f t="shared" si="4"/>
        <v>2018</v>
      </c>
      <c r="G37" s="28" t="s">
        <v>74</v>
      </c>
      <c r="H37" s="28" t="s">
        <v>159</v>
      </c>
      <c r="I37" s="40">
        <v>500</v>
      </c>
      <c r="J37" s="41">
        <v>0</v>
      </c>
      <c r="K37" s="42">
        <f t="shared" si="5"/>
        <v>500</v>
      </c>
      <c r="L37" s="43" t="str">
        <f t="shared" si="6"/>
        <v>1036-APAC-GC</v>
      </c>
      <c r="M37" s="44">
        <f t="shared" si="7"/>
        <v>43427</v>
      </c>
      <c r="N37" s="47">
        <f t="shared" si="0"/>
        <v>11</v>
      </c>
      <c r="O37" s="47" t="str">
        <f t="shared" si="1"/>
        <v>2018</v>
      </c>
      <c r="P37" s="47" t="str">
        <f t="shared" si="2"/>
        <v>23</v>
      </c>
      <c r="Q37" s="48">
        <f t="shared" si="3"/>
        <v>43427</v>
      </c>
    </row>
    <row r="38" spans="1:17" x14ac:dyDescent="0.25">
      <c r="A38" s="28" t="s">
        <v>160</v>
      </c>
      <c r="B38" s="28" t="s">
        <v>20</v>
      </c>
      <c r="C38" s="28" t="s">
        <v>21</v>
      </c>
      <c r="D38" s="28" t="s">
        <v>22</v>
      </c>
      <c r="E38" s="39" t="s">
        <v>161</v>
      </c>
      <c r="F38" s="13">
        <f t="shared" si="4"/>
        <v>2016</v>
      </c>
      <c r="G38" s="28" t="s">
        <v>29</v>
      </c>
      <c r="H38" s="28" t="s">
        <v>162</v>
      </c>
      <c r="I38" s="40">
        <v>150</v>
      </c>
      <c r="J38" s="41">
        <v>2.6700000000000002E-2</v>
      </c>
      <c r="K38" s="42">
        <f t="shared" si="5"/>
        <v>145.995</v>
      </c>
      <c r="L38" s="43" t="str">
        <f t="shared" si="6"/>
        <v>1037-LATAM-SS</v>
      </c>
      <c r="M38" s="44">
        <f t="shared" si="7"/>
        <v>42582</v>
      </c>
      <c r="N38" s="47">
        <f t="shared" si="0"/>
        <v>7</v>
      </c>
      <c r="O38" s="47" t="str">
        <f t="shared" si="1"/>
        <v>2016</v>
      </c>
      <c r="P38" s="47" t="str">
        <f t="shared" si="2"/>
        <v>31</v>
      </c>
      <c r="Q38" s="48">
        <f t="shared" si="3"/>
        <v>42582</v>
      </c>
    </row>
    <row r="39" spans="1:17" x14ac:dyDescent="0.25">
      <c r="A39" s="28" t="s">
        <v>163</v>
      </c>
      <c r="B39" s="28" t="s">
        <v>164</v>
      </c>
      <c r="C39" s="28" t="s">
        <v>165</v>
      </c>
      <c r="D39" s="28" t="s">
        <v>11</v>
      </c>
      <c r="E39" s="39" t="s">
        <v>166</v>
      </c>
      <c r="F39" s="13">
        <f t="shared" si="4"/>
        <v>2015</v>
      </c>
      <c r="G39" s="28" t="s">
        <v>46</v>
      </c>
      <c r="H39" s="28" t="s">
        <v>167</v>
      </c>
      <c r="I39" s="40">
        <v>500</v>
      </c>
      <c r="J39" s="41">
        <v>0.08</v>
      </c>
      <c r="K39" s="42">
        <f t="shared" si="5"/>
        <v>460</v>
      </c>
      <c r="L39" s="43" t="str">
        <f t="shared" si="6"/>
        <v>1038-EMEA-CE</v>
      </c>
      <c r="M39" s="44">
        <f t="shared" si="7"/>
        <v>42338</v>
      </c>
      <c r="N39" s="47">
        <f t="shared" si="0"/>
        <v>11</v>
      </c>
      <c r="O39" s="47" t="str">
        <f t="shared" si="1"/>
        <v>2015</v>
      </c>
      <c r="P39" s="47" t="str">
        <f t="shared" si="2"/>
        <v>30</v>
      </c>
      <c r="Q39" s="48">
        <f t="shared" si="3"/>
        <v>42338</v>
      </c>
    </row>
    <row r="40" spans="1:17" x14ac:dyDescent="0.25">
      <c r="A40" s="28" t="s">
        <v>168</v>
      </c>
      <c r="B40" s="28" t="s">
        <v>169</v>
      </c>
      <c r="C40" s="28" t="s">
        <v>170</v>
      </c>
      <c r="D40" s="28" t="s">
        <v>11</v>
      </c>
      <c r="E40" s="39" t="s">
        <v>171</v>
      </c>
      <c r="F40" s="13">
        <f t="shared" si="4"/>
        <v>2018</v>
      </c>
      <c r="G40" s="28" t="s">
        <v>133</v>
      </c>
      <c r="H40" s="28" t="s">
        <v>172</v>
      </c>
      <c r="I40" s="40">
        <v>50</v>
      </c>
      <c r="J40" s="41">
        <v>0.14000000000000001</v>
      </c>
      <c r="K40" s="42">
        <f t="shared" si="5"/>
        <v>43</v>
      </c>
      <c r="L40" s="43" t="str">
        <f t="shared" si="6"/>
        <v>1039-EMEA-SB</v>
      </c>
      <c r="M40" s="44">
        <f t="shared" si="7"/>
        <v>43327</v>
      </c>
      <c r="N40" s="47">
        <f t="shared" si="0"/>
        <v>8</v>
      </c>
      <c r="O40" s="47" t="str">
        <f t="shared" si="1"/>
        <v>2018</v>
      </c>
      <c r="P40" s="47" t="str">
        <f t="shared" si="2"/>
        <v>15</v>
      </c>
      <c r="Q40" s="48">
        <f t="shared" si="3"/>
        <v>43327</v>
      </c>
    </row>
    <row r="41" spans="1:17" x14ac:dyDescent="0.25">
      <c r="A41" s="28" t="s">
        <v>173</v>
      </c>
      <c r="B41" s="28" t="s">
        <v>174</v>
      </c>
      <c r="C41" s="28" t="s">
        <v>115</v>
      </c>
      <c r="D41" s="28" t="s">
        <v>17</v>
      </c>
      <c r="E41" s="39" t="s">
        <v>175</v>
      </c>
      <c r="F41" s="13">
        <f t="shared" si="4"/>
        <v>2017</v>
      </c>
      <c r="G41" s="28" t="s">
        <v>12</v>
      </c>
      <c r="H41" s="28" t="s">
        <v>176</v>
      </c>
      <c r="I41" s="40">
        <v>240</v>
      </c>
      <c r="J41" s="41">
        <v>0.1</v>
      </c>
      <c r="K41" s="42">
        <f t="shared" si="5"/>
        <v>216</v>
      </c>
      <c r="L41" s="43" t="str">
        <f t="shared" si="6"/>
        <v>1040-NA-CM</v>
      </c>
      <c r="M41" s="44">
        <f t="shared" si="7"/>
        <v>42993</v>
      </c>
      <c r="N41" s="47">
        <f t="shared" si="0"/>
        <v>9</v>
      </c>
      <c r="O41" s="47" t="str">
        <f t="shared" si="1"/>
        <v>2017</v>
      </c>
      <c r="P41" s="47" t="str">
        <f t="shared" si="2"/>
        <v>15</v>
      </c>
      <c r="Q41" s="48">
        <f t="shared" si="3"/>
        <v>42993</v>
      </c>
    </row>
    <row r="42" spans="1:17" x14ac:dyDescent="0.25">
      <c r="A42" s="28" t="s">
        <v>177</v>
      </c>
      <c r="B42" s="28" t="s">
        <v>178</v>
      </c>
      <c r="C42" s="28" t="s">
        <v>115</v>
      </c>
      <c r="D42" s="28" t="s">
        <v>17</v>
      </c>
      <c r="E42" s="39" t="s">
        <v>179</v>
      </c>
      <c r="F42" s="13">
        <f t="shared" si="4"/>
        <v>2017</v>
      </c>
      <c r="G42" s="28" t="s">
        <v>12</v>
      </c>
      <c r="H42" s="28" t="s">
        <v>180</v>
      </c>
      <c r="I42" s="40">
        <v>240</v>
      </c>
      <c r="J42" s="41">
        <v>6.25E-2</v>
      </c>
      <c r="K42" s="42">
        <f t="shared" si="5"/>
        <v>225</v>
      </c>
      <c r="L42" s="43" t="str">
        <f t="shared" si="6"/>
        <v>1041-NA-SC</v>
      </c>
      <c r="M42" s="44">
        <f t="shared" si="7"/>
        <v>42936</v>
      </c>
      <c r="N42" s="47">
        <f t="shared" si="0"/>
        <v>7</v>
      </c>
      <c r="O42" s="47" t="str">
        <f t="shared" si="1"/>
        <v>2017</v>
      </c>
      <c r="P42" s="47" t="str">
        <f t="shared" si="2"/>
        <v>20</v>
      </c>
      <c r="Q42" s="48">
        <f t="shared" si="3"/>
        <v>42936</v>
      </c>
    </row>
    <row r="43" spans="1:17" x14ac:dyDescent="0.25">
      <c r="A43" s="28" t="s">
        <v>181</v>
      </c>
      <c r="B43" s="28" t="s">
        <v>32</v>
      </c>
      <c r="C43" s="28" t="s">
        <v>33</v>
      </c>
      <c r="D43" s="28" t="s">
        <v>34</v>
      </c>
      <c r="E43" s="39" t="s">
        <v>182</v>
      </c>
      <c r="F43" s="13">
        <f t="shared" si="4"/>
        <v>2016</v>
      </c>
      <c r="G43" s="28" t="s">
        <v>41</v>
      </c>
      <c r="H43" s="28" t="s">
        <v>183</v>
      </c>
      <c r="I43" s="40">
        <v>30</v>
      </c>
      <c r="J43" s="41">
        <v>0.1333</v>
      </c>
      <c r="K43" s="42">
        <f t="shared" si="5"/>
        <v>26.001000000000001</v>
      </c>
      <c r="L43" s="43" t="str">
        <f t="shared" si="6"/>
        <v>1042-APAC-WM</v>
      </c>
      <c r="M43" s="44">
        <f t="shared" si="7"/>
        <v>42673</v>
      </c>
      <c r="N43" s="47">
        <f t="shared" si="0"/>
        <v>10</v>
      </c>
      <c r="O43" s="47" t="str">
        <f t="shared" si="1"/>
        <v>2016</v>
      </c>
      <c r="P43" s="47" t="str">
        <f t="shared" si="2"/>
        <v>30</v>
      </c>
      <c r="Q43" s="48">
        <f t="shared" si="3"/>
        <v>42673</v>
      </c>
    </row>
    <row r="44" spans="1:17" x14ac:dyDescent="0.25">
      <c r="A44" s="28" t="s">
        <v>184</v>
      </c>
      <c r="B44" s="28" t="s">
        <v>79</v>
      </c>
      <c r="C44" s="28" t="s">
        <v>80</v>
      </c>
      <c r="D44" s="28" t="s">
        <v>34</v>
      </c>
      <c r="E44" s="39" t="s">
        <v>185</v>
      </c>
      <c r="F44" s="13">
        <f t="shared" si="4"/>
        <v>2018</v>
      </c>
      <c r="G44" s="28" t="s">
        <v>41</v>
      </c>
      <c r="H44" s="28" t="s">
        <v>186</v>
      </c>
      <c r="I44" s="40">
        <v>30</v>
      </c>
      <c r="J44" s="41">
        <v>0.1333</v>
      </c>
      <c r="K44" s="42">
        <f t="shared" si="5"/>
        <v>26.001000000000001</v>
      </c>
      <c r="L44" s="43" t="str">
        <f t="shared" si="6"/>
        <v>1043-APAC-MB</v>
      </c>
      <c r="M44" s="44">
        <f t="shared" si="7"/>
        <v>43184</v>
      </c>
      <c r="N44" s="47">
        <f t="shared" si="0"/>
        <v>3</v>
      </c>
      <c r="O44" s="47" t="str">
        <f t="shared" si="1"/>
        <v>2018</v>
      </c>
      <c r="P44" s="47" t="str">
        <f t="shared" si="2"/>
        <v>25</v>
      </c>
      <c r="Q44" s="48">
        <f t="shared" si="3"/>
        <v>43184</v>
      </c>
    </row>
    <row r="45" spans="1:17" x14ac:dyDescent="0.25">
      <c r="A45" s="28" t="s">
        <v>187</v>
      </c>
      <c r="B45" s="28" t="s">
        <v>38</v>
      </c>
      <c r="C45" s="28" t="s">
        <v>39</v>
      </c>
      <c r="D45" s="28" t="s">
        <v>34</v>
      </c>
      <c r="E45" s="39" t="s">
        <v>188</v>
      </c>
      <c r="F45" s="13">
        <f t="shared" si="4"/>
        <v>2017</v>
      </c>
      <c r="G45" s="28" t="s">
        <v>55</v>
      </c>
      <c r="H45" s="28" t="s">
        <v>189</v>
      </c>
      <c r="I45" s="40">
        <v>2400</v>
      </c>
      <c r="J45" s="41">
        <v>0.2</v>
      </c>
      <c r="K45" s="42">
        <f t="shared" si="5"/>
        <v>1920</v>
      </c>
      <c r="L45" s="43" t="str">
        <f t="shared" si="6"/>
        <v>1044-APAC-RR</v>
      </c>
      <c r="M45" s="44">
        <f t="shared" si="7"/>
        <v>42943</v>
      </c>
      <c r="N45" s="47">
        <f t="shared" si="0"/>
        <v>7</v>
      </c>
      <c r="O45" s="47" t="str">
        <f t="shared" si="1"/>
        <v>2017</v>
      </c>
      <c r="P45" s="47" t="str">
        <f t="shared" si="2"/>
        <v>27</v>
      </c>
      <c r="Q45" s="48">
        <f t="shared" si="3"/>
        <v>42943</v>
      </c>
    </row>
    <row r="46" spans="1:17" x14ac:dyDescent="0.25">
      <c r="A46" s="28" t="s">
        <v>190</v>
      </c>
      <c r="B46" s="28" t="s">
        <v>88</v>
      </c>
      <c r="C46" s="28" t="s">
        <v>89</v>
      </c>
      <c r="D46" s="28" t="s">
        <v>11</v>
      </c>
      <c r="E46" s="39" t="s">
        <v>191</v>
      </c>
      <c r="F46" s="13">
        <f t="shared" si="4"/>
        <v>2016</v>
      </c>
      <c r="G46" s="28" t="s">
        <v>55</v>
      </c>
      <c r="H46" s="28" t="s">
        <v>192</v>
      </c>
      <c r="I46" s="40">
        <v>2400</v>
      </c>
      <c r="J46" s="41">
        <v>0.35</v>
      </c>
      <c r="K46" s="42">
        <f t="shared" si="5"/>
        <v>1560</v>
      </c>
      <c r="L46" s="43" t="str">
        <f t="shared" si="6"/>
        <v>1045-EMEA-RP</v>
      </c>
      <c r="M46" s="44">
        <f t="shared" si="7"/>
        <v>42690</v>
      </c>
      <c r="N46" s="47">
        <f t="shared" si="0"/>
        <v>11</v>
      </c>
      <c r="O46" s="47" t="str">
        <f t="shared" si="1"/>
        <v>2016</v>
      </c>
      <c r="P46" s="47" t="str">
        <f t="shared" si="2"/>
        <v>16</v>
      </c>
      <c r="Q46" s="48">
        <f t="shared" si="3"/>
        <v>42690</v>
      </c>
    </row>
    <row r="47" spans="1:17" x14ac:dyDescent="0.25">
      <c r="A47" s="28" t="s">
        <v>193</v>
      </c>
      <c r="B47" s="28" t="s">
        <v>123</v>
      </c>
      <c r="C47" s="28" t="s">
        <v>54</v>
      </c>
      <c r="D47" s="28" t="s">
        <v>11</v>
      </c>
      <c r="E47" s="39" t="s">
        <v>194</v>
      </c>
      <c r="F47" s="13">
        <f t="shared" si="4"/>
        <v>2018</v>
      </c>
      <c r="G47" s="28" t="s">
        <v>125</v>
      </c>
      <c r="H47" s="28" t="s">
        <v>195</v>
      </c>
      <c r="I47" s="40">
        <v>500</v>
      </c>
      <c r="J47" s="41">
        <v>0.12</v>
      </c>
      <c r="K47" s="42">
        <f t="shared" si="5"/>
        <v>440</v>
      </c>
      <c r="L47" s="43" t="str">
        <f t="shared" si="6"/>
        <v>1046-EMEA-RR</v>
      </c>
      <c r="M47" s="44">
        <f t="shared" si="7"/>
        <v>43120</v>
      </c>
      <c r="N47" s="47">
        <f t="shared" si="0"/>
        <v>1</v>
      </c>
      <c r="O47" s="47" t="str">
        <f t="shared" si="1"/>
        <v>2018</v>
      </c>
      <c r="P47" s="47" t="str">
        <f t="shared" si="2"/>
        <v>20</v>
      </c>
      <c r="Q47" s="48">
        <f t="shared" si="3"/>
        <v>43120</v>
      </c>
    </row>
    <row r="48" spans="1:17" x14ac:dyDescent="0.25">
      <c r="A48" s="28" t="s">
        <v>196</v>
      </c>
      <c r="B48" s="28" t="s">
        <v>197</v>
      </c>
      <c r="C48" s="28" t="s">
        <v>198</v>
      </c>
      <c r="D48" s="28" t="s">
        <v>11</v>
      </c>
      <c r="E48" s="39">
        <v>42065</v>
      </c>
      <c r="F48" s="13">
        <f t="shared" si="4"/>
        <v>2015</v>
      </c>
      <c r="G48" s="28" t="s">
        <v>23</v>
      </c>
      <c r="H48" s="28" t="s">
        <v>199</v>
      </c>
      <c r="I48" s="40">
        <v>1400</v>
      </c>
      <c r="J48" s="41">
        <v>0.38</v>
      </c>
      <c r="K48" s="42">
        <f t="shared" si="5"/>
        <v>868</v>
      </c>
      <c r="L48" s="43" t="str">
        <f t="shared" si="6"/>
        <v>1047-EMEA-HB</v>
      </c>
      <c r="M48" s="44">
        <f t="shared" si="7"/>
        <v>42065</v>
      </c>
      <c r="N48" s="47" t="str">
        <f t="shared" si="0"/>
        <v/>
      </c>
      <c r="O48" s="47" t="str">
        <f t="shared" si="1"/>
        <v/>
      </c>
      <c r="P48" s="47" t="str">
        <f t="shared" si="2"/>
        <v/>
      </c>
      <c r="Q48" s="48">
        <f t="shared" si="3"/>
        <v>42065</v>
      </c>
    </row>
    <row r="49" spans="1:17" x14ac:dyDescent="0.25">
      <c r="A49" s="28" t="s">
        <v>200</v>
      </c>
      <c r="B49" s="28" t="s">
        <v>201</v>
      </c>
      <c r="C49" s="28" t="s">
        <v>202</v>
      </c>
      <c r="D49" s="28" t="s">
        <v>11</v>
      </c>
      <c r="E49" s="39">
        <v>42046</v>
      </c>
      <c r="F49" s="13">
        <f t="shared" si="4"/>
        <v>2015</v>
      </c>
      <c r="G49" s="28" t="s">
        <v>12</v>
      </c>
      <c r="H49" s="28" t="s">
        <v>203</v>
      </c>
      <c r="I49" s="40">
        <v>240</v>
      </c>
      <c r="J49" s="41">
        <v>0.375</v>
      </c>
      <c r="K49" s="42">
        <f t="shared" si="5"/>
        <v>150</v>
      </c>
      <c r="L49" s="43" t="str">
        <f t="shared" si="6"/>
        <v>1048-EMEA-AR</v>
      </c>
      <c r="M49" s="44">
        <f t="shared" si="7"/>
        <v>42046</v>
      </c>
      <c r="N49" s="47" t="str">
        <f t="shared" si="0"/>
        <v/>
      </c>
      <c r="O49" s="47" t="str">
        <f t="shared" si="1"/>
        <v/>
      </c>
      <c r="P49" s="47" t="str">
        <f t="shared" si="2"/>
        <v/>
      </c>
      <c r="Q49" s="48">
        <f t="shared" si="3"/>
        <v>42046</v>
      </c>
    </row>
    <row r="50" spans="1:17" x14ac:dyDescent="0.25">
      <c r="A50" s="28" t="s">
        <v>204</v>
      </c>
      <c r="B50" s="28" t="s">
        <v>15</v>
      </c>
      <c r="C50" s="28" t="s">
        <v>16</v>
      </c>
      <c r="D50" s="28" t="s">
        <v>17</v>
      </c>
      <c r="E50" s="39">
        <v>42984</v>
      </c>
      <c r="F50" s="13">
        <f t="shared" si="4"/>
        <v>2017</v>
      </c>
      <c r="G50" s="28" t="s">
        <v>125</v>
      </c>
      <c r="H50" s="28" t="s">
        <v>205</v>
      </c>
      <c r="I50" s="40">
        <v>500</v>
      </c>
      <c r="J50" s="41">
        <v>4.8000000000000001E-2</v>
      </c>
      <c r="K50" s="42">
        <f t="shared" si="5"/>
        <v>476</v>
      </c>
      <c r="L50" s="43" t="str">
        <f t="shared" si="6"/>
        <v>1049-NA-SJ</v>
      </c>
      <c r="M50" s="44">
        <f t="shared" si="7"/>
        <v>42984</v>
      </c>
      <c r="N50" s="47" t="str">
        <f t="shared" si="0"/>
        <v/>
      </c>
      <c r="O50" s="47" t="str">
        <f t="shared" si="1"/>
        <v/>
      </c>
      <c r="P50" s="47" t="str">
        <f t="shared" si="2"/>
        <v/>
      </c>
      <c r="Q50" s="48">
        <f t="shared" si="3"/>
        <v>42984</v>
      </c>
    </row>
    <row r="51" spans="1:17" x14ac:dyDescent="0.25">
      <c r="A51" s="28" t="s">
        <v>206</v>
      </c>
      <c r="B51" s="28" t="s">
        <v>99</v>
      </c>
      <c r="C51" s="28" t="s">
        <v>100</v>
      </c>
      <c r="D51" s="28" t="s">
        <v>11</v>
      </c>
      <c r="E51" s="39" t="s">
        <v>207</v>
      </c>
      <c r="F51" s="13">
        <f t="shared" si="4"/>
        <v>2017</v>
      </c>
      <c r="G51" s="28" t="s">
        <v>29</v>
      </c>
      <c r="H51" s="28" t="s">
        <v>208</v>
      </c>
      <c r="I51" s="40">
        <v>150</v>
      </c>
      <c r="J51" s="41">
        <v>6.6699999999999995E-2</v>
      </c>
      <c r="K51" s="42">
        <f t="shared" si="5"/>
        <v>139.995</v>
      </c>
      <c r="L51" s="43" t="str">
        <f t="shared" si="6"/>
        <v>1050-EMEA-CM</v>
      </c>
      <c r="M51" s="44">
        <f t="shared" si="7"/>
        <v>43032</v>
      </c>
      <c r="N51" s="47">
        <f t="shared" si="0"/>
        <v>10</v>
      </c>
      <c r="O51" s="47" t="str">
        <f t="shared" si="1"/>
        <v>2017</v>
      </c>
      <c r="P51" s="47" t="str">
        <f t="shared" si="2"/>
        <v>24</v>
      </c>
      <c r="Q51" s="48">
        <f t="shared" si="3"/>
        <v>43032</v>
      </c>
    </row>
    <row r="52" spans="1:17" x14ac:dyDescent="0.25">
      <c r="A52" s="28" t="s">
        <v>209</v>
      </c>
      <c r="B52" s="28" t="s">
        <v>210</v>
      </c>
      <c r="C52" s="28" t="s">
        <v>115</v>
      </c>
      <c r="D52" s="28" t="s">
        <v>17</v>
      </c>
      <c r="E52" s="39" t="s">
        <v>211</v>
      </c>
      <c r="F52" s="13">
        <f t="shared" si="4"/>
        <v>2015</v>
      </c>
      <c r="G52" s="28" t="s">
        <v>61</v>
      </c>
      <c r="H52" s="28" t="s">
        <v>212</v>
      </c>
      <c r="I52" s="40">
        <v>3000</v>
      </c>
      <c r="J52" s="41">
        <v>0.26</v>
      </c>
      <c r="K52" s="42">
        <f t="shared" si="5"/>
        <v>2220</v>
      </c>
      <c r="L52" s="43" t="str">
        <f t="shared" si="6"/>
        <v>1051-NA-JS</v>
      </c>
      <c r="M52" s="44">
        <f t="shared" si="7"/>
        <v>42329</v>
      </c>
      <c r="N52" s="47">
        <f t="shared" si="0"/>
        <v>11</v>
      </c>
      <c r="O52" s="47" t="str">
        <f t="shared" si="1"/>
        <v>2015</v>
      </c>
      <c r="P52" s="47" t="str">
        <f t="shared" si="2"/>
        <v>21</v>
      </c>
      <c r="Q52" s="48">
        <f t="shared" si="3"/>
        <v>42329</v>
      </c>
    </row>
    <row r="53" spans="1:17" x14ac:dyDescent="0.25">
      <c r="A53" s="28" t="s">
        <v>213</v>
      </c>
      <c r="B53" s="28" t="s">
        <v>169</v>
      </c>
      <c r="C53" s="28" t="s">
        <v>170</v>
      </c>
      <c r="D53" s="28" t="s">
        <v>11</v>
      </c>
      <c r="E53" s="39">
        <v>41799</v>
      </c>
      <c r="F53" s="13">
        <f t="shared" si="4"/>
        <v>2014</v>
      </c>
      <c r="G53" s="28" t="s">
        <v>41</v>
      </c>
      <c r="H53" s="28" t="s">
        <v>214</v>
      </c>
      <c r="I53" s="40">
        <v>30</v>
      </c>
      <c r="J53" s="41">
        <v>0.16669999999999999</v>
      </c>
      <c r="K53" s="42">
        <f t="shared" si="5"/>
        <v>24.999000000000002</v>
      </c>
      <c r="L53" s="43" t="str">
        <f t="shared" si="6"/>
        <v>1052-EMEA-EW</v>
      </c>
      <c r="M53" s="44">
        <f t="shared" si="7"/>
        <v>41799</v>
      </c>
      <c r="N53" s="47" t="str">
        <f t="shared" si="0"/>
        <v/>
      </c>
      <c r="O53" s="47" t="str">
        <f t="shared" si="1"/>
        <v/>
      </c>
      <c r="P53" s="47" t="str">
        <f t="shared" si="2"/>
        <v/>
      </c>
      <c r="Q53" s="48">
        <f t="shared" si="3"/>
        <v>41799</v>
      </c>
    </row>
    <row r="54" spans="1:17" x14ac:dyDescent="0.25">
      <c r="A54" s="28" t="s">
        <v>215</v>
      </c>
      <c r="B54" s="28" t="s">
        <v>216</v>
      </c>
      <c r="C54" s="28" t="s">
        <v>217</v>
      </c>
      <c r="D54" s="28" t="s">
        <v>11</v>
      </c>
      <c r="E54" s="39" t="s">
        <v>218</v>
      </c>
      <c r="F54" s="13">
        <f t="shared" si="4"/>
        <v>2017</v>
      </c>
      <c r="G54" s="28" t="s">
        <v>23</v>
      </c>
      <c r="H54" s="28" t="s">
        <v>219</v>
      </c>
      <c r="I54" s="40">
        <v>1400</v>
      </c>
      <c r="J54" s="41">
        <v>0.05</v>
      </c>
      <c r="K54" s="42">
        <f t="shared" si="5"/>
        <v>1330</v>
      </c>
      <c r="L54" s="43" t="str">
        <f t="shared" si="6"/>
        <v>1053-EMEA-JC</v>
      </c>
      <c r="M54" s="44">
        <f t="shared" si="7"/>
        <v>43031</v>
      </c>
      <c r="N54" s="47">
        <f t="shared" si="0"/>
        <v>10</v>
      </c>
      <c r="O54" s="47" t="str">
        <f t="shared" si="1"/>
        <v>2017</v>
      </c>
      <c r="P54" s="47" t="str">
        <f t="shared" si="2"/>
        <v>23</v>
      </c>
      <c r="Q54" s="48">
        <f t="shared" si="3"/>
        <v>43031</v>
      </c>
    </row>
    <row r="55" spans="1:17" x14ac:dyDescent="0.25">
      <c r="A55" s="28" t="s">
        <v>220</v>
      </c>
      <c r="B55" s="28" t="s">
        <v>109</v>
      </c>
      <c r="C55" s="28" t="s">
        <v>72</v>
      </c>
      <c r="D55" s="28" t="s">
        <v>34</v>
      </c>
      <c r="E55" s="39" t="s">
        <v>221</v>
      </c>
      <c r="F55" s="13">
        <f t="shared" si="4"/>
        <v>2014</v>
      </c>
      <c r="G55" s="28" t="s">
        <v>46</v>
      </c>
      <c r="H55" s="28" t="s">
        <v>222</v>
      </c>
      <c r="I55" s="40">
        <v>500</v>
      </c>
      <c r="J55" s="41">
        <v>0.15</v>
      </c>
      <c r="K55" s="42">
        <f t="shared" si="5"/>
        <v>425</v>
      </c>
      <c r="L55" s="43" t="str">
        <f t="shared" si="6"/>
        <v>1054-APAC-FW</v>
      </c>
      <c r="M55" s="44">
        <f t="shared" si="7"/>
        <v>41835</v>
      </c>
      <c r="N55" s="47">
        <f t="shared" si="0"/>
        <v>7</v>
      </c>
      <c r="O55" s="47" t="str">
        <f t="shared" si="1"/>
        <v>2014</v>
      </c>
      <c r="P55" s="47" t="str">
        <f t="shared" si="2"/>
        <v>15</v>
      </c>
      <c r="Q55" s="48">
        <f t="shared" si="3"/>
        <v>41835</v>
      </c>
    </row>
    <row r="56" spans="1:17" x14ac:dyDescent="0.25">
      <c r="A56" s="28" t="s">
        <v>223</v>
      </c>
      <c r="B56" s="28" t="s">
        <v>9</v>
      </c>
      <c r="C56" s="28" t="s">
        <v>10</v>
      </c>
      <c r="D56" s="28" t="s">
        <v>11</v>
      </c>
      <c r="E56" s="39" t="s">
        <v>224</v>
      </c>
      <c r="F56" s="13">
        <f t="shared" si="4"/>
        <v>2014</v>
      </c>
      <c r="G56" s="28" t="s">
        <v>12</v>
      </c>
      <c r="H56" s="28" t="s">
        <v>225</v>
      </c>
      <c r="I56" s="40">
        <v>240</v>
      </c>
      <c r="J56" s="41">
        <v>2.5000000000000001E-2</v>
      </c>
      <c r="K56" s="42">
        <f t="shared" si="5"/>
        <v>234</v>
      </c>
      <c r="L56" s="43" t="str">
        <f t="shared" si="6"/>
        <v>1055-EMEA-RH</v>
      </c>
      <c r="M56" s="44">
        <f t="shared" si="7"/>
        <v>41898</v>
      </c>
      <c r="N56" s="47">
        <f t="shared" si="0"/>
        <v>9</v>
      </c>
      <c r="O56" s="47" t="str">
        <f t="shared" si="1"/>
        <v>2014</v>
      </c>
      <c r="P56" s="47" t="str">
        <f t="shared" si="2"/>
        <v>16</v>
      </c>
      <c r="Q56" s="48">
        <f t="shared" si="3"/>
        <v>41898</v>
      </c>
    </row>
    <row r="57" spans="1:17" x14ac:dyDescent="0.25">
      <c r="A57" s="28" t="s">
        <v>226</v>
      </c>
      <c r="B57" s="28" t="s">
        <v>84</v>
      </c>
      <c r="C57" s="28" t="s">
        <v>85</v>
      </c>
      <c r="D57" s="28" t="s">
        <v>11</v>
      </c>
      <c r="E57" s="39">
        <v>42134</v>
      </c>
      <c r="F57" s="13">
        <f t="shared" si="4"/>
        <v>2015</v>
      </c>
      <c r="G57" s="28" t="s">
        <v>133</v>
      </c>
      <c r="H57" s="28" t="s">
        <v>227</v>
      </c>
      <c r="I57" s="40">
        <v>50</v>
      </c>
      <c r="J57" s="41">
        <v>0.22</v>
      </c>
      <c r="K57" s="42">
        <f t="shared" si="5"/>
        <v>39</v>
      </c>
      <c r="L57" s="43" t="str">
        <f t="shared" si="6"/>
        <v>1056-EMEA-DW</v>
      </c>
      <c r="M57" s="44">
        <f t="shared" si="7"/>
        <v>42134</v>
      </c>
      <c r="N57" s="47" t="str">
        <f t="shared" si="0"/>
        <v/>
      </c>
      <c r="O57" s="47" t="str">
        <f t="shared" si="1"/>
        <v/>
      </c>
      <c r="P57" s="47" t="str">
        <f t="shared" si="2"/>
        <v/>
      </c>
      <c r="Q57" s="48">
        <f t="shared" si="3"/>
        <v>42134</v>
      </c>
    </row>
    <row r="58" spans="1:17" x14ac:dyDescent="0.25">
      <c r="A58" s="28" t="s">
        <v>228</v>
      </c>
      <c r="B58" s="28" t="s">
        <v>32</v>
      </c>
      <c r="C58" s="28" t="s">
        <v>33</v>
      </c>
      <c r="D58" s="28" t="s">
        <v>34</v>
      </c>
      <c r="E58" s="39" t="s">
        <v>229</v>
      </c>
      <c r="F58" s="13">
        <f t="shared" si="4"/>
        <v>2016</v>
      </c>
      <c r="G58" s="28" t="s">
        <v>41</v>
      </c>
      <c r="H58" s="28" t="s">
        <v>230</v>
      </c>
      <c r="I58" s="40">
        <v>30</v>
      </c>
      <c r="J58" s="41">
        <v>0.1</v>
      </c>
      <c r="K58" s="42">
        <f t="shared" si="5"/>
        <v>27</v>
      </c>
      <c r="L58" s="43" t="str">
        <f t="shared" si="6"/>
        <v>1057-APAC-JW</v>
      </c>
      <c r="M58" s="44">
        <f t="shared" si="7"/>
        <v>42571</v>
      </c>
      <c r="N58" s="47">
        <f t="shared" si="0"/>
        <v>7</v>
      </c>
      <c r="O58" s="47" t="str">
        <f t="shared" si="1"/>
        <v>2016</v>
      </c>
      <c r="P58" s="47" t="str">
        <f t="shared" si="2"/>
        <v>20</v>
      </c>
      <c r="Q58" s="48">
        <f t="shared" si="3"/>
        <v>42571</v>
      </c>
    </row>
    <row r="59" spans="1:17" x14ac:dyDescent="0.25">
      <c r="A59" s="28" t="s">
        <v>231</v>
      </c>
      <c r="B59" s="28" t="s">
        <v>94</v>
      </c>
      <c r="C59" s="28" t="s">
        <v>95</v>
      </c>
      <c r="D59" s="28" t="s">
        <v>34</v>
      </c>
      <c r="E59" s="39" t="s">
        <v>232</v>
      </c>
      <c r="F59" s="13">
        <f t="shared" si="4"/>
        <v>2018</v>
      </c>
      <c r="G59" s="28" t="s">
        <v>111</v>
      </c>
      <c r="H59" s="28" t="s">
        <v>233</v>
      </c>
      <c r="I59" s="40">
        <v>140</v>
      </c>
      <c r="J59" s="41">
        <v>8.5699999999999998E-2</v>
      </c>
      <c r="K59" s="42">
        <f t="shared" si="5"/>
        <v>128.00200000000001</v>
      </c>
      <c r="L59" s="43" t="str">
        <f t="shared" si="6"/>
        <v>1058-APAC-JT</v>
      </c>
      <c r="M59" s="44">
        <f t="shared" si="7"/>
        <v>43185</v>
      </c>
      <c r="N59" s="47">
        <f t="shared" si="0"/>
        <v>3</v>
      </c>
      <c r="O59" s="47" t="str">
        <f t="shared" si="1"/>
        <v>2018</v>
      </c>
      <c r="P59" s="47" t="str">
        <f t="shared" si="2"/>
        <v>26</v>
      </c>
      <c r="Q59" s="48">
        <f t="shared" si="3"/>
        <v>43185</v>
      </c>
    </row>
    <row r="60" spans="1:17" x14ac:dyDescent="0.25">
      <c r="A60" s="28" t="s">
        <v>234</v>
      </c>
      <c r="B60" s="28" t="s">
        <v>44</v>
      </c>
      <c r="C60" s="28" t="s">
        <v>45</v>
      </c>
      <c r="D60" s="28" t="s">
        <v>22</v>
      </c>
      <c r="E60" s="39" t="s">
        <v>235</v>
      </c>
      <c r="F60" s="13">
        <f t="shared" si="4"/>
        <v>2014</v>
      </c>
      <c r="G60" s="28" t="s">
        <v>35</v>
      </c>
      <c r="H60" s="28" t="s">
        <v>236</v>
      </c>
      <c r="I60" s="40">
        <v>50</v>
      </c>
      <c r="J60" s="41">
        <v>0.28000000000000003</v>
      </c>
      <c r="K60" s="42">
        <f t="shared" si="5"/>
        <v>36</v>
      </c>
      <c r="L60" s="43" t="str">
        <f t="shared" si="6"/>
        <v>1059-LATAM-CG</v>
      </c>
      <c r="M60" s="44">
        <f t="shared" si="7"/>
        <v>41813</v>
      </c>
      <c r="N60" s="47">
        <f t="shared" si="0"/>
        <v>6</v>
      </c>
      <c r="O60" s="47" t="str">
        <f t="shared" si="1"/>
        <v>2014</v>
      </c>
      <c r="P60" s="47" t="str">
        <f t="shared" si="2"/>
        <v>23</v>
      </c>
      <c r="Q60" s="48">
        <f t="shared" si="3"/>
        <v>41813</v>
      </c>
    </row>
    <row r="61" spans="1:17" x14ac:dyDescent="0.25">
      <c r="A61" s="28" t="s">
        <v>237</v>
      </c>
      <c r="B61" s="28" t="s">
        <v>210</v>
      </c>
      <c r="C61" s="28" t="s">
        <v>115</v>
      </c>
      <c r="D61" s="28" t="s">
        <v>17</v>
      </c>
      <c r="E61" s="39" t="s">
        <v>238</v>
      </c>
      <c r="F61" s="13">
        <f t="shared" si="4"/>
        <v>2018</v>
      </c>
      <c r="G61" s="28" t="s">
        <v>133</v>
      </c>
      <c r="H61" s="28" t="s">
        <v>239</v>
      </c>
      <c r="I61" s="40">
        <v>50</v>
      </c>
      <c r="J61" s="41">
        <v>0.14000000000000001</v>
      </c>
      <c r="K61" s="42">
        <f t="shared" si="5"/>
        <v>43</v>
      </c>
      <c r="L61" s="43" t="str">
        <f t="shared" si="6"/>
        <v>1060-NA-GC</v>
      </c>
      <c r="M61" s="44">
        <f t="shared" si="7"/>
        <v>43342</v>
      </c>
      <c r="N61" s="47">
        <f t="shared" si="0"/>
        <v>8</v>
      </c>
      <c r="O61" s="47" t="str">
        <f t="shared" si="1"/>
        <v>2018</v>
      </c>
      <c r="P61" s="47" t="str">
        <f t="shared" si="2"/>
        <v>30</v>
      </c>
      <c r="Q61" s="48">
        <f t="shared" si="3"/>
        <v>43342</v>
      </c>
    </row>
    <row r="62" spans="1:17" x14ac:dyDescent="0.25">
      <c r="A62" s="28" t="s">
        <v>240</v>
      </c>
      <c r="B62" s="28" t="s">
        <v>241</v>
      </c>
      <c r="C62" s="28" t="s">
        <v>242</v>
      </c>
      <c r="D62" s="28" t="s">
        <v>22</v>
      </c>
      <c r="E62" s="39">
        <v>43191</v>
      </c>
      <c r="F62" s="13">
        <f t="shared" si="4"/>
        <v>2018</v>
      </c>
      <c r="G62" s="28" t="s">
        <v>23</v>
      </c>
      <c r="H62" s="28" t="s">
        <v>243</v>
      </c>
      <c r="I62" s="40">
        <v>1400</v>
      </c>
      <c r="J62" s="41">
        <v>0.01</v>
      </c>
      <c r="K62" s="42">
        <f t="shared" si="5"/>
        <v>1386</v>
      </c>
      <c r="L62" s="43" t="str">
        <f t="shared" si="6"/>
        <v>1061-LATAM-AW</v>
      </c>
      <c r="M62" s="44">
        <f t="shared" si="7"/>
        <v>43191</v>
      </c>
      <c r="N62" s="47" t="str">
        <f t="shared" si="0"/>
        <v/>
      </c>
      <c r="O62" s="47" t="str">
        <f t="shared" si="1"/>
        <v/>
      </c>
      <c r="P62" s="47" t="str">
        <f t="shared" si="2"/>
        <v/>
      </c>
      <c r="Q62" s="48">
        <f t="shared" si="3"/>
        <v>43191</v>
      </c>
    </row>
    <row r="63" spans="1:17" x14ac:dyDescent="0.25">
      <c r="A63" s="28" t="s">
        <v>244</v>
      </c>
      <c r="B63" s="28" t="s">
        <v>197</v>
      </c>
      <c r="C63" s="28" t="s">
        <v>198</v>
      </c>
      <c r="D63" s="28" t="s">
        <v>11</v>
      </c>
      <c r="E63" s="39" t="s">
        <v>245</v>
      </c>
      <c r="F63" s="13">
        <f t="shared" si="4"/>
        <v>2014</v>
      </c>
      <c r="G63" s="28" t="s">
        <v>61</v>
      </c>
      <c r="H63" s="28" t="s">
        <v>199</v>
      </c>
      <c r="I63" s="40">
        <v>3000</v>
      </c>
      <c r="J63" s="41">
        <v>0.19</v>
      </c>
      <c r="K63" s="42">
        <f t="shared" si="5"/>
        <v>2430</v>
      </c>
      <c r="L63" s="43" t="str">
        <f t="shared" si="6"/>
        <v>1062-EMEA-HB</v>
      </c>
      <c r="M63" s="44">
        <f t="shared" si="7"/>
        <v>41783</v>
      </c>
      <c r="N63" s="47">
        <f t="shared" si="0"/>
        <v>5</v>
      </c>
      <c r="O63" s="47" t="str">
        <f t="shared" si="1"/>
        <v>2014</v>
      </c>
      <c r="P63" s="47" t="str">
        <f t="shared" si="2"/>
        <v>24</v>
      </c>
      <c r="Q63" s="48">
        <f t="shared" si="3"/>
        <v>41783</v>
      </c>
    </row>
    <row r="64" spans="1:17" x14ac:dyDescent="0.25">
      <c r="A64" s="28" t="s">
        <v>246</v>
      </c>
      <c r="B64" s="28" t="s">
        <v>139</v>
      </c>
      <c r="C64" s="28" t="s">
        <v>140</v>
      </c>
      <c r="D64" s="28" t="s">
        <v>11</v>
      </c>
      <c r="E64" s="39">
        <v>42188</v>
      </c>
      <c r="F64" s="13">
        <f t="shared" si="4"/>
        <v>2015</v>
      </c>
      <c r="G64" s="28" t="s">
        <v>41</v>
      </c>
      <c r="H64" s="28" t="s">
        <v>247</v>
      </c>
      <c r="I64" s="40">
        <v>30</v>
      </c>
      <c r="J64" s="41">
        <v>0.2</v>
      </c>
      <c r="K64" s="42">
        <f t="shared" si="5"/>
        <v>24</v>
      </c>
      <c r="L64" s="43" t="str">
        <f t="shared" si="6"/>
        <v>1063-EMEA-JW</v>
      </c>
      <c r="M64" s="44">
        <f t="shared" si="7"/>
        <v>42188</v>
      </c>
      <c r="N64" s="47" t="str">
        <f t="shared" si="0"/>
        <v/>
      </c>
      <c r="O64" s="47" t="str">
        <f t="shared" si="1"/>
        <v/>
      </c>
      <c r="P64" s="47" t="str">
        <f t="shared" si="2"/>
        <v/>
      </c>
      <c r="Q64" s="48">
        <f t="shared" si="3"/>
        <v>42188</v>
      </c>
    </row>
    <row r="65" spans="1:17" x14ac:dyDescent="0.25">
      <c r="A65" s="28" t="s">
        <v>248</v>
      </c>
      <c r="B65" s="28" t="s">
        <v>144</v>
      </c>
      <c r="C65" s="28" t="s">
        <v>115</v>
      </c>
      <c r="D65" s="28" t="s">
        <v>17</v>
      </c>
      <c r="E65" s="39" t="s">
        <v>249</v>
      </c>
      <c r="F65" s="13">
        <f t="shared" si="4"/>
        <v>2017</v>
      </c>
      <c r="G65" s="28" t="s">
        <v>55</v>
      </c>
      <c r="H65" s="28" t="s">
        <v>250</v>
      </c>
      <c r="I65" s="40">
        <v>2400</v>
      </c>
      <c r="J65" s="41">
        <v>0.19</v>
      </c>
      <c r="K65" s="42">
        <f t="shared" si="5"/>
        <v>1944.0000000000002</v>
      </c>
      <c r="L65" s="43" t="str">
        <f t="shared" si="6"/>
        <v>1064-NA-CP</v>
      </c>
      <c r="M65" s="44">
        <f t="shared" si="7"/>
        <v>42783</v>
      </c>
      <c r="N65" s="47">
        <f t="shared" si="0"/>
        <v>2</v>
      </c>
      <c r="O65" s="47" t="str">
        <f t="shared" si="1"/>
        <v>2017</v>
      </c>
      <c r="P65" s="47" t="str">
        <f t="shared" si="2"/>
        <v>17</v>
      </c>
      <c r="Q65" s="48">
        <f t="shared" si="3"/>
        <v>42783</v>
      </c>
    </row>
    <row r="66" spans="1:17" x14ac:dyDescent="0.25">
      <c r="A66" s="28" t="s">
        <v>251</v>
      </c>
      <c r="B66" s="28" t="s">
        <v>38</v>
      </c>
      <c r="C66" s="28" t="s">
        <v>39</v>
      </c>
      <c r="D66" s="28" t="s">
        <v>34</v>
      </c>
      <c r="E66" s="39" t="s">
        <v>252</v>
      </c>
      <c r="F66" s="13">
        <f t="shared" si="4"/>
        <v>2014</v>
      </c>
      <c r="G66" s="28" t="s">
        <v>61</v>
      </c>
      <c r="H66" s="28" t="s">
        <v>253</v>
      </c>
      <c r="I66" s="40">
        <v>3000</v>
      </c>
      <c r="J66" s="41">
        <v>0.01</v>
      </c>
      <c r="K66" s="42">
        <f t="shared" si="5"/>
        <v>2970</v>
      </c>
      <c r="L66" s="43" t="str">
        <f t="shared" ref="L66:L129" si="8">_xlfn.TEXTJOIN("-",TRUE,RIGHT(A66,LEN(A66)-2),D66,LEFT(H66,1)&amp;MID(H66,FIND(" ",H66)+1,1))</f>
        <v>1065-APAC-RB</v>
      </c>
      <c r="M66" s="44">
        <f t="shared" si="7"/>
        <v>41714</v>
      </c>
      <c r="N66" s="47">
        <f t="shared" ref="N66:N129" si="9">IF(ISTEXT(E66),IFERROR(_xlfn.NUMBERVALUE(LEFT(E66,2)),_xlfn.NUMBERVALUE(LEFT(E66,1))),"")</f>
        <v>3</v>
      </c>
      <c r="O66" s="47" t="str">
        <f t="shared" ref="O66:O129" si="10">IF(ISTEXT(E66),RIGHT(E66,4),"")</f>
        <v>2014</v>
      </c>
      <c r="P66" s="47" t="str">
        <f t="shared" ref="P66:P129" si="11">IF(ISTEXT(E66),MID(E66,LEN(N66)+2,2),"")</f>
        <v>16</v>
      </c>
      <c r="Q66" s="48">
        <f t="shared" ref="Q66:Q129" si="12">IF(ISTEXT(E66),DATE(O66,N66,P66),E66)</f>
        <v>41714</v>
      </c>
    </row>
    <row r="67" spans="1:17" x14ac:dyDescent="0.25">
      <c r="A67" s="28" t="s">
        <v>254</v>
      </c>
      <c r="B67" s="28" t="s">
        <v>99</v>
      </c>
      <c r="C67" s="28" t="s">
        <v>100</v>
      </c>
      <c r="D67" s="28" t="s">
        <v>11</v>
      </c>
      <c r="E67" s="39" t="s">
        <v>255</v>
      </c>
      <c r="F67" s="13">
        <f t="shared" ref="F67:F130" si="13">YEAR(Q67)</f>
        <v>2017</v>
      </c>
      <c r="G67" s="28" t="s">
        <v>55</v>
      </c>
      <c r="H67" s="28" t="s">
        <v>256</v>
      </c>
      <c r="I67" s="40">
        <v>2400</v>
      </c>
      <c r="J67" s="41">
        <v>0.1</v>
      </c>
      <c r="K67" s="42">
        <f t="shared" ref="K67:K130" si="14">I67*(1-J67)</f>
        <v>2160</v>
      </c>
      <c r="L67" s="43" t="str">
        <f t="shared" si="8"/>
        <v>1066-EMEA-DS</v>
      </c>
      <c r="M67" s="44">
        <f t="shared" ref="M67:M130" si="15">IF(ISTEXT(E67),DATE(O67,N67,P67),E67)</f>
        <v>42848</v>
      </c>
      <c r="N67" s="47">
        <f t="shared" si="9"/>
        <v>4</v>
      </c>
      <c r="O67" s="47" t="str">
        <f t="shared" si="10"/>
        <v>2017</v>
      </c>
      <c r="P67" s="47" t="str">
        <f t="shared" si="11"/>
        <v>23</v>
      </c>
      <c r="Q67" s="48">
        <f t="shared" si="12"/>
        <v>42848</v>
      </c>
    </row>
    <row r="68" spans="1:17" x14ac:dyDescent="0.25">
      <c r="A68" s="28" t="s">
        <v>257</v>
      </c>
      <c r="B68" s="28" t="s">
        <v>38</v>
      </c>
      <c r="C68" s="28" t="s">
        <v>39</v>
      </c>
      <c r="D68" s="28" t="s">
        <v>34</v>
      </c>
      <c r="E68" s="39">
        <v>41977</v>
      </c>
      <c r="F68" s="13">
        <f t="shared" si="13"/>
        <v>2014</v>
      </c>
      <c r="G68" s="28" t="s">
        <v>35</v>
      </c>
      <c r="H68" s="28" t="s">
        <v>42</v>
      </c>
      <c r="I68" s="40">
        <v>50</v>
      </c>
      <c r="J68" s="41">
        <v>0.22</v>
      </c>
      <c r="K68" s="42">
        <f t="shared" si="14"/>
        <v>39</v>
      </c>
      <c r="L68" s="43" t="str">
        <f t="shared" si="8"/>
        <v>1067-APAC-GS</v>
      </c>
      <c r="M68" s="44">
        <f t="shared" si="15"/>
        <v>41977</v>
      </c>
      <c r="N68" s="47" t="str">
        <f t="shared" si="9"/>
        <v/>
      </c>
      <c r="O68" s="47" t="str">
        <f t="shared" si="10"/>
        <v/>
      </c>
      <c r="P68" s="47" t="str">
        <f t="shared" si="11"/>
        <v/>
      </c>
      <c r="Q68" s="48">
        <f t="shared" si="12"/>
        <v>41977</v>
      </c>
    </row>
    <row r="69" spans="1:17" x14ac:dyDescent="0.25">
      <c r="A69" s="28" t="s">
        <v>258</v>
      </c>
      <c r="B69" s="28" t="s">
        <v>201</v>
      </c>
      <c r="C69" s="28" t="s">
        <v>202</v>
      </c>
      <c r="D69" s="28" t="s">
        <v>11</v>
      </c>
      <c r="E69" s="39">
        <v>42714</v>
      </c>
      <c r="F69" s="13">
        <f t="shared" si="13"/>
        <v>2016</v>
      </c>
      <c r="G69" s="28" t="s">
        <v>29</v>
      </c>
      <c r="H69" s="28" t="s">
        <v>259</v>
      </c>
      <c r="I69" s="40">
        <v>150</v>
      </c>
      <c r="J69" s="41">
        <v>0.04</v>
      </c>
      <c r="K69" s="42">
        <f t="shared" si="14"/>
        <v>144</v>
      </c>
      <c r="L69" s="43" t="str">
        <f t="shared" si="8"/>
        <v>1068-EMEA-DB</v>
      </c>
      <c r="M69" s="44">
        <f t="shared" si="15"/>
        <v>42714</v>
      </c>
      <c r="N69" s="47" t="str">
        <f t="shared" si="9"/>
        <v/>
      </c>
      <c r="O69" s="47" t="str">
        <f t="shared" si="10"/>
        <v/>
      </c>
      <c r="P69" s="47" t="str">
        <f t="shared" si="11"/>
        <v/>
      </c>
      <c r="Q69" s="48">
        <f t="shared" si="12"/>
        <v>42714</v>
      </c>
    </row>
    <row r="70" spans="1:17" x14ac:dyDescent="0.25">
      <c r="A70" s="28" t="s">
        <v>260</v>
      </c>
      <c r="B70" s="28" t="s">
        <v>261</v>
      </c>
      <c r="C70" s="28" t="s">
        <v>39</v>
      </c>
      <c r="D70" s="28" t="s">
        <v>34</v>
      </c>
      <c r="E70" s="39" t="s">
        <v>262</v>
      </c>
      <c r="F70" s="13">
        <f t="shared" si="13"/>
        <v>2016</v>
      </c>
      <c r="G70" s="28" t="s">
        <v>23</v>
      </c>
      <c r="H70" s="28" t="s">
        <v>263</v>
      </c>
      <c r="I70" s="40">
        <v>1400</v>
      </c>
      <c r="J70" s="41">
        <v>0.01</v>
      </c>
      <c r="K70" s="42">
        <f t="shared" si="14"/>
        <v>1386</v>
      </c>
      <c r="L70" s="43" t="str">
        <f t="shared" si="8"/>
        <v>1069-APAC-WC</v>
      </c>
      <c r="M70" s="44">
        <f t="shared" si="15"/>
        <v>42628</v>
      </c>
      <c r="N70" s="47">
        <f t="shared" si="9"/>
        <v>9</v>
      </c>
      <c r="O70" s="47" t="str">
        <f t="shared" si="10"/>
        <v>2016</v>
      </c>
      <c r="P70" s="47" t="str">
        <f t="shared" si="11"/>
        <v>15</v>
      </c>
      <c r="Q70" s="48">
        <f t="shared" si="12"/>
        <v>42628</v>
      </c>
    </row>
    <row r="71" spans="1:17" x14ac:dyDescent="0.25">
      <c r="A71" s="28" t="s">
        <v>264</v>
      </c>
      <c r="B71" s="28" t="s">
        <v>265</v>
      </c>
      <c r="C71" s="28" t="s">
        <v>50</v>
      </c>
      <c r="D71" s="28" t="s">
        <v>22</v>
      </c>
      <c r="E71" s="39" t="s">
        <v>266</v>
      </c>
      <c r="F71" s="13">
        <f t="shared" si="13"/>
        <v>2018</v>
      </c>
      <c r="G71" s="28" t="s">
        <v>35</v>
      </c>
      <c r="H71" s="28" t="s">
        <v>267</v>
      </c>
      <c r="I71" s="40">
        <v>50</v>
      </c>
      <c r="J71" s="41">
        <v>0.1</v>
      </c>
      <c r="K71" s="42">
        <f t="shared" si="14"/>
        <v>45</v>
      </c>
      <c r="L71" s="43" t="str">
        <f t="shared" si="8"/>
        <v>1070-LATAM-BD</v>
      </c>
      <c r="M71" s="44">
        <f t="shared" si="15"/>
        <v>43307</v>
      </c>
      <c r="N71" s="47">
        <f t="shared" si="9"/>
        <v>7</v>
      </c>
      <c r="O71" s="47" t="str">
        <f t="shared" si="10"/>
        <v>2018</v>
      </c>
      <c r="P71" s="47" t="str">
        <f t="shared" si="11"/>
        <v>26</v>
      </c>
      <c r="Q71" s="48">
        <f t="shared" si="12"/>
        <v>43307</v>
      </c>
    </row>
    <row r="72" spans="1:17" x14ac:dyDescent="0.25">
      <c r="A72" s="28" t="s">
        <v>268</v>
      </c>
      <c r="B72" s="28" t="s">
        <v>269</v>
      </c>
      <c r="C72" s="28" t="s">
        <v>270</v>
      </c>
      <c r="D72" s="28" t="s">
        <v>22</v>
      </c>
      <c r="E72" s="39">
        <v>43374</v>
      </c>
      <c r="F72" s="13">
        <f t="shared" si="13"/>
        <v>2018</v>
      </c>
      <c r="G72" s="28" t="s">
        <v>61</v>
      </c>
      <c r="H72" s="28" t="s">
        <v>271</v>
      </c>
      <c r="I72" s="40">
        <v>3000</v>
      </c>
      <c r="J72" s="41">
        <v>0.43</v>
      </c>
      <c r="K72" s="42">
        <f t="shared" si="14"/>
        <v>1710.0000000000002</v>
      </c>
      <c r="L72" s="43" t="str">
        <f t="shared" si="8"/>
        <v>1071-LATAM-SB</v>
      </c>
      <c r="M72" s="44">
        <f t="shared" si="15"/>
        <v>43374</v>
      </c>
      <c r="N72" s="47" t="str">
        <f t="shared" si="9"/>
        <v/>
      </c>
      <c r="O72" s="47" t="str">
        <f t="shared" si="10"/>
        <v/>
      </c>
      <c r="P72" s="47" t="str">
        <f t="shared" si="11"/>
        <v/>
      </c>
      <c r="Q72" s="48">
        <f t="shared" si="12"/>
        <v>43374</v>
      </c>
    </row>
    <row r="73" spans="1:17" x14ac:dyDescent="0.25">
      <c r="A73" s="28" t="s">
        <v>272</v>
      </c>
      <c r="B73" s="28" t="s">
        <v>261</v>
      </c>
      <c r="C73" s="28" t="s">
        <v>39</v>
      </c>
      <c r="D73" s="28" t="s">
        <v>34</v>
      </c>
      <c r="E73" s="39" t="s">
        <v>273</v>
      </c>
      <c r="F73" s="13">
        <f t="shared" si="13"/>
        <v>2014</v>
      </c>
      <c r="G73" s="28" t="s">
        <v>133</v>
      </c>
      <c r="H73" s="28" t="s">
        <v>274</v>
      </c>
      <c r="I73" s="40">
        <v>50</v>
      </c>
      <c r="J73" s="41">
        <v>0.2</v>
      </c>
      <c r="K73" s="42">
        <f t="shared" si="14"/>
        <v>40</v>
      </c>
      <c r="L73" s="43" t="str">
        <f t="shared" si="8"/>
        <v>1072-APAC-AD</v>
      </c>
      <c r="M73" s="44">
        <f t="shared" si="15"/>
        <v>41689</v>
      </c>
      <c r="N73" s="47">
        <f t="shared" si="9"/>
        <v>2</v>
      </c>
      <c r="O73" s="47" t="str">
        <f t="shared" si="10"/>
        <v>2014</v>
      </c>
      <c r="P73" s="47" t="str">
        <f t="shared" si="11"/>
        <v>19</v>
      </c>
      <c r="Q73" s="48">
        <f t="shared" si="12"/>
        <v>41689</v>
      </c>
    </row>
    <row r="74" spans="1:17" x14ac:dyDescent="0.25">
      <c r="A74" s="28" t="s">
        <v>275</v>
      </c>
      <c r="B74" s="28" t="s">
        <v>139</v>
      </c>
      <c r="C74" s="28" t="s">
        <v>140</v>
      </c>
      <c r="D74" s="28" t="s">
        <v>11</v>
      </c>
      <c r="E74" s="39" t="s">
        <v>276</v>
      </c>
      <c r="F74" s="13">
        <f t="shared" si="13"/>
        <v>2017</v>
      </c>
      <c r="G74" s="28" t="s">
        <v>55</v>
      </c>
      <c r="H74" s="28" t="s">
        <v>277</v>
      </c>
      <c r="I74" s="40">
        <v>2400</v>
      </c>
      <c r="J74" s="41">
        <v>0.24</v>
      </c>
      <c r="K74" s="42">
        <f t="shared" si="14"/>
        <v>1824</v>
      </c>
      <c r="L74" s="43" t="str">
        <f t="shared" si="8"/>
        <v>1073-EMEA-JC</v>
      </c>
      <c r="M74" s="44">
        <f t="shared" si="15"/>
        <v>43056</v>
      </c>
      <c r="N74" s="47">
        <f t="shared" si="9"/>
        <v>11</v>
      </c>
      <c r="O74" s="47" t="str">
        <f t="shared" si="10"/>
        <v>2017</v>
      </c>
      <c r="P74" s="47" t="str">
        <f t="shared" si="11"/>
        <v>17</v>
      </c>
      <c r="Q74" s="48">
        <f t="shared" si="12"/>
        <v>43056</v>
      </c>
    </row>
    <row r="75" spans="1:17" x14ac:dyDescent="0.25">
      <c r="A75" s="28" t="s">
        <v>278</v>
      </c>
      <c r="B75" s="28" t="s">
        <v>123</v>
      </c>
      <c r="C75" s="28" t="s">
        <v>54</v>
      </c>
      <c r="D75" s="28" t="s">
        <v>11</v>
      </c>
      <c r="E75" s="39" t="s">
        <v>279</v>
      </c>
      <c r="F75" s="13">
        <f t="shared" si="13"/>
        <v>2016</v>
      </c>
      <c r="G75" s="28" t="s">
        <v>12</v>
      </c>
      <c r="H75" s="28" t="s">
        <v>280</v>
      </c>
      <c r="I75" s="40">
        <v>240</v>
      </c>
      <c r="J75" s="41">
        <v>0.05</v>
      </c>
      <c r="K75" s="42">
        <f t="shared" si="14"/>
        <v>228</v>
      </c>
      <c r="L75" s="43" t="str">
        <f t="shared" si="8"/>
        <v>1074-EMEA-SR</v>
      </c>
      <c r="M75" s="44">
        <f t="shared" si="15"/>
        <v>42568</v>
      </c>
      <c r="N75" s="47">
        <f t="shared" si="9"/>
        <v>7</v>
      </c>
      <c r="O75" s="47" t="str">
        <f t="shared" si="10"/>
        <v>2016</v>
      </c>
      <c r="P75" s="47" t="str">
        <f t="shared" si="11"/>
        <v>17</v>
      </c>
      <c r="Q75" s="48">
        <f t="shared" si="12"/>
        <v>42568</v>
      </c>
    </row>
    <row r="76" spans="1:17" x14ac:dyDescent="0.25">
      <c r="A76" s="28" t="s">
        <v>281</v>
      </c>
      <c r="B76" s="28" t="s">
        <v>216</v>
      </c>
      <c r="C76" s="28" t="s">
        <v>217</v>
      </c>
      <c r="D76" s="28" t="s">
        <v>11</v>
      </c>
      <c r="E76" s="39" t="s">
        <v>282</v>
      </c>
      <c r="F76" s="13">
        <f t="shared" si="13"/>
        <v>2017</v>
      </c>
      <c r="G76" s="28" t="s">
        <v>23</v>
      </c>
      <c r="H76" s="28" t="s">
        <v>283</v>
      </c>
      <c r="I76" s="40">
        <v>1400</v>
      </c>
      <c r="J76" s="41">
        <v>0.03</v>
      </c>
      <c r="K76" s="42">
        <f t="shared" si="14"/>
        <v>1358</v>
      </c>
      <c r="L76" s="43" t="str">
        <f t="shared" si="8"/>
        <v>1075-EMEA-AP</v>
      </c>
      <c r="M76" s="44">
        <f t="shared" si="15"/>
        <v>42854</v>
      </c>
      <c r="N76" s="47">
        <f t="shared" si="9"/>
        <v>4</v>
      </c>
      <c r="O76" s="47" t="str">
        <f t="shared" si="10"/>
        <v>2017</v>
      </c>
      <c r="P76" s="47" t="str">
        <f t="shared" si="11"/>
        <v>29</v>
      </c>
      <c r="Q76" s="48">
        <f t="shared" si="12"/>
        <v>42854</v>
      </c>
    </row>
    <row r="77" spans="1:17" x14ac:dyDescent="0.25">
      <c r="A77" s="28" t="s">
        <v>284</v>
      </c>
      <c r="B77" s="28" t="s">
        <v>114</v>
      </c>
      <c r="C77" s="28" t="s">
        <v>115</v>
      </c>
      <c r="D77" s="28" t="s">
        <v>17</v>
      </c>
      <c r="E77" s="39" t="s">
        <v>285</v>
      </c>
      <c r="F77" s="13">
        <f t="shared" si="13"/>
        <v>2014</v>
      </c>
      <c r="G77" s="28" t="s">
        <v>12</v>
      </c>
      <c r="H77" s="28" t="s">
        <v>286</v>
      </c>
      <c r="I77" s="40">
        <v>240</v>
      </c>
      <c r="J77" s="41">
        <v>0.27500000000000002</v>
      </c>
      <c r="K77" s="42">
        <f t="shared" si="14"/>
        <v>174</v>
      </c>
      <c r="L77" s="43" t="str">
        <f t="shared" si="8"/>
        <v>1076-NA-AD</v>
      </c>
      <c r="M77" s="44">
        <f t="shared" si="15"/>
        <v>41866</v>
      </c>
      <c r="N77" s="47">
        <f t="shared" si="9"/>
        <v>8</v>
      </c>
      <c r="O77" s="47" t="str">
        <f t="shared" si="10"/>
        <v>2014</v>
      </c>
      <c r="P77" s="47" t="str">
        <f t="shared" si="11"/>
        <v>15</v>
      </c>
      <c r="Q77" s="48">
        <f t="shared" si="12"/>
        <v>41866</v>
      </c>
    </row>
    <row r="78" spans="1:17" x14ac:dyDescent="0.25">
      <c r="A78" s="28" t="s">
        <v>287</v>
      </c>
      <c r="B78" s="28" t="s">
        <v>288</v>
      </c>
      <c r="C78" s="28" t="s">
        <v>289</v>
      </c>
      <c r="D78" s="28" t="s">
        <v>11</v>
      </c>
      <c r="E78" s="39" t="s">
        <v>290</v>
      </c>
      <c r="F78" s="13">
        <f t="shared" si="13"/>
        <v>2018</v>
      </c>
      <c r="G78" s="28" t="s">
        <v>41</v>
      </c>
      <c r="H78" s="28" t="s">
        <v>291</v>
      </c>
      <c r="I78" s="40">
        <v>30</v>
      </c>
      <c r="J78" s="41">
        <v>0.1333</v>
      </c>
      <c r="K78" s="42">
        <f t="shared" si="14"/>
        <v>26.001000000000001</v>
      </c>
      <c r="L78" s="43" t="str">
        <f t="shared" si="8"/>
        <v>1077-EMEA-PF</v>
      </c>
      <c r="M78" s="44">
        <f t="shared" si="15"/>
        <v>43173</v>
      </c>
      <c r="N78" s="47">
        <f t="shared" si="9"/>
        <v>3</v>
      </c>
      <c r="O78" s="47" t="str">
        <f t="shared" si="10"/>
        <v>2018</v>
      </c>
      <c r="P78" s="47" t="str">
        <f t="shared" si="11"/>
        <v>14</v>
      </c>
      <c r="Q78" s="48">
        <f t="shared" si="12"/>
        <v>43173</v>
      </c>
    </row>
    <row r="79" spans="1:17" x14ac:dyDescent="0.25">
      <c r="A79" s="28" t="s">
        <v>292</v>
      </c>
      <c r="B79" s="28" t="s">
        <v>261</v>
      </c>
      <c r="C79" s="28" t="s">
        <v>39</v>
      </c>
      <c r="D79" s="28" t="s">
        <v>34</v>
      </c>
      <c r="E79" s="39">
        <v>43014</v>
      </c>
      <c r="F79" s="13">
        <f t="shared" si="13"/>
        <v>2017</v>
      </c>
      <c r="G79" s="28" t="s">
        <v>29</v>
      </c>
      <c r="H79" s="28" t="s">
        <v>293</v>
      </c>
      <c r="I79" s="40">
        <v>150</v>
      </c>
      <c r="J79" s="41">
        <v>6.6699999999999995E-2</v>
      </c>
      <c r="K79" s="42">
        <f t="shared" si="14"/>
        <v>139.995</v>
      </c>
      <c r="L79" s="43" t="str">
        <f t="shared" si="8"/>
        <v>1078-APAC-MM</v>
      </c>
      <c r="M79" s="44">
        <f t="shared" si="15"/>
        <v>43014</v>
      </c>
      <c r="N79" s="47" t="str">
        <f t="shared" si="9"/>
        <v/>
      </c>
      <c r="O79" s="47" t="str">
        <f t="shared" si="10"/>
        <v/>
      </c>
      <c r="P79" s="47" t="str">
        <f t="shared" si="11"/>
        <v/>
      </c>
      <c r="Q79" s="48">
        <f t="shared" si="12"/>
        <v>43014</v>
      </c>
    </row>
    <row r="80" spans="1:17" x14ac:dyDescent="0.25">
      <c r="A80" s="28" t="s">
        <v>294</v>
      </c>
      <c r="B80" s="28" t="s">
        <v>109</v>
      </c>
      <c r="C80" s="28" t="s">
        <v>72</v>
      </c>
      <c r="D80" s="28" t="s">
        <v>34</v>
      </c>
      <c r="E80" s="39" t="s">
        <v>295</v>
      </c>
      <c r="F80" s="13">
        <f t="shared" si="13"/>
        <v>2016</v>
      </c>
      <c r="G80" s="28" t="s">
        <v>74</v>
      </c>
      <c r="H80" s="28" t="s">
        <v>296</v>
      </c>
      <c r="I80" s="40">
        <v>500</v>
      </c>
      <c r="J80" s="41">
        <v>0.02</v>
      </c>
      <c r="K80" s="42">
        <f t="shared" si="14"/>
        <v>490</v>
      </c>
      <c r="L80" s="43" t="str">
        <f t="shared" si="8"/>
        <v>1079-APAC-PR</v>
      </c>
      <c r="M80" s="44">
        <f t="shared" si="15"/>
        <v>42613</v>
      </c>
      <c r="N80" s="47">
        <f t="shared" si="9"/>
        <v>8</v>
      </c>
      <c r="O80" s="47" t="str">
        <f t="shared" si="10"/>
        <v>2016</v>
      </c>
      <c r="P80" s="47" t="str">
        <f t="shared" si="11"/>
        <v>31</v>
      </c>
      <c r="Q80" s="48">
        <f t="shared" si="12"/>
        <v>42613</v>
      </c>
    </row>
    <row r="81" spans="1:17" x14ac:dyDescent="0.25">
      <c r="A81" s="28" t="s">
        <v>297</v>
      </c>
      <c r="B81" s="28" t="s">
        <v>26</v>
      </c>
      <c r="C81" s="28" t="s">
        <v>27</v>
      </c>
      <c r="D81" s="28" t="s">
        <v>11</v>
      </c>
      <c r="E81" s="39" t="s">
        <v>298</v>
      </c>
      <c r="F81" s="13">
        <f t="shared" si="13"/>
        <v>2015</v>
      </c>
      <c r="G81" s="28" t="s">
        <v>125</v>
      </c>
      <c r="H81" s="28" t="s">
        <v>299</v>
      </c>
      <c r="I81" s="40">
        <v>500</v>
      </c>
      <c r="J81" s="41">
        <v>0.38</v>
      </c>
      <c r="K81" s="42">
        <f t="shared" si="14"/>
        <v>310</v>
      </c>
      <c r="L81" s="43" t="str">
        <f t="shared" si="8"/>
        <v>1080-EMEA-IM</v>
      </c>
      <c r="M81" s="44">
        <f t="shared" si="15"/>
        <v>42239</v>
      </c>
      <c r="N81" s="47">
        <f t="shared" si="9"/>
        <v>8</v>
      </c>
      <c r="O81" s="47" t="str">
        <f t="shared" si="10"/>
        <v>2015</v>
      </c>
      <c r="P81" s="47" t="str">
        <f t="shared" si="11"/>
        <v>23</v>
      </c>
      <c r="Q81" s="48">
        <f t="shared" si="12"/>
        <v>42239</v>
      </c>
    </row>
    <row r="82" spans="1:17" x14ac:dyDescent="0.25">
      <c r="A82" s="28" t="s">
        <v>300</v>
      </c>
      <c r="B82" s="28" t="s">
        <v>241</v>
      </c>
      <c r="C82" s="28" t="s">
        <v>242</v>
      </c>
      <c r="D82" s="28" t="s">
        <v>22</v>
      </c>
      <c r="E82" s="39" t="s">
        <v>301</v>
      </c>
      <c r="F82" s="13">
        <f t="shared" si="13"/>
        <v>2015</v>
      </c>
      <c r="G82" s="28" t="s">
        <v>111</v>
      </c>
      <c r="H82" s="28" t="s">
        <v>302</v>
      </c>
      <c r="I82" s="40">
        <v>140</v>
      </c>
      <c r="J82" s="41">
        <v>0.31430000000000002</v>
      </c>
      <c r="K82" s="42">
        <f t="shared" si="14"/>
        <v>95.99799999999999</v>
      </c>
      <c r="L82" s="43" t="str">
        <f t="shared" si="8"/>
        <v>1081-LATAM-SM</v>
      </c>
      <c r="M82" s="44">
        <f t="shared" si="15"/>
        <v>42240</v>
      </c>
      <c r="N82" s="47">
        <f t="shared" si="9"/>
        <v>8</v>
      </c>
      <c r="O82" s="47" t="str">
        <f t="shared" si="10"/>
        <v>2015</v>
      </c>
      <c r="P82" s="47" t="str">
        <f t="shared" si="11"/>
        <v>24</v>
      </c>
      <c r="Q82" s="48">
        <f t="shared" si="12"/>
        <v>42240</v>
      </c>
    </row>
    <row r="83" spans="1:17" x14ac:dyDescent="0.25">
      <c r="A83" s="28" t="s">
        <v>303</v>
      </c>
      <c r="B83" s="28" t="s">
        <v>44</v>
      </c>
      <c r="C83" s="28" t="s">
        <v>45</v>
      </c>
      <c r="D83" s="28" t="s">
        <v>22</v>
      </c>
      <c r="E83" s="39">
        <v>43201</v>
      </c>
      <c r="F83" s="13">
        <f t="shared" si="13"/>
        <v>2018</v>
      </c>
      <c r="G83" s="28" t="s">
        <v>111</v>
      </c>
      <c r="H83" s="28" t="s">
        <v>304</v>
      </c>
      <c r="I83" s="40">
        <v>140</v>
      </c>
      <c r="J83" s="41">
        <v>1.43E-2</v>
      </c>
      <c r="K83" s="42">
        <f t="shared" si="14"/>
        <v>137.99799999999999</v>
      </c>
      <c r="L83" s="43" t="str">
        <f t="shared" si="8"/>
        <v>1082-LATAM-JF</v>
      </c>
      <c r="M83" s="44">
        <f t="shared" si="15"/>
        <v>43201</v>
      </c>
      <c r="N83" s="47" t="str">
        <f t="shared" si="9"/>
        <v/>
      </c>
      <c r="O83" s="47" t="str">
        <f t="shared" si="10"/>
        <v/>
      </c>
      <c r="P83" s="47" t="str">
        <f t="shared" si="11"/>
        <v/>
      </c>
      <c r="Q83" s="48">
        <f t="shared" si="12"/>
        <v>43201</v>
      </c>
    </row>
    <row r="84" spans="1:17" x14ac:dyDescent="0.25">
      <c r="A84" s="28" t="s">
        <v>305</v>
      </c>
      <c r="B84" s="28" t="s">
        <v>306</v>
      </c>
      <c r="C84" s="28" t="s">
        <v>307</v>
      </c>
      <c r="D84" s="28" t="s">
        <v>11</v>
      </c>
      <c r="E84" s="39" t="s">
        <v>308</v>
      </c>
      <c r="F84" s="13">
        <f t="shared" si="13"/>
        <v>2017</v>
      </c>
      <c r="G84" s="28" t="s">
        <v>35</v>
      </c>
      <c r="H84" s="28" t="s">
        <v>309</v>
      </c>
      <c r="I84" s="40">
        <v>50</v>
      </c>
      <c r="J84" s="41">
        <v>0.06</v>
      </c>
      <c r="K84" s="42">
        <f t="shared" si="14"/>
        <v>47</v>
      </c>
      <c r="L84" s="43" t="str">
        <f t="shared" si="8"/>
        <v>1083-EMEA-JW</v>
      </c>
      <c r="M84" s="44">
        <f t="shared" si="15"/>
        <v>43085</v>
      </c>
      <c r="N84" s="47">
        <f t="shared" si="9"/>
        <v>12</v>
      </c>
      <c r="O84" s="47" t="str">
        <f t="shared" si="10"/>
        <v>2017</v>
      </c>
      <c r="P84" s="47" t="str">
        <f t="shared" si="11"/>
        <v>16</v>
      </c>
      <c r="Q84" s="48">
        <f t="shared" si="12"/>
        <v>43085</v>
      </c>
    </row>
    <row r="85" spans="1:17" x14ac:dyDescent="0.25">
      <c r="A85" s="28" t="s">
        <v>310</v>
      </c>
      <c r="B85" s="28" t="s">
        <v>20</v>
      </c>
      <c r="C85" s="28" t="s">
        <v>21</v>
      </c>
      <c r="D85" s="28" t="s">
        <v>22</v>
      </c>
      <c r="E85" s="39" t="s">
        <v>311</v>
      </c>
      <c r="F85" s="13">
        <f t="shared" si="13"/>
        <v>2014</v>
      </c>
      <c r="G85" s="28" t="s">
        <v>125</v>
      </c>
      <c r="H85" s="28" t="s">
        <v>24</v>
      </c>
      <c r="I85" s="40">
        <v>500</v>
      </c>
      <c r="J85" s="41">
        <v>0.22</v>
      </c>
      <c r="K85" s="42">
        <f t="shared" si="14"/>
        <v>390</v>
      </c>
      <c r="L85" s="43" t="str">
        <f t="shared" si="8"/>
        <v>1084-LATAM-GR</v>
      </c>
      <c r="M85" s="44">
        <f t="shared" si="15"/>
        <v>41968</v>
      </c>
      <c r="N85" s="47">
        <f t="shared" si="9"/>
        <v>11</v>
      </c>
      <c r="O85" s="47" t="str">
        <f t="shared" si="10"/>
        <v>2014</v>
      </c>
      <c r="P85" s="47" t="str">
        <f t="shared" si="11"/>
        <v>25</v>
      </c>
      <c r="Q85" s="48">
        <f t="shared" si="12"/>
        <v>41968</v>
      </c>
    </row>
    <row r="86" spans="1:17" x14ac:dyDescent="0.25">
      <c r="A86" s="28" t="s">
        <v>312</v>
      </c>
      <c r="B86" s="28" t="s">
        <v>261</v>
      </c>
      <c r="C86" s="28" t="s">
        <v>39</v>
      </c>
      <c r="D86" s="28" t="s">
        <v>34</v>
      </c>
      <c r="E86" s="39">
        <v>43441</v>
      </c>
      <c r="F86" s="13">
        <f t="shared" si="13"/>
        <v>2018</v>
      </c>
      <c r="G86" s="28" t="s">
        <v>55</v>
      </c>
      <c r="H86" s="28" t="s">
        <v>313</v>
      </c>
      <c r="I86" s="40">
        <v>2400</v>
      </c>
      <c r="J86" s="41">
        <v>0.36</v>
      </c>
      <c r="K86" s="42">
        <f t="shared" si="14"/>
        <v>1536</v>
      </c>
      <c r="L86" s="43" t="str">
        <f t="shared" si="8"/>
        <v>1085-APAC-CJ</v>
      </c>
      <c r="M86" s="44">
        <f t="shared" si="15"/>
        <v>43441</v>
      </c>
      <c r="N86" s="47" t="str">
        <f t="shared" si="9"/>
        <v/>
      </c>
      <c r="O86" s="47" t="str">
        <f t="shared" si="10"/>
        <v/>
      </c>
      <c r="P86" s="47" t="str">
        <f t="shared" si="11"/>
        <v/>
      </c>
      <c r="Q86" s="48">
        <f t="shared" si="12"/>
        <v>43441</v>
      </c>
    </row>
    <row r="87" spans="1:17" x14ac:dyDescent="0.25">
      <c r="A87" s="28" t="s">
        <v>314</v>
      </c>
      <c r="B87" s="28" t="s">
        <v>261</v>
      </c>
      <c r="C87" s="28" t="s">
        <v>39</v>
      </c>
      <c r="D87" s="28" t="s">
        <v>34</v>
      </c>
      <c r="E87" s="39" t="s">
        <v>315</v>
      </c>
      <c r="F87" s="13">
        <f t="shared" si="13"/>
        <v>2018</v>
      </c>
      <c r="G87" s="28" t="s">
        <v>12</v>
      </c>
      <c r="H87" s="28" t="s">
        <v>316</v>
      </c>
      <c r="I87" s="40">
        <v>240</v>
      </c>
      <c r="J87" s="41">
        <v>1.2500000000000001E-2</v>
      </c>
      <c r="K87" s="42">
        <f t="shared" si="14"/>
        <v>237</v>
      </c>
      <c r="L87" s="43" t="str">
        <f t="shared" si="8"/>
        <v>1086-APAC-CS</v>
      </c>
      <c r="M87" s="44">
        <f t="shared" si="15"/>
        <v>43175</v>
      </c>
      <c r="N87" s="47">
        <f t="shared" si="9"/>
        <v>3</v>
      </c>
      <c r="O87" s="47" t="str">
        <f t="shared" si="10"/>
        <v>2018</v>
      </c>
      <c r="P87" s="47" t="str">
        <f t="shared" si="11"/>
        <v>16</v>
      </c>
      <c r="Q87" s="48">
        <f t="shared" si="12"/>
        <v>43175</v>
      </c>
    </row>
    <row r="88" spans="1:17" x14ac:dyDescent="0.25">
      <c r="A88" s="28" t="s">
        <v>317</v>
      </c>
      <c r="B88" s="28" t="s">
        <v>318</v>
      </c>
      <c r="C88" s="28" t="s">
        <v>319</v>
      </c>
      <c r="D88" s="28" t="s">
        <v>11</v>
      </c>
      <c r="E88" s="39" t="s">
        <v>320</v>
      </c>
      <c r="F88" s="13">
        <f t="shared" si="13"/>
        <v>2015</v>
      </c>
      <c r="G88" s="28" t="s">
        <v>111</v>
      </c>
      <c r="H88" s="28" t="s">
        <v>321</v>
      </c>
      <c r="I88" s="40">
        <v>140</v>
      </c>
      <c r="J88" s="41">
        <v>0.28570000000000001</v>
      </c>
      <c r="K88" s="42">
        <f t="shared" si="14"/>
        <v>100.002</v>
      </c>
      <c r="L88" s="43" t="str">
        <f t="shared" si="8"/>
        <v>1087-EMEA-JB</v>
      </c>
      <c r="M88" s="44">
        <f t="shared" si="15"/>
        <v>42169</v>
      </c>
      <c r="N88" s="47">
        <f t="shared" si="9"/>
        <v>6</v>
      </c>
      <c r="O88" s="47" t="str">
        <f t="shared" si="10"/>
        <v>2015</v>
      </c>
      <c r="P88" s="47" t="str">
        <f t="shared" si="11"/>
        <v>14</v>
      </c>
      <c r="Q88" s="48">
        <f t="shared" si="12"/>
        <v>42169</v>
      </c>
    </row>
    <row r="89" spans="1:17" x14ac:dyDescent="0.25">
      <c r="A89" s="28" t="s">
        <v>322</v>
      </c>
      <c r="B89" s="28" t="s">
        <v>144</v>
      </c>
      <c r="C89" s="28" t="s">
        <v>115</v>
      </c>
      <c r="D89" s="28" t="s">
        <v>17</v>
      </c>
      <c r="E89" s="39" t="s">
        <v>221</v>
      </c>
      <c r="F89" s="13">
        <f t="shared" si="13"/>
        <v>2014</v>
      </c>
      <c r="G89" s="28" t="s">
        <v>29</v>
      </c>
      <c r="H89" s="28" t="s">
        <v>323</v>
      </c>
      <c r="I89" s="40">
        <v>150</v>
      </c>
      <c r="J89" s="41">
        <v>0</v>
      </c>
      <c r="K89" s="42">
        <f t="shared" si="14"/>
        <v>150</v>
      </c>
      <c r="L89" s="43" t="str">
        <f t="shared" si="8"/>
        <v>1088-NA-RJ</v>
      </c>
      <c r="M89" s="44">
        <f t="shared" si="15"/>
        <v>41835</v>
      </c>
      <c r="N89" s="47">
        <f t="shared" si="9"/>
        <v>7</v>
      </c>
      <c r="O89" s="47" t="str">
        <f t="shared" si="10"/>
        <v>2014</v>
      </c>
      <c r="P89" s="47" t="str">
        <f t="shared" si="11"/>
        <v>15</v>
      </c>
      <c r="Q89" s="48">
        <f t="shared" si="12"/>
        <v>41835</v>
      </c>
    </row>
    <row r="90" spans="1:17" x14ac:dyDescent="0.25">
      <c r="A90" s="28" t="s">
        <v>324</v>
      </c>
      <c r="B90" s="28" t="s">
        <v>325</v>
      </c>
      <c r="C90" s="28" t="s">
        <v>326</v>
      </c>
      <c r="D90" s="28" t="s">
        <v>34</v>
      </c>
      <c r="E90" s="39" t="s">
        <v>327</v>
      </c>
      <c r="F90" s="13">
        <f t="shared" si="13"/>
        <v>2016</v>
      </c>
      <c r="G90" s="28" t="s">
        <v>111</v>
      </c>
      <c r="H90" s="28" t="s">
        <v>328</v>
      </c>
      <c r="I90" s="40">
        <v>140</v>
      </c>
      <c r="J90" s="41">
        <v>8.5699999999999998E-2</v>
      </c>
      <c r="K90" s="42">
        <f t="shared" si="14"/>
        <v>128.00200000000001</v>
      </c>
      <c r="L90" s="43" t="str">
        <f t="shared" si="8"/>
        <v>1089-APAC-TG</v>
      </c>
      <c r="M90" s="44">
        <f t="shared" si="15"/>
        <v>42482</v>
      </c>
      <c r="N90" s="47">
        <f t="shared" si="9"/>
        <v>4</v>
      </c>
      <c r="O90" s="47" t="str">
        <f t="shared" si="10"/>
        <v>2016</v>
      </c>
      <c r="P90" s="47" t="str">
        <f t="shared" si="11"/>
        <v>22</v>
      </c>
      <c r="Q90" s="48">
        <f t="shared" si="12"/>
        <v>42482</v>
      </c>
    </row>
    <row r="91" spans="1:17" x14ac:dyDescent="0.25">
      <c r="A91" s="28" t="s">
        <v>329</v>
      </c>
      <c r="B91" s="28" t="s">
        <v>197</v>
      </c>
      <c r="C91" s="28" t="s">
        <v>198</v>
      </c>
      <c r="D91" s="28" t="s">
        <v>11</v>
      </c>
      <c r="E91" s="39">
        <v>42066</v>
      </c>
      <c r="F91" s="13">
        <f t="shared" si="13"/>
        <v>2015</v>
      </c>
      <c r="G91" s="28" t="s">
        <v>35</v>
      </c>
      <c r="H91" s="28" t="s">
        <v>330</v>
      </c>
      <c r="I91" s="40">
        <v>50</v>
      </c>
      <c r="J91" s="41">
        <v>0.08</v>
      </c>
      <c r="K91" s="42">
        <f t="shared" si="14"/>
        <v>46</v>
      </c>
      <c r="L91" s="43" t="str">
        <f t="shared" si="8"/>
        <v>1090-EMEA-VB</v>
      </c>
      <c r="M91" s="44">
        <f t="shared" si="15"/>
        <v>42066</v>
      </c>
      <c r="N91" s="47" t="str">
        <f t="shared" si="9"/>
        <v/>
      </c>
      <c r="O91" s="47" t="str">
        <f t="shared" si="10"/>
        <v/>
      </c>
      <c r="P91" s="47" t="str">
        <f t="shared" si="11"/>
        <v/>
      </c>
      <c r="Q91" s="48">
        <f t="shared" si="12"/>
        <v>42066</v>
      </c>
    </row>
    <row r="92" spans="1:17" x14ac:dyDescent="0.25">
      <c r="A92" s="28" t="s">
        <v>331</v>
      </c>
      <c r="B92" s="28" t="s">
        <v>9</v>
      </c>
      <c r="C92" s="28" t="s">
        <v>10</v>
      </c>
      <c r="D92" s="28" t="s">
        <v>11</v>
      </c>
      <c r="E92" s="39" t="s">
        <v>332</v>
      </c>
      <c r="F92" s="13">
        <f t="shared" si="13"/>
        <v>2014</v>
      </c>
      <c r="G92" s="28" t="s">
        <v>61</v>
      </c>
      <c r="H92" s="28" t="s">
        <v>333</v>
      </c>
      <c r="I92" s="40">
        <v>3000</v>
      </c>
      <c r="J92" s="41">
        <v>0.12</v>
      </c>
      <c r="K92" s="42">
        <f t="shared" si="14"/>
        <v>2640</v>
      </c>
      <c r="L92" s="43" t="str">
        <f t="shared" si="8"/>
        <v>1091-EMEA-DB</v>
      </c>
      <c r="M92" s="44">
        <f t="shared" si="15"/>
        <v>41963</v>
      </c>
      <c r="N92" s="47">
        <f t="shared" si="9"/>
        <v>11</v>
      </c>
      <c r="O92" s="47" t="str">
        <f t="shared" si="10"/>
        <v>2014</v>
      </c>
      <c r="P92" s="47" t="str">
        <f t="shared" si="11"/>
        <v>20</v>
      </c>
      <c r="Q92" s="48">
        <f t="shared" si="12"/>
        <v>41963</v>
      </c>
    </row>
    <row r="93" spans="1:17" x14ac:dyDescent="0.25">
      <c r="A93" s="28" t="s">
        <v>334</v>
      </c>
      <c r="B93" s="28" t="s">
        <v>269</v>
      </c>
      <c r="C93" s="28" t="s">
        <v>270</v>
      </c>
      <c r="D93" s="28" t="s">
        <v>22</v>
      </c>
      <c r="E93" s="39">
        <v>41699</v>
      </c>
      <c r="F93" s="13">
        <f t="shared" si="13"/>
        <v>2014</v>
      </c>
      <c r="G93" s="28" t="s">
        <v>55</v>
      </c>
      <c r="H93" s="28" t="s">
        <v>335</v>
      </c>
      <c r="I93" s="40">
        <v>2400</v>
      </c>
      <c r="J93" s="41">
        <v>0.11</v>
      </c>
      <c r="K93" s="42">
        <f t="shared" si="14"/>
        <v>2136</v>
      </c>
      <c r="L93" s="43" t="str">
        <f t="shared" si="8"/>
        <v>1092-LATAM-AH</v>
      </c>
      <c r="M93" s="44">
        <f t="shared" si="15"/>
        <v>41699</v>
      </c>
      <c r="N93" s="47" t="str">
        <f t="shared" si="9"/>
        <v/>
      </c>
      <c r="O93" s="47" t="str">
        <f t="shared" si="10"/>
        <v/>
      </c>
      <c r="P93" s="47" t="str">
        <f t="shared" si="11"/>
        <v/>
      </c>
      <c r="Q93" s="48">
        <f t="shared" si="12"/>
        <v>41699</v>
      </c>
    </row>
    <row r="94" spans="1:17" x14ac:dyDescent="0.25">
      <c r="A94" s="28" t="s">
        <v>336</v>
      </c>
      <c r="B94" s="28" t="s">
        <v>64</v>
      </c>
      <c r="C94" s="28" t="s">
        <v>65</v>
      </c>
      <c r="D94" s="28" t="s">
        <v>34</v>
      </c>
      <c r="E94" s="39" t="s">
        <v>337</v>
      </c>
      <c r="F94" s="13">
        <f t="shared" si="13"/>
        <v>2017</v>
      </c>
      <c r="G94" s="28" t="s">
        <v>61</v>
      </c>
      <c r="H94" s="28" t="s">
        <v>338</v>
      </c>
      <c r="I94" s="40">
        <v>3000</v>
      </c>
      <c r="J94" s="41">
        <v>0.26</v>
      </c>
      <c r="K94" s="42">
        <f t="shared" si="14"/>
        <v>2220</v>
      </c>
      <c r="L94" s="43" t="str">
        <f t="shared" si="8"/>
        <v>1093-APAC-MM</v>
      </c>
      <c r="M94" s="44">
        <f t="shared" si="15"/>
        <v>42931</v>
      </c>
      <c r="N94" s="47">
        <f t="shared" si="9"/>
        <v>7</v>
      </c>
      <c r="O94" s="47" t="str">
        <f t="shared" si="10"/>
        <v>2017</v>
      </c>
      <c r="P94" s="47" t="str">
        <f t="shared" si="11"/>
        <v>15</v>
      </c>
      <c r="Q94" s="48">
        <f t="shared" si="12"/>
        <v>42931</v>
      </c>
    </row>
    <row r="95" spans="1:17" x14ac:dyDescent="0.25">
      <c r="A95" s="28" t="s">
        <v>339</v>
      </c>
      <c r="B95" s="28" t="s">
        <v>84</v>
      </c>
      <c r="C95" s="28" t="s">
        <v>85</v>
      </c>
      <c r="D95" s="28" t="s">
        <v>11</v>
      </c>
      <c r="E95" s="39" t="s">
        <v>340</v>
      </c>
      <c r="F95" s="13">
        <f t="shared" si="13"/>
        <v>2015</v>
      </c>
      <c r="G95" s="28" t="s">
        <v>133</v>
      </c>
      <c r="H95" s="28" t="s">
        <v>341</v>
      </c>
      <c r="I95" s="40">
        <v>50</v>
      </c>
      <c r="J95" s="41">
        <v>0.3</v>
      </c>
      <c r="K95" s="42">
        <f t="shared" si="14"/>
        <v>35</v>
      </c>
      <c r="L95" s="43" t="str">
        <f t="shared" si="8"/>
        <v>1094-EMEA-RM</v>
      </c>
      <c r="M95" s="44">
        <f t="shared" si="15"/>
        <v>42050</v>
      </c>
      <c r="N95" s="47">
        <f t="shared" si="9"/>
        <v>2</v>
      </c>
      <c r="O95" s="47" t="str">
        <f t="shared" si="10"/>
        <v>2015</v>
      </c>
      <c r="P95" s="47" t="str">
        <f t="shared" si="11"/>
        <v>15</v>
      </c>
      <c r="Q95" s="48">
        <f t="shared" si="12"/>
        <v>42050</v>
      </c>
    </row>
    <row r="96" spans="1:17" x14ac:dyDescent="0.25">
      <c r="A96" s="28" t="s">
        <v>342</v>
      </c>
      <c r="B96" s="28" t="s">
        <v>99</v>
      </c>
      <c r="C96" s="28" t="s">
        <v>100</v>
      </c>
      <c r="D96" s="28" t="s">
        <v>11</v>
      </c>
      <c r="E96" s="39" t="s">
        <v>343</v>
      </c>
      <c r="F96" s="13">
        <f t="shared" si="13"/>
        <v>2017</v>
      </c>
      <c r="G96" s="28" t="s">
        <v>55</v>
      </c>
      <c r="H96" s="28" t="s">
        <v>102</v>
      </c>
      <c r="I96" s="40">
        <v>2400</v>
      </c>
      <c r="J96" s="41">
        <v>0.12</v>
      </c>
      <c r="K96" s="42">
        <f t="shared" si="14"/>
        <v>2112</v>
      </c>
      <c r="L96" s="43" t="str">
        <f t="shared" si="8"/>
        <v>1095-EMEA-EK</v>
      </c>
      <c r="M96" s="44">
        <f t="shared" si="15"/>
        <v>43066</v>
      </c>
      <c r="N96" s="47">
        <f t="shared" si="9"/>
        <v>11</v>
      </c>
      <c r="O96" s="47" t="str">
        <f t="shared" si="10"/>
        <v>2017</v>
      </c>
      <c r="P96" s="47" t="str">
        <f t="shared" si="11"/>
        <v>27</v>
      </c>
      <c r="Q96" s="48">
        <f t="shared" si="12"/>
        <v>43066</v>
      </c>
    </row>
    <row r="97" spans="1:17" x14ac:dyDescent="0.25">
      <c r="A97" s="28" t="s">
        <v>344</v>
      </c>
      <c r="B97" s="28" t="s">
        <v>94</v>
      </c>
      <c r="C97" s="28" t="s">
        <v>95</v>
      </c>
      <c r="D97" s="28" t="s">
        <v>34</v>
      </c>
      <c r="E97" s="39">
        <v>43198</v>
      </c>
      <c r="F97" s="13">
        <f t="shared" si="13"/>
        <v>2018</v>
      </c>
      <c r="G97" s="28" t="s">
        <v>61</v>
      </c>
      <c r="H97" s="28" t="s">
        <v>345</v>
      </c>
      <c r="I97" s="40">
        <v>3000</v>
      </c>
      <c r="J97" s="41">
        <v>7.0000000000000007E-2</v>
      </c>
      <c r="K97" s="42">
        <f t="shared" si="14"/>
        <v>2790</v>
      </c>
      <c r="L97" s="43" t="str">
        <f t="shared" si="8"/>
        <v>1096-APAC-NM</v>
      </c>
      <c r="M97" s="44">
        <f t="shared" si="15"/>
        <v>43198</v>
      </c>
      <c r="N97" s="47" t="str">
        <f t="shared" si="9"/>
        <v/>
      </c>
      <c r="O97" s="47" t="str">
        <f t="shared" si="10"/>
        <v/>
      </c>
      <c r="P97" s="47" t="str">
        <f t="shared" si="11"/>
        <v/>
      </c>
      <c r="Q97" s="48">
        <f t="shared" si="12"/>
        <v>43198</v>
      </c>
    </row>
    <row r="98" spans="1:17" x14ac:dyDescent="0.25">
      <c r="A98" s="28" t="s">
        <v>346</v>
      </c>
      <c r="B98" s="28" t="s">
        <v>288</v>
      </c>
      <c r="C98" s="28" t="s">
        <v>289</v>
      </c>
      <c r="D98" s="28" t="s">
        <v>11</v>
      </c>
      <c r="E98" s="39" t="s">
        <v>347</v>
      </c>
      <c r="F98" s="13">
        <f t="shared" si="13"/>
        <v>2017</v>
      </c>
      <c r="G98" s="28" t="s">
        <v>46</v>
      </c>
      <c r="H98" s="28" t="s">
        <v>348</v>
      </c>
      <c r="I98" s="40">
        <v>500</v>
      </c>
      <c r="J98" s="41">
        <v>0.09</v>
      </c>
      <c r="K98" s="42">
        <f t="shared" si="14"/>
        <v>455</v>
      </c>
      <c r="L98" s="43" t="str">
        <f t="shared" si="8"/>
        <v>1097-EMEA-HJ</v>
      </c>
      <c r="M98" s="44">
        <f t="shared" si="15"/>
        <v>42916</v>
      </c>
      <c r="N98" s="47">
        <f t="shared" si="9"/>
        <v>6</v>
      </c>
      <c r="O98" s="47" t="str">
        <f t="shared" si="10"/>
        <v>2017</v>
      </c>
      <c r="P98" s="47" t="str">
        <f t="shared" si="11"/>
        <v>30</v>
      </c>
      <c r="Q98" s="48">
        <f t="shared" si="12"/>
        <v>42916</v>
      </c>
    </row>
    <row r="99" spans="1:17" x14ac:dyDescent="0.25">
      <c r="A99" s="28" t="s">
        <v>349</v>
      </c>
      <c r="B99" s="28" t="s">
        <v>350</v>
      </c>
      <c r="C99" s="28" t="s">
        <v>115</v>
      </c>
      <c r="D99" s="28" t="s">
        <v>17</v>
      </c>
      <c r="E99" s="39" t="s">
        <v>351</v>
      </c>
      <c r="F99" s="13">
        <f t="shared" si="13"/>
        <v>2014</v>
      </c>
      <c r="G99" s="28" t="s">
        <v>23</v>
      </c>
      <c r="H99" s="28" t="s">
        <v>352</v>
      </c>
      <c r="I99" s="40">
        <v>1400</v>
      </c>
      <c r="J99" s="41">
        <v>0</v>
      </c>
      <c r="K99" s="42">
        <f t="shared" si="14"/>
        <v>1400</v>
      </c>
      <c r="L99" s="43" t="str">
        <f t="shared" si="8"/>
        <v>1098-NA-HM</v>
      </c>
      <c r="M99" s="44">
        <f t="shared" si="15"/>
        <v>41941</v>
      </c>
      <c r="N99" s="47">
        <f t="shared" si="9"/>
        <v>10</v>
      </c>
      <c r="O99" s="47" t="str">
        <f t="shared" si="10"/>
        <v>2014</v>
      </c>
      <c r="P99" s="47" t="str">
        <f t="shared" si="11"/>
        <v>29</v>
      </c>
      <c r="Q99" s="48">
        <f t="shared" si="12"/>
        <v>41941</v>
      </c>
    </row>
    <row r="100" spans="1:17" x14ac:dyDescent="0.25">
      <c r="A100" s="28" t="s">
        <v>353</v>
      </c>
      <c r="B100" s="28" t="s">
        <v>325</v>
      </c>
      <c r="C100" s="28" t="s">
        <v>326</v>
      </c>
      <c r="D100" s="28" t="s">
        <v>34</v>
      </c>
      <c r="E100" s="39">
        <v>42715</v>
      </c>
      <c r="F100" s="13">
        <f t="shared" si="13"/>
        <v>2016</v>
      </c>
      <c r="G100" s="28" t="s">
        <v>12</v>
      </c>
      <c r="H100" s="28" t="s">
        <v>328</v>
      </c>
      <c r="I100" s="40">
        <v>240</v>
      </c>
      <c r="J100" s="41">
        <v>3.7499999999999999E-2</v>
      </c>
      <c r="K100" s="42">
        <f t="shared" si="14"/>
        <v>231</v>
      </c>
      <c r="L100" s="43" t="str">
        <f t="shared" si="8"/>
        <v>1099-APAC-TG</v>
      </c>
      <c r="M100" s="44">
        <f t="shared" si="15"/>
        <v>42715</v>
      </c>
      <c r="N100" s="47" t="str">
        <f t="shared" si="9"/>
        <v/>
      </c>
      <c r="O100" s="47" t="str">
        <f t="shared" si="10"/>
        <v/>
      </c>
      <c r="P100" s="47" t="str">
        <f t="shared" si="11"/>
        <v/>
      </c>
      <c r="Q100" s="48">
        <f t="shared" si="12"/>
        <v>42715</v>
      </c>
    </row>
    <row r="101" spans="1:17" x14ac:dyDescent="0.25">
      <c r="A101" s="28" t="s">
        <v>354</v>
      </c>
      <c r="B101" s="28" t="s">
        <v>9</v>
      </c>
      <c r="C101" s="28" t="s">
        <v>10</v>
      </c>
      <c r="D101" s="28" t="s">
        <v>11</v>
      </c>
      <c r="E101" s="39" t="s">
        <v>355</v>
      </c>
      <c r="F101" s="13">
        <f t="shared" si="13"/>
        <v>2018</v>
      </c>
      <c r="G101" s="28" t="s">
        <v>41</v>
      </c>
      <c r="H101" s="28" t="s">
        <v>356</v>
      </c>
      <c r="I101" s="40">
        <v>30</v>
      </c>
      <c r="J101" s="41">
        <v>3.3300000000000003E-2</v>
      </c>
      <c r="K101" s="42">
        <f t="shared" si="14"/>
        <v>29.001000000000001</v>
      </c>
      <c r="L101" s="43" t="str">
        <f t="shared" si="8"/>
        <v>1100-EMEA-AH</v>
      </c>
      <c r="M101" s="44">
        <f t="shared" si="15"/>
        <v>43217</v>
      </c>
      <c r="N101" s="47">
        <f t="shared" si="9"/>
        <v>4</v>
      </c>
      <c r="O101" s="47" t="str">
        <f t="shared" si="10"/>
        <v>2018</v>
      </c>
      <c r="P101" s="47" t="str">
        <f t="shared" si="11"/>
        <v>27</v>
      </c>
      <c r="Q101" s="48">
        <f t="shared" si="12"/>
        <v>43217</v>
      </c>
    </row>
    <row r="102" spans="1:17" x14ac:dyDescent="0.25">
      <c r="A102" s="28" t="s">
        <v>357</v>
      </c>
      <c r="B102" s="28" t="s">
        <v>119</v>
      </c>
      <c r="C102" s="28" t="s">
        <v>85</v>
      </c>
      <c r="D102" s="28" t="s">
        <v>11</v>
      </c>
      <c r="E102" s="39">
        <v>42830</v>
      </c>
      <c r="F102" s="13">
        <f t="shared" si="13"/>
        <v>2017</v>
      </c>
      <c r="G102" s="28" t="s">
        <v>133</v>
      </c>
      <c r="H102" s="28" t="s">
        <v>358</v>
      </c>
      <c r="I102" s="40">
        <v>50</v>
      </c>
      <c r="J102" s="41">
        <v>0</v>
      </c>
      <c r="K102" s="42">
        <f t="shared" si="14"/>
        <v>50</v>
      </c>
      <c r="L102" s="43" t="str">
        <f t="shared" si="8"/>
        <v>1101-EMEA-FJ</v>
      </c>
      <c r="M102" s="44">
        <f t="shared" si="15"/>
        <v>42830</v>
      </c>
      <c r="N102" s="47" t="str">
        <f t="shared" si="9"/>
        <v/>
      </c>
      <c r="O102" s="47" t="str">
        <f t="shared" si="10"/>
        <v/>
      </c>
      <c r="P102" s="47" t="str">
        <f t="shared" si="11"/>
        <v/>
      </c>
      <c r="Q102" s="48">
        <f t="shared" si="12"/>
        <v>42830</v>
      </c>
    </row>
    <row r="103" spans="1:17" x14ac:dyDescent="0.25">
      <c r="A103" s="28" t="s">
        <v>359</v>
      </c>
      <c r="B103" s="28" t="s">
        <v>9</v>
      </c>
      <c r="C103" s="28" t="s">
        <v>10</v>
      </c>
      <c r="D103" s="28" t="s">
        <v>11</v>
      </c>
      <c r="E103" s="39" t="s">
        <v>360</v>
      </c>
      <c r="F103" s="13">
        <f t="shared" si="13"/>
        <v>2018</v>
      </c>
      <c r="G103" s="28" t="s">
        <v>23</v>
      </c>
      <c r="H103" s="28" t="s">
        <v>225</v>
      </c>
      <c r="I103" s="40">
        <v>1400</v>
      </c>
      <c r="J103" s="41">
        <v>0.03</v>
      </c>
      <c r="K103" s="42">
        <f t="shared" si="14"/>
        <v>1358</v>
      </c>
      <c r="L103" s="43" t="str">
        <f t="shared" si="8"/>
        <v>1102-EMEA-RH</v>
      </c>
      <c r="M103" s="44">
        <f t="shared" si="15"/>
        <v>43207</v>
      </c>
      <c r="N103" s="47">
        <f t="shared" si="9"/>
        <v>4</v>
      </c>
      <c r="O103" s="47" t="str">
        <f t="shared" si="10"/>
        <v>2018</v>
      </c>
      <c r="P103" s="47" t="str">
        <f t="shared" si="11"/>
        <v>17</v>
      </c>
      <c r="Q103" s="48">
        <f t="shared" si="12"/>
        <v>43207</v>
      </c>
    </row>
    <row r="104" spans="1:17" x14ac:dyDescent="0.25">
      <c r="A104" s="28" t="s">
        <v>361</v>
      </c>
      <c r="B104" s="28" t="s">
        <v>38</v>
      </c>
      <c r="C104" s="28" t="s">
        <v>39</v>
      </c>
      <c r="D104" s="28" t="s">
        <v>34</v>
      </c>
      <c r="E104" s="39" t="s">
        <v>362</v>
      </c>
      <c r="F104" s="13">
        <f t="shared" si="13"/>
        <v>2014</v>
      </c>
      <c r="G104" s="28" t="s">
        <v>133</v>
      </c>
      <c r="H104" s="28" t="s">
        <v>42</v>
      </c>
      <c r="I104" s="40">
        <v>50</v>
      </c>
      <c r="J104" s="41">
        <v>0.1</v>
      </c>
      <c r="K104" s="42">
        <f t="shared" si="14"/>
        <v>45</v>
      </c>
      <c r="L104" s="43" t="str">
        <f t="shared" si="8"/>
        <v>1103-APAC-GS</v>
      </c>
      <c r="M104" s="44">
        <f t="shared" si="15"/>
        <v>41833</v>
      </c>
      <c r="N104" s="47">
        <f t="shared" si="9"/>
        <v>7</v>
      </c>
      <c r="O104" s="47" t="str">
        <f t="shared" si="10"/>
        <v>2014</v>
      </c>
      <c r="P104" s="47" t="str">
        <f t="shared" si="11"/>
        <v>13</v>
      </c>
      <c r="Q104" s="48">
        <f t="shared" si="12"/>
        <v>41833</v>
      </c>
    </row>
    <row r="105" spans="1:17" x14ac:dyDescent="0.25">
      <c r="A105" s="28" t="s">
        <v>363</v>
      </c>
      <c r="B105" s="28" t="s">
        <v>64</v>
      </c>
      <c r="C105" s="28" t="s">
        <v>65</v>
      </c>
      <c r="D105" s="28" t="s">
        <v>34</v>
      </c>
      <c r="E105" s="39" t="s">
        <v>364</v>
      </c>
      <c r="F105" s="13">
        <f t="shared" si="13"/>
        <v>2016</v>
      </c>
      <c r="G105" s="28" t="s">
        <v>41</v>
      </c>
      <c r="H105" s="28" t="s">
        <v>365</v>
      </c>
      <c r="I105" s="40">
        <v>30</v>
      </c>
      <c r="J105" s="41">
        <v>0</v>
      </c>
      <c r="K105" s="42">
        <f t="shared" si="14"/>
        <v>30</v>
      </c>
      <c r="L105" s="43" t="str">
        <f t="shared" si="8"/>
        <v>1104-APAC-SB</v>
      </c>
      <c r="M105" s="44">
        <f t="shared" si="15"/>
        <v>42446</v>
      </c>
      <c r="N105" s="47">
        <f t="shared" si="9"/>
        <v>3</v>
      </c>
      <c r="O105" s="47" t="str">
        <f t="shared" si="10"/>
        <v>2016</v>
      </c>
      <c r="P105" s="47" t="str">
        <f t="shared" si="11"/>
        <v>17</v>
      </c>
      <c r="Q105" s="48">
        <f t="shared" si="12"/>
        <v>42446</v>
      </c>
    </row>
    <row r="106" spans="1:17" x14ac:dyDescent="0.25">
      <c r="A106" s="28" t="s">
        <v>366</v>
      </c>
      <c r="B106" s="28" t="s">
        <v>44</v>
      </c>
      <c r="C106" s="28" t="s">
        <v>45</v>
      </c>
      <c r="D106" s="28" t="s">
        <v>22</v>
      </c>
      <c r="E106" s="39" t="s">
        <v>367</v>
      </c>
      <c r="F106" s="13">
        <f t="shared" si="13"/>
        <v>2018</v>
      </c>
      <c r="G106" s="28" t="s">
        <v>41</v>
      </c>
      <c r="H106" s="28" t="s">
        <v>368</v>
      </c>
      <c r="I106" s="40">
        <v>30</v>
      </c>
      <c r="J106" s="41">
        <v>0</v>
      </c>
      <c r="K106" s="42">
        <f t="shared" si="14"/>
        <v>30</v>
      </c>
      <c r="L106" s="43" t="str">
        <f t="shared" si="8"/>
        <v>1105-LATAM-CS</v>
      </c>
      <c r="M106" s="44">
        <f t="shared" si="15"/>
        <v>43305</v>
      </c>
      <c r="N106" s="47">
        <f t="shared" si="9"/>
        <v>7</v>
      </c>
      <c r="O106" s="47" t="str">
        <f t="shared" si="10"/>
        <v>2018</v>
      </c>
      <c r="P106" s="47" t="str">
        <f t="shared" si="11"/>
        <v>24</v>
      </c>
      <c r="Q106" s="48">
        <f t="shared" si="12"/>
        <v>43305</v>
      </c>
    </row>
    <row r="107" spans="1:17" x14ac:dyDescent="0.25">
      <c r="A107" s="28" t="s">
        <v>369</v>
      </c>
      <c r="B107" s="28" t="s">
        <v>139</v>
      </c>
      <c r="C107" s="28" t="s">
        <v>140</v>
      </c>
      <c r="D107" s="28" t="s">
        <v>11</v>
      </c>
      <c r="E107" s="39" t="s">
        <v>370</v>
      </c>
      <c r="F107" s="13">
        <f t="shared" si="13"/>
        <v>2015</v>
      </c>
      <c r="G107" s="28" t="s">
        <v>12</v>
      </c>
      <c r="H107" s="28" t="s">
        <v>247</v>
      </c>
      <c r="I107" s="40">
        <v>240</v>
      </c>
      <c r="J107" s="41">
        <v>0.22500000000000001</v>
      </c>
      <c r="K107" s="42">
        <f t="shared" si="14"/>
        <v>186</v>
      </c>
      <c r="L107" s="43" t="str">
        <f t="shared" si="8"/>
        <v>1106-EMEA-JW</v>
      </c>
      <c r="M107" s="44">
        <f t="shared" si="15"/>
        <v>42326</v>
      </c>
      <c r="N107" s="47">
        <f t="shared" si="9"/>
        <v>11</v>
      </c>
      <c r="O107" s="47" t="str">
        <f t="shared" si="10"/>
        <v>2015</v>
      </c>
      <c r="P107" s="47" t="str">
        <f t="shared" si="11"/>
        <v>18</v>
      </c>
      <c r="Q107" s="48">
        <f t="shared" si="12"/>
        <v>42326</v>
      </c>
    </row>
    <row r="108" spans="1:17" x14ac:dyDescent="0.25">
      <c r="A108" s="28" t="s">
        <v>371</v>
      </c>
      <c r="B108" s="28" t="s">
        <v>178</v>
      </c>
      <c r="C108" s="28" t="s">
        <v>115</v>
      </c>
      <c r="D108" s="28" t="s">
        <v>17</v>
      </c>
      <c r="E108" s="39" t="s">
        <v>372</v>
      </c>
      <c r="F108" s="13">
        <f t="shared" si="13"/>
        <v>2014</v>
      </c>
      <c r="G108" s="28" t="s">
        <v>12</v>
      </c>
      <c r="H108" s="28" t="s">
        <v>373</v>
      </c>
      <c r="I108" s="40">
        <v>240</v>
      </c>
      <c r="J108" s="41">
        <v>0.05</v>
      </c>
      <c r="K108" s="42">
        <f t="shared" si="14"/>
        <v>228</v>
      </c>
      <c r="L108" s="43" t="str">
        <f t="shared" si="8"/>
        <v>1107-NA-BT</v>
      </c>
      <c r="M108" s="44">
        <f t="shared" si="15"/>
        <v>41904</v>
      </c>
      <c r="N108" s="47">
        <f t="shared" si="9"/>
        <v>9</v>
      </c>
      <c r="O108" s="47" t="str">
        <f t="shared" si="10"/>
        <v>2014</v>
      </c>
      <c r="P108" s="47" t="str">
        <f t="shared" si="11"/>
        <v>22</v>
      </c>
      <c r="Q108" s="48">
        <f t="shared" si="12"/>
        <v>41904</v>
      </c>
    </row>
    <row r="109" spans="1:17" x14ac:dyDescent="0.25">
      <c r="A109" s="28" t="s">
        <v>374</v>
      </c>
      <c r="B109" s="28" t="s">
        <v>169</v>
      </c>
      <c r="C109" s="28" t="s">
        <v>170</v>
      </c>
      <c r="D109" s="28" t="s">
        <v>11</v>
      </c>
      <c r="E109" s="39" t="s">
        <v>375</v>
      </c>
      <c r="F109" s="13">
        <f t="shared" si="13"/>
        <v>2017</v>
      </c>
      <c r="G109" s="28" t="s">
        <v>35</v>
      </c>
      <c r="H109" s="28" t="s">
        <v>376</v>
      </c>
      <c r="I109" s="40">
        <v>50</v>
      </c>
      <c r="J109" s="41">
        <v>0.1</v>
      </c>
      <c r="K109" s="42">
        <f t="shared" si="14"/>
        <v>45</v>
      </c>
      <c r="L109" s="43" t="str">
        <f t="shared" si="8"/>
        <v>1108-EMEA-AK</v>
      </c>
      <c r="M109" s="44">
        <f t="shared" si="15"/>
        <v>42765</v>
      </c>
      <c r="N109" s="47">
        <f t="shared" si="9"/>
        <v>1</v>
      </c>
      <c r="O109" s="47" t="str">
        <f t="shared" si="10"/>
        <v>2017</v>
      </c>
      <c r="P109" s="47" t="str">
        <f t="shared" si="11"/>
        <v>30</v>
      </c>
      <c r="Q109" s="48">
        <f t="shared" si="12"/>
        <v>42765</v>
      </c>
    </row>
    <row r="110" spans="1:17" x14ac:dyDescent="0.25">
      <c r="A110" s="28" t="s">
        <v>377</v>
      </c>
      <c r="B110" s="28" t="s">
        <v>318</v>
      </c>
      <c r="C110" s="28" t="s">
        <v>319</v>
      </c>
      <c r="D110" s="28" t="s">
        <v>11</v>
      </c>
      <c r="E110" s="39">
        <v>42133</v>
      </c>
      <c r="F110" s="13">
        <f t="shared" si="13"/>
        <v>2015</v>
      </c>
      <c r="G110" s="28" t="s">
        <v>61</v>
      </c>
      <c r="H110" s="28" t="s">
        <v>378</v>
      </c>
      <c r="I110" s="40">
        <v>3000</v>
      </c>
      <c r="J110" s="41">
        <v>0.39</v>
      </c>
      <c r="K110" s="42">
        <f t="shared" si="14"/>
        <v>1830</v>
      </c>
      <c r="L110" s="43" t="str">
        <f t="shared" si="8"/>
        <v>1109-EMEA-RP</v>
      </c>
      <c r="M110" s="44">
        <f t="shared" si="15"/>
        <v>42133</v>
      </c>
      <c r="N110" s="47" t="str">
        <f t="shared" si="9"/>
        <v/>
      </c>
      <c r="O110" s="47" t="str">
        <f t="shared" si="10"/>
        <v/>
      </c>
      <c r="P110" s="47" t="str">
        <f t="shared" si="11"/>
        <v/>
      </c>
      <c r="Q110" s="48">
        <f t="shared" si="12"/>
        <v>42133</v>
      </c>
    </row>
    <row r="111" spans="1:17" x14ac:dyDescent="0.25">
      <c r="A111" s="28" t="s">
        <v>379</v>
      </c>
      <c r="B111" s="28" t="s">
        <v>20</v>
      </c>
      <c r="C111" s="28" t="s">
        <v>21</v>
      </c>
      <c r="D111" s="28" t="s">
        <v>22</v>
      </c>
      <c r="E111" s="39" t="s">
        <v>380</v>
      </c>
      <c r="F111" s="13">
        <f t="shared" si="13"/>
        <v>2015</v>
      </c>
      <c r="G111" s="28" t="s">
        <v>111</v>
      </c>
      <c r="H111" s="28" t="s">
        <v>381</v>
      </c>
      <c r="I111" s="40">
        <v>140</v>
      </c>
      <c r="J111" s="41">
        <v>4.2900000000000001E-2</v>
      </c>
      <c r="K111" s="42">
        <f t="shared" si="14"/>
        <v>133.994</v>
      </c>
      <c r="L111" s="43" t="str">
        <f t="shared" si="8"/>
        <v>1110-LATAM-CT</v>
      </c>
      <c r="M111" s="44">
        <f t="shared" si="15"/>
        <v>42294</v>
      </c>
      <c r="N111" s="47">
        <f t="shared" si="9"/>
        <v>10</v>
      </c>
      <c r="O111" s="47" t="str">
        <f t="shared" si="10"/>
        <v>2015</v>
      </c>
      <c r="P111" s="47" t="str">
        <f t="shared" si="11"/>
        <v>17</v>
      </c>
      <c r="Q111" s="48">
        <f t="shared" si="12"/>
        <v>42294</v>
      </c>
    </row>
    <row r="112" spans="1:17" x14ac:dyDescent="0.25">
      <c r="A112" s="28" t="s">
        <v>382</v>
      </c>
      <c r="B112" s="28" t="s">
        <v>59</v>
      </c>
      <c r="C112" s="28" t="s">
        <v>60</v>
      </c>
      <c r="D112" s="28" t="s">
        <v>11</v>
      </c>
      <c r="E112" s="39">
        <v>42835</v>
      </c>
      <c r="F112" s="13">
        <f t="shared" si="13"/>
        <v>2017</v>
      </c>
      <c r="G112" s="28" t="s">
        <v>111</v>
      </c>
      <c r="H112" s="28" t="s">
        <v>383</v>
      </c>
      <c r="I112" s="40">
        <v>140</v>
      </c>
      <c r="J112" s="41">
        <v>2.86E-2</v>
      </c>
      <c r="K112" s="42">
        <f t="shared" si="14"/>
        <v>135.99600000000001</v>
      </c>
      <c r="L112" s="43" t="str">
        <f t="shared" si="8"/>
        <v>1111-EMEA-VS</v>
      </c>
      <c r="M112" s="44">
        <f t="shared" si="15"/>
        <v>42835</v>
      </c>
      <c r="N112" s="47" t="str">
        <f t="shared" si="9"/>
        <v/>
      </c>
      <c r="O112" s="47" t="str">
        <f t="shared" si="10"/>
        <v/>
      </c>
      <c r="P112" s="47" t="str">
        <f t="shared" si="11"/>
        <v/>
      </c>
      <c r="Q112" s="48">
        <f t="shared" si="12"/>
        <v>42835</v>
      </c>
    </row>
    <row r="113" spans="1:17" x14ac:dyDescent="0.25">
      <c r="A113" s="28" t="s">
        <v>384</v>
      </c>
      <c r="B113" s="28" t="s">
        <v>318</v>
      </c>
      <c r="C113" s="28" t="s">
        <v>319</v>
      </c>
      <c r="D113" s="28" t="s">
        <v>11</v>
      </c>
      <c r="E113" s="39" t="s">
        <v>385</v>
      </c>
      <c r="F113" s="13">
        <f t="shared" si="13"/>
        <v>2017</v>
      </c>
      <c r="G113" s="28" t="s">
        <v>35</v>
      </c>
      <c r="H113" s="28" t="s">
        <v>386</v>
      </c>
      <c r="I113" s="40">
        <v>50</v>
      </c>
      <c r="J113" s="41">
        <v>0</v>
      </c>
      <c r="K113" s="42">
        <f t="shared" si="14"/>
        <v>50</v>
      </c>
      <c r="L113" s="43" t="str">
        <f t="shared" si="8"/>
        <v>1112-EMEA-MK</v>
      </c>
      <c r="M113" s="44">
        <f t="shared" si="15"/>
        <v>43024</v>
      </c>
      <c r="N113" s="47">
        <f t="shared" si="9"/>
        <v>10</v>
      </c>
      <c r="O113" s="47" t="str">
        <f t="shared" si="10"/>
        <v>2017</v>
      </c>
      <c r="P113" s="47" t="str">
        <f t="shared" si="11"/>
        <v>16</v>
      </c>
      <c r="Q113" s="48">
        <f t="shared" si="12"/>
        <v>43024</v>
      </c>
    </row>
    <row r="114" spans="1:17" x14ac:dyDescent="0.25">
      <c r="A114" s="28" t="s">
        <v>387</v>
      </c>
      <c r="B114" s="28" t="s">
        <v>139</v>
      </c>
      <c r="C114" s="28" t="s">
        <v>140</v>
      </c>
      <c r="D114" s="28" t="s">
        <v>11</v>
      </c>
      <c r="E114" s="39" t="s">
        <v>388</v>
      </c>
      <c r="F114" s="13">
        <f t="shared" si="13"/>
        <v>2014</v>
      </c>
      <c r="G114" s="28" t="s">
        <v>74</v>
      </c>
      <c r="H114" s="28" t="s">
        <v>142</v>
      </c>
      <c r="I114" s="40">
        <v>500</v>
      </c>
      <c r="J114" s="41">
        <v>0.01</v>
      </c>
      <c r="K114" s="42">
        <f t="shared" si="14"/>
        <v>495</v>
      </c>
      <c r="L114" s="43" t="str">
        <f t="shared" si="8"/>
        <v>1113-EMEA-KP</v>
      </c>
      <c r="M114" s="44">
        <f t="shared" si="15"/>
        <v>41841</v>
      </c>
      <c r="N114" s="47">
        <f t="shared" si="9"/>
        <v>7</v>
      </c>
      <c r="O114" s="47" t="str">
        <f t="shared" si="10"/>
        <v>2014</v>
      </c>
      <c r="P114" s="47" t="str">
        <f t="shared" si="11"/>
        <v>21</v>
      </c>
      <c r="Q114" s="48">
        <f t="shared" si="12"/>
        <v>41841</v>
      </c>
    </row>
    <row r="115" spans="1:17" x14ac:dyDescent="0.25">
      <c r="A115" s="28" t="s">
        <v>389</v>
      </c>
      <c r="B115" s="28" t="s">
        <v>79</v>
      </c>
      <c r="C115" s="28" t="s">
        <v>80</v>
      </c>
      <c r="D115" s="28" t="s">
        <v>34</v>
      </c>
      <c r="E115" s="39">
        <v>41889</v>
      </c>
      <c r="F115" s="13">
        <f t="shared" si="13"/>
        <v>2014</v>
      </c>
      <c r="G115" s="28" t="s">
        <v>111</v>
      </c>
      <c r="H115" s="28" t="s">
        <v>390</v>
      </c>
      <c r="I115" s="40">
        <v>140</v>
      </c>
      <c r="J115" s="41">
        <v>0.1143</v>
      </c>
      <c r="K115" s="42">
        <f t="shared" si="14"/>
        <v>123.998</v>
      </c>
      <c r="L115" s="43" t="str">
        <f t="shared" si="8"/>
        <v>1114-APAC-KR</v>
      </c>
      <c r="M115" s="44">
        <f t="shared" si="15"/>
        <v>41889</v>
      </c>
      <c r="N115" s="47" t="str">
        <f t="shared" si="9"/>
        <v/>
      </c>
      <c r="O115" s="47" t="str">
        <f t="shared" si="10"/>
        <v/>
      </c>
      <c r="P115" s="47" t="str">
        <f t="shared" si="11"/>
        <v/>
      </c>
      <c r="Q115" s="48">
        <f t="shared" si="12"/>
        <v>41889</v>
      </c>
    </row>
    <row r="116" spans="1:17" x14ac:dyDescent="0.25">
      <c r="A116" s="28" t="s">
        <v>391</v>
      </c>
      <c r="B116" s="28" t="s">
        <v>201</v>
      </c>
      <c r="C116" s="28" t="s">
        <v>202</v>
      </c>
      <c r="D116" s="28" t="s">
        <v>11</v>
      </c>
      <c r="E116" s="39">
        <v>43043</v>
      </c>
      <c r="F116" s="13">
        <f t="shared" si="13"/>
        <v>2017</v>
      </c>
      <c r="G116" s="28" t="s">
        <v>74</v>
      </c>
      <c r="H116" s="28" t="s">
        <v>392</v>
      </c>
      <c r="I116" s="40">
        <v>500</v>
      </c>
      <c r="J116" s="41">
        <v>0.02</v>
      </c>
      <c r="K116" s="42">
        <f t="shared" si="14"/>
        <v>490</v>
      </c>
      <c r="L116" s="43" t="str">
        <f t="shared" si="8"/>
        <v>1115-EMEA-DG</v>
      </c>
      <c r="M116" s="44">
        <f t="shared" si="15"/>
        <v>43043</v>
      </c>
      <c r="N116" s="47" t="str">
        <f t="shared" si="9"/>
        <v/>
      </c>
      <c r="O116" s="47" t="str">
        <f t="shared" si="10"/>
        <v/>
      </c>
      <c r="P116" s="47" t="str">
        <f t="shared" si="11"/>
        <v/>
      </c>
      <c r="Q116" s="48">
        <f t="shared" si="12"/>
        <v>43043</v>
      </c>
    </row>
    <row r="117" spans="1:17" x14ac:dyDescent="0.25">
      <c r="A117" s="28" t="s">
        <v>393</v>
      </c>
      <c r="B117" s="28" t="s">
        <v>44</v>
      </c>
      <c r="C117" s="28" t="s">
        <v>45</v>
      </c>
      <c r="D117" s="28" t="s">
        <v>22</v>
      </c>
      <c r="E117" s="39">
        <v>42805</v>
      </c>
      <c r="F117" s="13">
        <f t="shared" si="13"/>
        <v>2017</v>
      </c>
      <c r="G117" s="28" t="s">
        <v>12</v>
      </c>
      <c r="H117" s="28" t="s">
        <v>394</v>
      </c>
      <c r="I117" s="40">
        <v>240</v>
      </c>
      <c r="J117" s="41">
        <v>8.7499999999999994E-2</v>
      </c>
      <c r="K117" s="42">
        <f t="shared" si="14"/>
        <v>219</v>
      </c>
      <c r="L117" s="43" t="str">
        <f t="shared" si="8"/>
        <v>1116-LATAM-JS</v>
      </c>
      <c r="M117" s="44">
        <f t="shared" si="15"/>
        <v>42805</v>
      </c>
      <c r="N117" s="47" t="str">
        <f t="shared" si="9"/>
        <v/>
      </c>
      <c r="O117" s="47" t="str">
        <f t="shared" si="10"/>
        <v/>
      </c>
      <c r="P117" s="47" t="str">
        <f t="shared" si="11"/>
        <v/>
      </c>
      <c r="Q117" s="48">
        <f t="shared" si="12"/>
        <v>42805</v>
      </c>
    </row>
    <row r="118" spans="1:17" x14ac:dyDescent="0.25">
      <c r="A118" s="28" t="s">
        <v>395</v>
      </c>
      <c r="B118" s="28" t="s">
        <v>26</v>
      </c>
      <c r="C118" s="28" t="s">
        <v>27</v>
      </c>
      <c r="D118" s="28" t="s">
        <v>11</v>
      </c>
      <c r="E118" s="39">
        <v>42380</v>
      </c>
      <c r="F118" s="13">
        <f t="shared" si="13"/>
        <v>2016</v>
      </c>
      <c r="G118" s="28" t="s">
        <v>23</v>
      </c>
      <c r="H118" s="28" t="s">
        <v>30</v>
      </c>
      <c r="I118" s="40">
        <v>1400</v>
      </c>
      <c r="J118" s="41">
        <v>0.12</v>
      </c>
      <c r="K118" s="42">
        <f t="shared" si="14"/>
        <v>1232</v>
      </c>
      <c r="L118" s="43" t="str">
        <f t="shared" si="8"/>
        <v>1117-EMEA-MB</v>
      </c>
      <c r="M118" s="44">
        <f t="shared" si="15"/>
        <v>42380</v>
      </c>
      <c r="N118" s="47" t="str">
        <f t="shared" si="9"/>
        <v/>
      </c>
      <c r="O118" s="47" t="str">
        <f t="shared" si="10"/>
        <v/>
      </c>
      <c r="P118" s="47" t="str">
        <f t="shared" si="11"/>
        <v/>
      </c>
      <c r="Q118" s="48">
        <f t="shared" si="12"/>
        <v>42380</v>
      </c>
    </row>
    <row r="119" spans="1:17" x14ac:dyDescent="0.25">
      <c r="A119" s="28" t="s">
        <v>396</v>
      </c>
      <c r="B119" s="28" t="s">
        <v>397</v>
      </c>
      <c r="C119" s="28" t="s">
        <v>398</v>
      </c>
      <c r="D119" s="28" t="s">
        <v>11</v>
      </c>
      <c r="E119" s="39">
        <v>42716</v>
      </c>
      <c r="F119" s="13">
        <f t="shared" si="13"/>
        <v>2016</v>
      </c>
      <c r="G119" s="28" t="s">
        <v>41</v>
      </c>
      <c r="H119" s="28" t="s">
        <v>399</v>
      </c>
      <c r="I119" s="40">
        <v>30</v>
      </c>
      <c r="J119" s="41">
        <v>0</v>
      </c>
      <c r="K119" s="42">
        <f t="shared" si="14"/>
        <v>30</v>
      </c>
      <c r="L119" s="43" t="str">
        <f t="shared" si="8"/>
        <v>1118-EMEA-CT</v>
      </c>
      <c r="M119" s="44">
        <f t="shared" si="15"/>
        <v>42716</v>
      </c>
      <c r="N119" s="47" t="str">
        <f t="shared" si="9"/>
        <v/>
      </c>
      <c r="O119" s="47" t="str">
        <f t="shared" si="10"/>
        <v/>
      </c>
      <c r="P119" s="47" t="str">
        <f t="shared" si="11"/>
        <v/>
      </c>
      <c r="Q119" s="48">
        <f t="shared" si="12"/>
        <v>42716</v>
      </c>
    </row>
    <row r="120" spans="1:17" x14ac:dyDescent="0.25">
      <c r="A120" s="28" t="s">
        <v>400</v>
      </c>
      <c r="B120" s="28" t="s">
        <v>71</v>
      </c>
      <c r="C120" s="28" t="s">
        <v>72</v>
      </c>
      <c r="D120" s="28" t="s">
        <v>34</v>
      </c>
      <c r="E120" s="39" t="s">
        <v>401</v>
      </c>
      <c r="F120" s="13">
        <f t="shared" si="13"/>
        <v>2015</v>
      </c>
      <c r="G120" s="28" t="s">
        <v>41</v>
      </c>
      <c r="H120" s="28" t="s">
        <v>402</v>
      </c>
      <c r="I120" s="40">
        <v>30</v>
      </c>
      <c r="J120" s="41">
        <v>0.23330000000000001</v>
      </c>
      <c r="K120" s="42">
        <f t="shared" si="14"/>
        <v>23.000999999999998</v>
      </c>
      <c r="L120" s="43" t="str">
        <f t="shared" si="8"/>
        <v>1119-APAC-RJ</v>
      </c>
      <c r="M120" s="44">
        <f t="shared" si="15"/>
        <v>42324</v>
      </c>
      <c r="N120" s="47">
        <f t="shared" si="9"/>
        <v>11</v>
      </c>
      <c r="O120" s="47" t="str">
        <f t="shared" si="10"/>
        <v>2015</v>
      </c>
      <c r="P120" s="47" t="str">
        <f t="shared" si="11"/>
        <v>16</v>
      </c>
      <c r="Q120" s="48">
        <f t="shared" si="12"/>
        <v>42324</v>
      </c>
    </row>
    <row r="121" spans="1:17" x14ac:dyDescent="0.25">
      <c r="A121" s="28" t="s">
        <v>403</v>
      </c>
      <c r="B121" s="28" t="s">
        <v>144</v>
      </c>
      <c r="C121" s="28" t="s">
        <v>115</v>
      </c>
      <c r="D121" s="28" t="s">
        <v>17</v>
      </c>
      <c r="E121" s="39" t="s">
        <v>404</v>
      </c>
      <c r="F121" s="13">
        <f t="shared" si="13"/>
        <v>2015</v>
      </c>
      <c r="G121" s="28" t="s">
        <v>35</v>
      </c>
      <c r="H121" s="28" t="s">
        <v>250</v>
      </c>
      <c r="I121" s="40">
        <v>50</v>
      </c>
      <c r="J121" s="41">
        <v>0.28000000000000003</v>
      </c>
      <c r="K121" s="42">
        <f t="shared" si="14"/>
        <v>36</v>
      </c>
      <c r="L121" s="43" t="str">
        <f t="shared" si="8"/>
        <v>1120-NA-CP</v>
      </c>
      <c r="M121" s="44">
        <f t="shared" si="15"/>
        <v>42266</v>
      </c>
      <c r="N121" s="47">
        <f t="shared" si="9"/>
        <v>9</v>
      </c>
      <c r="O121" s="47" t="str">
        <f t="shared" si="10"/>
        <v>2015</v>
      </c>
      <c r="P121" s="47" t="str">
        <f t="shared" si="11"/>
        <v>19</v>
      </c>
      <c r="Q121" s="48">
        <f t="shared" si="12"/>
        <v>42266</v>
      </c>
    </row>
    <row r="122" spans="1:17" x14ac:dyDescent="0.25">
      <c r="A122" s="28" t="s">
        <v>405</v>
      </c>
      <c r="B122" s="28" t="s">
        <v>288</v>
      </c>
      <c r="C122" s="28" t="s">
        <v>289</v>
      </c>
      <c r="D122" s="28" t="s">
        <v>11</v>
      </c>
      <c r="E122" s="39" t="s">
        <v>406</v>
      </c>
      <c r="F122" s="13">
        <f t="shared" si="13"/>
        <v>2014</v>
      </c>
      <c r="G122" s="28" t="s">
        <v>74</v>
      </c>
      <c r="H122" s="28" t="s">
        <v>407</v>
      </c>
      <c r="I122" s="40">
        <v>500</v>
      </c>
      <c r="J122" s="41">
        <v>0.02</v>
      </c>
      <c r="K122" s="42">
        <f t="shared" si="14"/>
        <v>490</v>
      </c>
      <c r="L122" s="43" t="str">
        <f t="shared" si="8"/>
        <v>1121-EMEA-BM</v>
      </c>
      <c r="M122" s="44">
        <f t="shared" si="15"/>
        <v>41746</v>
      </c>
      <c r="N122" s="47">
        <f t="shared" si="9"/>
        <v>4</v>
      </c>
      <c r="O122" s="47" t="str">
        <f t="shared" si="10"/>
        <v>2014</v>
      </c>
      <c r="P122" s="47" t="str">
        <f t="shared" si="11"/>
        <v>17</v>
      </c>
      <c r="Q122" s="48">
        <f t="shared" si="12"/>
        <v>41746</v>
      </c>
    </row>
    <row r="123" spans="1:17" x14ac:dyDescent="0.25">
      <c r="A123" s="28" t="s">
        <v>408</v>
      </c>
      <c r="B123" s="28" t="s">
        <v>99</v>
      </c>
      <c r="C123" s="28" t="s">
        <v>100</v>
      </c>
      <c r="D123" s="28" t="s">
        <v>11</v>
      </c>
      <c r="E123" s="39">
        <v>41892</v>
      </c>
      <c r="F123" s="13">
        <f t="shared" si="13"/>
        <v>2014</v>
      </c>
      <c r="G123" s="28" t="s">
        <v>55</v>
      </c>
      <c r="H123" s="28" t="s">
        <v>409</v>
      </c>
      <c r="I123" s="40">
        <v>2400</v>
      </c>
      <c r="J123" s="41">
        <v>0.16</v>
      </c>
      <c r="K123" s="42">
        <f t="shared" si="14"/>
        <v>2016</v>
      </c>
      <c r="L123" s="43" t="str">
        <f t="shared" si="8"/>
        <v>1122-EMEA-AW</v>
      </c>
      <c r="M123" s="44">
        <f t="shared" si="15"/>
        <v>41892</v>
      </c>
      <c r="N123" s="47" t="str">
        <f t="shared" si="9"/>
        <v/>
      </c>
      <c r="O123" s="47" t="str">
        <f t="shared" si="10"/>
        <v/>
      </c>
      <c r="P123" s="47" t="str">
        <f t="shared" si="11"/>
        <v/>
      </c>
      <c r="Q123" s="48">
        <f t="shared" si="12"/>
        <v>41892</v>
      </c>
    </row>
    <row r="124" spans="1:17" x14ac:dyDescent="0.25">
      <c r="A124" s="28" t="s">
        <v>410</v>
      </c>
      <c r="B124" s="28" t="s">
        <v>26</v>
      </c>
      <c r="C124" s="28" t="s">
        <v>27</v>
      </c>
      <c r="D124" s="28" t="s">
        <v>11</v>
      </c>
      <c r="E124" s="39">
        <v>43041</v>
      </c>
      <c r="F124" s="13">
        <f t="shared" si="13"/>
        <v>2017</v>
      </c>
      <c r="G124" s="28" t="s">
        <v>74</v>
      </c>
      <c r="H124" s="28" t="s">
        <v>411</v>
      </c>
      <c r="I124" s="40">
        <v>500</v>
      </c>
      <c r="J124" s="41">
        <v>0.02</v>
      </c>
      <c r="K124" s="42">
        <f t="shared" si="14"/>
        <v>490</v>
      </c>
      <c r="L124" s="43" t="str">
        <f t="shared" si="8"/>
        <v>1123-EMEA-RB</v>
      </c>
      <c r="M124" s="44">
        <f t="shared" si="15"/>
        <v>43041</v>
      </c>
      <c r="N124" s="47" t="str">
        <f t="shared" si="9"/>
        <v/>
      </c>
      <c r="O124" s="47" t="str">
        <f t="shared" si="10"/>
        <v/>
      </c>
      <c r="P124" s="47" t="str">
        <f t="shared" si="11"/>
        <v/>
      </c>
      <c r="Q124" s="48">
        <f t="shared" si="12"/>
        <v>43041</v>
      </c>
    </row>
    <row r="125" spans="1:17" x14ac:dyDescent="0.25">
      <c r="A125" s="28" t="s">
        <v>412</v>
      </c>
      <c r="B125" s="28" t="s">
        <v>325</v>
      </c>
      <c r="C125" s="28" t="s">
        <v>326</v>
      </c>
      <c r="D125" s="28" t="s">
        <v>34</v>
      </c>
      <c r="E125" s="39" t="s">
        <v>413</v>
      </c>
      <c r="F125" s="13">
        <f t="shared" si="13"/>
        <v>2016</v>
      </c>
      <c r="G125" s="28" t="s">
        <v>29</v>
      </c>
      <c r="H125" s="28" t="s">
        <v>414</v>
      </c>
      <c r="I125" s="40">
        <v>150</v>
      </c>
      <c r="J125" s="41">
        <v>6.6699999999999995E-2</v>
      </c>
      <c r="K125" s="42">
        <f t="shared" si="14"/>
        <v>139.995</v>
      </c>
      <c r="L125" s="43" t="str">
        <f t="shared" si="8"/>
        <v>1124-APAC-IB</v>
      </c>
      <c r="M125" s="44">
        <f t="shared" si="15"/>
        <v>42444</v>
      </c>
      <c r="N125" s="47">
        <f t="shared" si="9"/>
        <v>3</v>
      </c>
      <c r="O125" s="47" t="str">
        <f t="shared" si="10"/>
        <v>2016</v>
      </c>
      <c r="P125" s="47" t="str">
        <f t="shared" si="11"/>
        <v>15</v>
      </c>
      <c r="Q125" s="48">
        <f t="shared" si="12"/>
        <v>42444</v>
      </c>
    </row>
    <row r="126" spans="1:17" x14ac:dyDescent="0.25">
      <c r="A126" s="28" t="s">
        <v>415</v>
      </c>
      <c r="B126" s="28" t="s">
        <v>210</v>
      </c>
      <c r="C126" s="28" t="s">
        <v>115</v>
      </c>
      <c r="D126" s="28" t="s">
        <v>17</v>
      </c>
      <c r="E126" s="39" t="s">
        <v>416</v>
      </c>
      <c r="F126" s="13">
        <f t="shared" si="13"/>
        <v>2018</v>
      </c>
      <c r="G126" s="28" t="s">
        <v>74</v>
      </c>
      <c r="H126" s="28" t="s">
        <v>239</v>
      </c>
      <c r="I126" s="40">
        <v>500</v>
      </c>
      <c r="J126" s="41">
        <v>0.01</v>
      </c>
      <c r="K126" s="42">
        <f t="shared" si="14"/>
        <v>495</v>
      </c>
      <c r="L126" s="43" t="str">
        <f t="shared" si="8"/>
        <v>1125-NA-GC</v>
      </c>
      <c r="M126" s="44">
        <f t="shared" si="15"/>
        <v>43119</v>
      </c>
      <c r="N126" s="47">
        <f t="shared" si="9"/>
        <v>1</v>
      </c>
      <c r="O126" s="47" t="str">
        <f t="shared" si="10"/>
        <v>2018</v>
      </c>
      <c r="P126" s="47" t="str">
        <f t="shared" si="11"/>
        <v>19</v>
      </c>
      <c r="Q126" s="48">
        <f t="shared" si="12"/>
        <v>43119</v>
      </c>
    </row>
    <row r="127" spans="1:17" x14ac:dyDescent="0.25">
      <c r="A127" s="28" t="s">
        <v>417</v>
      </c>
      <c r="B127" s="28" t="s">
        <v>88</v>
      </c>
      <c r="C127" s="28" t="s">
        <v>89</v>
      </c>
      <c r="D127" s="28" t="s">
        <v>11</v>
      </c>
      <c r="E127" s="39" t="s">
        <v>418</v>
      </c>
      <c r="F127" s="13">
        <f t="shared" si="13"/>
        <v>2018</v>
      </c>
      <c r="G127" s="28" t="s">
        <v>29</v>
      </c>
      <c r="H127" s="28" t="s">
        <v>419</v>
      </c>
      <c r="I127" s="40">
        <v>150</v>
      </c>
      <c r="J127" s="41">
        <v>0</v>
      </c>
      <c r="K127" s="42">
        <f t="shared" si="14"/>
        <v>150</v>
      </c>
      <c r="L127" s="43" t="str">
        <f t="shared" si="8"/>
        <v>1126-EMEA-SC</v>
      </c>
      <c r="M127" s="44">
        <f t="shared" si="15"/>
        <v>43218</v>
      </c>
      <c r="N127" s="47">
        <f t="shared" si="9"/>
        <v>4</v>
      </c>
      <c r="O127" s="47" t="str">
        <f t="shared" si="10"/>
        <v>2018</v>
      </c>
      <c r="P127" s="47" t="str">
        <f t="shared" si="11"/>
        <v>28</v>
      </c>
      <c r="Q127" s="48">
        <f t="shared" si="12"/>
        <v>43218</v>
      </c>
    </row>
    <row r="128" spans="1:17" x14ac:dyDescent="0.25">
      <c r="A128" s="28" t="s">
        <v>420</v>
      </c>
      <c r="B128" s="28" t="s">
        <v>123</v>
      </c>
      <c r="C128" s="28" t="s">
        <v>54</v>
      </c>
      <c r="D128" s="28" t="s">
        <v>11</v>
      </c>
      <c r="E128" s="39" t="s">
        <v>421</v>
      </c>
      <c r="F128" s="13">
        <f t="shared" si="13"/>
        <v>2014</v>
      </c>
      <c r="G128" s="28" t="s">
        <v>41</v>
      </c>
      <c r="H128" s="28" t="s">
        <v>195</v>
      </c>
      <c r="I128" s="40">
        <v>30</v>
      </c>
      <c r="J128" s="41">
        <v>3.3300000000000003E-2</v>
      </c>
      <c r="K128" s="42">
        <f t="shared" si="14"/>
        <v>29.001000000000001</v>
      </c>
      <c r="L128" s="43" t="str">
        <f t="shared" si="8"/>
        <v>1127-EMEA-RR</v>
      </c>
      <c r="M128" s="44">
        <f t="shared" si="15"/>
        <v>41711</v>
      </c>
      <c r="N128" s="47">
        <f t="shared" si="9"/>
        <v>3</v>
      </c>
      <c r="O128" s="47" t="str">
        <f t="shared" si="10"/>
        <v>2014</v>
      </c>
      <c r="P128" s="47" t="str">
        <f t="shared" si="11"/>
        <v>13</v>
      </c>
      <c r="Q128" s="48">
        <f t="shared" si="12"/>
        <v>41711</v>
      </c>
    </row>
    <row r="129" spans="1:17" x14ac:dyDescent="0.25">
      <c r="A129" s="28" t="s">
        <v>422</v>
      </c>
      <c r="B129" s="28" t="s">
        <v>210</v>
      </c>
      <c r="C129" s="28" t="s">
        <v>115</v>
      </c>
      <c r="D129" s="28" t="s">
        <v>17</v>
      </c>
      <c r="E129" s="39" t="s">
        <v>423</v>
      </c>
      <c r="F129" s="13">
        <f t="shared" si="13"/>
        <v>2015</v>
      </c>
      <c r="G129" s="28" t="s">
        <v>74</v>
      </c>
      <c r="H129" s="28" t="s">
        <v>212</v>
      </c>
      <c r="I129" s="40">
        <v>500</v>
      </c>
      <c r="J129" s="41">
        <v>0</v>
      </c>
      <c r="K129" s="42">
        <f t="shared" si="14"/>
        <v>500</v>
      </c>
      <c r="L129" s="43" t="str">
        <f t="shared" si="8"/>
        <v>1128-NA-JS</v>
      </c>
      <c r="M129" s="44">
        <f t="shared" si="15"/>
        <v>42244</v>
      </c>
      <c r="N129" s="47">
        <f t="shared" si="9"/>
        <v>8</v>
      </c>
      <c r="O129" s="47" t="str">
        <f t="shared" si="10"/>
        <v>2015</v>
      </c>
      <c r="P129" s="47" t="str">
        <f t="shared" si="11"/>
        <v>28</v>
      </c>
      <c r="Q129" s="48">
        <f t="shared" si="12"/>
        <v>42244</v>
      </c>
    </row>
    <row r="130" spans="1:17" x14ac:dyDescent="0.25">
      <c r="A130" s="28" t="s">
        <v>424</v>
      </c>
      <c r="B130" s="28" t="s">
        <v>94</v>
      </c>
      <c r="C130" s="28" t="s">
        <v>95</v>
      </c>
      <c r="D130" s="28" t="s">
        <v>34</v>
      </c>
      <c r="E130" s="39">
        <v>41827</v>
      </c>
      <c r="F130" s="13">
        <f t="shared" si="13"/>
        <v>2014</v>
      </c>
      <c r="G130" s="28" t="s">
        <v>61</v>
      </c>
      <c r="H130" s="28" t="s">
        <v>425</v>
      </c>
      <c r="I130" s="40">
        <v>3000</v>
      </c>
      <c r="J130" s="41">
        <v>0.49</v>
      </c>
      <c r="K130" s="42">
        <f t="shared" si="14"/>
        <v>1530</v>
      </c>
      <c r="L130" s="43" t="str">
        <f t="shared" ref="L130:L193" si="16">_xlfn.TEXTJOIN("-",TRUE,RIGHT(A130,LEN(A130)-2),D130,LEFT(H130,1)&amp;MID(H130,FIND(" ",H130)+1,1))</f>
        <v>1129-APAC-DC</v>
      </c>
      <c r="M130" s="44">
        <f t="shared" si="15"/>
        <v>41827</v>
      </c>
      <c r="N130" s="47" t="str">
        <f t="shared" ref="N130:N193" si="17">IF(ISTEXT(E130),IFERROR(_xlfn.NUMBERVALUE(LEFT(E130,2)),_xlfn.NUMBERVALUE(LEFT(E130,1))),"")</f>
        <v/>
      </c>
      <c r="O130" s="47" t="str">
        <f t="shared" ref="O130:O193" si="18">IF(ISTEXT(E130),RIGHT(E130,4),"")</f>
        <v/>
      </c>
      <c r="P130" s="47" t="str">
        <f t="shared" ref="P130:P193" si="19">IF(ISTEXT(E130),MID(E130,LEN(N130)+2,2),"")</f>
        <v/>
      </c>
      <c r="Q130" s="48">
        <f t="shared" ref="Q130:Q193" si="20">IF(ISTEXT(E130),DATE(O130,N130,P130),E130)</f>
        <v>41827</v>
      </c>
    </row>
    <row r="131" spans="1:17" x14ac:dyDescent="0.25">
      <c r="A131" s="28" t="s">
        <v>426</v>
      </c>
      <c r="B131" s="28" t="s">
        <v>350</v>
      </c>
      <c r="C131" s="28" t="s">
        <v>115</v>
      </c>
      <c r="D131" s="28" t="s">
        <v>17</v>
      </c>
      <c r="E131" s="39" t="s">
        <v>427</v>
      </c>
      <c r="F131" s="13">
        <f t="shared" ref="F131:F194" si="21">YEAR(Q131)</f>
        <v>2016</v>
      </c>
      <c r="G131" s="28" t="s">
        <v>74</v>
      </c>
      <c r="H131" s="28" t="s">
        <v>428</v>
      </c>
      <c r="I131" s="40">
        <v>500</v>
      </c>
      <c r="J131" s="41">
        <v>0.02</v>
      </c>
      <c r="K131" s="42">
        <f t="shared" ref="K131:K194" si="22">I131*(1-J131)</f>
        <v>490</v>
      </c>
      <c r="L131" s="43" t="str">
        <f t="shared" si="16"/>
        <v>1130-NA-PC</v>
      </c>
      <c r="M131" s="44">
        <f t="shared" ref="M131:M194" si="23">IF(ISTEXT(E131),DATE(O131,N131,P131),E131)</f>
        <v>42422</v>
      </c>
      <c r="N131" s="47">
        <f t="shared" si="17"/>
        <v>2</v>
      </c>
      <c r="O131" s="47" t="str">
        <f t="shared" si="18"/>
        <v>2016</v>
      </c>
      <c r="P131" s="47" t="str">
        <f t="shared" si="19"/>
        <v>22</v>
      </c>
      <c r="Q131" s="48">
        <f t="shared" si="20"/>
        <v>42422</v>
      </c>
    </row>
    <row r="132" spans="1:17" x14ac:dyDescent="0.25">
      <c r="A132" s="28" t="s">
        <v>429</v>
      </c>
      <c r="B132" s="28" t="s">
        <v>9</v>
      </c>
      <c r="C132" s="28" t="s">
        <v>10</v>
      </c>
      <c r="D132" s="28" t="s">
        <v>11</v>
      </c>
      <c r="E132" s="39">
        <v>43080</v>
      </c>
      <c r="F132" s="13">
        <f t="shared" si="21"/>
        <v>2017</v>
      </c>
      <c r="G132" s="28" t="s">
        <v>35</v>
      </c>
      <c r="H132" s="28" t="s">
        <v>430</v>
      </c>
      <c r="I132" s="40">
        <v>50</v>
      </c>
      <c r="J132" s="41">
        <v>0</v>
      </c>
      <c r="K132" s="42">
        <f t="shared" si="22"/>
        <v>50</v>
      </c>
      <c r="L132" s="43" t="str">
        <f t="shared" si="16"/>
        <v>1131-EMEA-ZM</v>
      </c>
      <c r="M132" s="44">
        <f t="shared" si="23"/>
        <v>43080</v>
      </c>
      <c r="N132" s="47" t="str">
        <f t="shared" si="17"/>
        <v/>
      </c>
      <c r="O132" s="47" t="str">
        <f t="shared" si="18"/>
        <v/>
      </c>
      <c r="P132" s="47" t="str">
        <f t="shared" si="19"/>
        <v/>
      </c>
      <c r="Q132" s="48">
        <f t="shared" si="20"/>
        <v>43080</v>
      </c>
    </row>
    <row r="133" spans="1:17" x14ac:dyDescent="0.25">
      <c r="A133" s="28" t="s">
        <v>431</v>
      </c>
      <c r="B133" s="28" t="s">
        <v>288</v>
      </c>
      <c r="C133" s="28" t="s">
        <v>289</v>
      </c>
      <c r="D133" s="28" t="s">
        <v>11</v>
      </c>
      <c r="E133" s="39">
        <v>42557</v>
      </c>
      <c r="F133" s="13">
        <f t="shared" si="21"/>
        <v>2016</v>
      </c>
      <c r="G133" s="28" t="s">
        <v>23</v>
      </c>
      <c r="H133" s="28" t="s">
        <v>432</v>
      </c>
      <c r="I133" s="40">
        <v>1400</v>
      </c>
      <c r="J133" s="41">
        <v>0.05</v>
      </c>
      <c r="K133" s="42">
        <f t="shared" si="22"/>
        <v>1330</v>
      </c>
      <c r="L133" s="43" t="str">
        <f t="shared" si="16"/>
        <v>1132-EMEA-PS</v>
      </c>
      <c r="M133" s="44">
        <f t="shared" si="23"/>
        <v>42557</v>
      </c>
      <c r="N133" s="47" t="str">
        <f t="shared" si="17"/>
        <v/>
      </c>
      <c r="O133" s="47" t="str">
        <f t="shared" si="18"/>
        <v/>
      </c>
      <c r="P133" s="47" t="str">
        <f t="shared" si="19"/>
        <v/>
      </c>
      <c r="Q133" s="48">
        <f t="shared" si="20"/>
        <v>42557</v>
      </c>
    </row>
    <row r="134" spans="1:17" x14ac:dyDescent="0.25">
      <c r="A134" s="28" t="s">
        <v>433</v>
      </c>
      <c r="B134" s="28" t="s">
        <v>174</v>
      </c>
      <c r="C134" s="28" t="s">
        <v>115</v>
      </c>
      <c r="D134" s="28" t="s">
        <v>17</v>
      </c>
      <c r="E134" s="39">
        <v>41853</v>
      </c>
      <c r="F134" s="13">
        <f t="shared" si="21"/>
        <v>2014</v>
      </c>
      <c r="G134" s="28" t="s">
        <v>125</v>
      </c>
      <c r="H134" s="28" t="s">
        <v>434</v>
      </c>
      <c r="I134" s="40">
        <v>500</v>
      </c>
      <c r="J134" s="41">
        <v>0.3</v>
      </c>
      <c r="K134" s="42">
        <f t="shared" si="22"/>
        <v>350</v>
      </c>
      <c r="L134" s="43" t="str">
        <f t="shared" si="16"/>
        <v>1133-NA-CA</v>
      </c>
      <c r="M134" s="44">
        <f t="shared" si="23"/>
        <v>41853</v>
      </c>
      <c r="N134" s="47" t="str">
        <f t="shared" si="17"/>
        <v/>
      </c>
      <c r="O134" s="47" t="str">
        <f t="shared" si="18"/>
        <v/>
      </c>
      <c r="P134" s="47" t="str">
        <f t="shared" si="19"/>
        <v/>
      </c>
      <c r="Q134" s="48">
        <f t="shared" si="20"/>
        <v>41853</v>
      </c>
    </row>
    <row r="135" spans="1:17" x14ac:dyDescent="0.25">
      <c r="A135" s="28" t="s">
        <v>435</v>
      </c>
      <c r="B135" s="28" t="s">
        <v>114</v>
      </c>
      <c r="C135" s="28" t="s">
        <v>115</v>
      </c>
      <c r="D135" s="28" t="s">
        <v>17</v>
      </c>
      <c r="E135" s="39" t="s">
        <v>182</v>
      </c>
      <c r="F135" s="13">
        <f t="shared" si="21"/>
        <v>2016</v>
      </c>
      <c r="G135" s="28" t="s">
        <v>133</v>
      </c>
      <c r="H135" s="28" t="s">
        <v>436</v>
      </c>
      <c r="I135" s="40">
        <v>50</v>
      </c>
      <c r="J135" s="41">
        <v>0.04</v>
      </c>
      <c r="K135" s="42">
        <f t="shared" si="22"/>
        <v>48</v>
      </c>
      <c r="L135" s="43" t="str">
        <f t="shared" si="16"/>
        <v>1134-NA-DH</v>
      </c>
      <c r="M135" s="44">
        <f t="shared" si="23"/>
        <v>42673</v>
      </c>
      <c r="N135" s="47">
        <f t="shared" si="17"/>
        <v>10</v>
      </c>
      <c r="O135" s="47" t="str">
        <f t="shared" si="18"/>
        <v>2016</v>
      </c>
      <c r="P135" s="47" t="str">
        <f t="shared" si="19"/>
        <v>30</v>
      </c>
      <c r="Q135" s="48">
        <f t="shared" si="20"/>
        <v>42673</v>
      </c>
    </row>
    <row r="136" spans="1:17" x14ac:dyDescent="0.25">
      <c r="A136" s="28" t="s">
        <v>437</v>
      </c>
      <c r="B136" s="28" t="s">
        <v>288</v>
      </c>
      <c r="C136" s="28" t="s">
        <v>289</v>
      </c>
      <c r="D136" s="28" t="s">
        <v>11</v>
      </c>
      <c r="E136" s="39" t="s">
        <v>438</v>
      </c>
      <c r="F136" s="13">
        <f t="shared" si="21"/>
        <v>2016</v>
      </c>
      <c r="G136" s="28" t="s">
        <v>29</v>
      </c>
      <c r="H136" s="28" t="s">
        <v>291</v>
      </c>
      <c r="I136" s="40">
        <v>150</v>
      </c>
      <c r="J136" s="41">
        <v>2.6700000000000002E-2</v>
      </c>
      <c r="K136" s="42">
        <f t="shared" si="22"/>
        <v>145.995</v>
      </c>
      <c r="L136" s="43" t="str">
        <f t="shared" si="16"/>
        <v>1135-EMEA-PF</v>
      </c>
      <c r="M136" s="44">
        <f t="shared" si="23"/>
        <v>42479</v>
      </c>
      <c r="N136" s="47">
        <f t="shared" si="17"/>
        <v>4</v>
      </c>
      <c r="O136" s="47" t="str">
        <f t="shared" si="18"/>
        <v>2016</v>
      </c>
      <c r="P136" s="47" t="str">
        <f t="shared" si="19"/>
        <v>19</v>
      </c>
      <c r="Q136" s="48">
        <f t="shared" si="20"/>
        <v>42479</v>
      </c>
    </row>
    <row r="137" spans="1:17" x14ac:dyDescent="0.25">
      <c r="A137" s="28" t="s">
        <v>439</v>
      </c>
      <c r="B137" s="28" t="s">
        <v>64</v>
      </c>
      <c r="C137" s="28" t="s">
        <v>65</v>
      </c>
      <c r="D137" s="28" t="s">
        <v>34</v>
      </c>
      <c r="E137" s="39" t="s">
        <v>440</v>
      </c>
      <c r="F137" s="13">
        <f t="shared" si="21"/>
        <v>2015</v>
      </c>
      <c r="G137" s="28" t="s">
        <v>29</v>
      </c>
      <c r="H137" s="28" t="s">
        <v>338</v>
      </c>
      <c r="I137" s="40">
        <v>150</v>
      </c>
      <c r="J137" s="41">
        <v>4.6699999999999998E-2</v>
      </c>
      <c r="K137" s="42">
        <f t="shared" si="22"/>
        <v>142.995</v>
      </c>
      <c r="L137" s="43" t="str">
        <f t="shared" si="16"/>
        <v>1136-APAC-MM</v>
      </c>
      <c r="M137" s="44">
        <f t="shared" si="23"/>
        <v>42149</v>
      </c>
      <c r="N137" s="47">
        <f t="shared" si="17"/>
        <v>5</v>
      </c>
      <c r="O137" s="47" t="str">
        <f t="shared" si="18"/>
        <v>2015</v>
      </c>
      <c r="P137" s="47" t="str">
        <f t="shared" si="19"/>
        <v>25</v>
      </c>
      <c r="Q137" s="48">
        <f t="shared" si="20"/>
        <v>42149</v>
      </c>
    </row>
    <row r="138" spans="1:17" x14ac:dyDescent="0.25">
      <c r="A138" s="28" t="s">
        <v>441</v>
      </c>
      <c r="B138" s="28" t="s">
        <v>164</v>
      </c>
      <c r="C138" s="28" t="s">
        <v>165</v>
      </c>
      <c r="D138" s="28" t="s">
        <v>11</v>
      </c>
      <c r="E138" s="39">
        <v>42282</v>
      </c>
      <c r="F138" s="13">
        <f t="shared" si="21"/>
        <v>2015</v>
      </c>
      <c r="G138" s="28" t="s">
        <v>111</v>
      </c>
      <c r="H138" s="28" t="s">
        <v>442</v>
      </c>
      <c r="I138" s="40">
        <v>140</v>
      </c>
      <c r="J138" s="41">
        <v>0.1857</v>
      </c>
      <c r="K138" s="42">
        <f t="shared" si="22"/>
        <v>114.00200000000001</v>
      </c>
      <c r="L138" s="43" t="str">
        <f t="shared" si="16"/>
        <v>1137-EMEA-JS</v>
      </c>
      <c r="M138" s="44">
        <f t="shared" si="23"/>
        <v>42282</v>
      </c>
      <c r="N138" s="47" t="str">
        <f t="shared" si="17"/>
        <v/>
      </c>
      <c r="O138" s="47" t="str">
        <f t="shared" si="18"/>
        <v/>
      </c>
      <c r="P138" s="47" t="str">
        <f t="shared" si="19"/>
        <v/>
      </c>
      <c r="Q138" s="48">
        <f t="shared" si="20"/>
        <v>42282</v>
      </c>
    </row>
    <row r="139" spans="1:17" x14ac:dyDescent="0.25">
      <c r="A139" s="28" t="s">
        <v>443</v>
      </c>
      <c r="B139" s="28" t="s">
        <v>59</v>
      </c>
      <c r="C139" s="28" t="s">
        <v>60</v>
      </c>
      <c r="D139" s="28" t="s">
        <v>11</v>
      </c>
      <c r="E139" s="39">
        <v>43046</v>
      </c>
      <c r="F139" s="13">
        <f t="shared" si="21"/>
        <v>2017</v>
      </c>
      <c r="G139" s="28" t="s">
        <v>133</v>
      </c>
      <c r="H139" s="28" t="s">
        <v>383</v>
      </c>
      <c r="I139" s="40">
        <v>50</v>
      </c>
      <c r="J139" s="41">
        <v>0.08</v>
      </c>
      <c r="K139" s="42">
        <f t="shared" si="22"/>
        <v>46</v>
      </c>
      <c r="L139" s="43" t="str">
        <f t="shared" si="16"/>
        <v>1138-EMEA-VS</v>
      </c>
      <c r="M139" s="44">
        <f t="shared" si="23"/>
        <v>43046</v>
      </c>
      <c r="N139" s="47" t="str">
        <f t="shared" si="17"/>
        <v/>
      </c>
      <c r="O139" s="47" t="str">
        <f t="shared" si="18"/>
        <v/>
      </c>
      <c r="P139" s="47" t="str">
        <f t="shared" si="19"/>
        <v/>
      </c>
      <c r="Q139" s="48">
        <f t="shared" si="20"/>
        <v>43046</v>
      </c>
    </row>
    <row r="140" spans="1:17" x14ac:dyDescent="0.25">
      <c r="A140" s="28" t="s">
        <v>444</v>
      </c>
      <c r="B140" s="28" t="s">
        <v>241</v>
      </c>
      <c r="C140" s="28" t="s">
        <v>242</v>
      </c>
      <c r="D140" s="28" t="s">
        <v>22</v>
      </c>
      <c r="E140" s="39" t="s">
        <v>445</v>
      </c>
      <c r="F140" s="13">
        <f t="shared" si="21"/>
        <v>2017</v>
      </c>
      <c r="G140" s="28" t="s">
        <v>41</v>
      </c>
      <c r="H140" s="28" t="s">
        <v>446</v>
      </c>
      <c r="I140" s="40">
        <v>30</v>
      </c>
      <c r="J140" s="41">
        <v>0.1</v>
      </c>
      <c r="K140" s="42">
        <f t="shared" si="22"/>
        <v>27</v>
      </c>
      <c r="L140" s="43" t="str">
        <f t="shared" si="16"/>
        <v>1139-LATAM-LM</v>
      </c>
      <c r="M140" s="44">
        <f t="shared" si="23"/>
        <v>43094</v>
      </c>
      <c r="N140" s="47">
        <f t="shared" si="17"/>
        <v>12</v>
      </c>
      <c r="O140" s="47" t="str">
        <f t="shared" si="18"/>
        <v>2017</v>
      </c>
      <c r="P140" s="47" t="str">
        <f t="shared" si="19"/>
        <v>25</v>
      </c>
      <c r="Q140" s="48">
        <f t="shared" si="20"/>
        <v>43094</v>
      </c>
    </row>
    <row r="141" spans="1:17" x14ac:dyDescent="0.25">
      <c r="A141" s="28" t="s">
        <v>447</v>
      </c>
      <c r="B141" s="28" t="s">
        <v>88</v>
      </c>
      <c r="C141" s="28" t="s">
        <v>89</v>
      </c>
      <c r="D141" s="28" t="s">
        <v>11</v>
      </c>
      <c r="E141" s="39">
        <v>41734</v>
      </c>
      <c r="F141" s="13">
        <f t="shared" si="21"/>
        <v>2014</v>
      </c>
      <c r="G141" s="28" t="s">
        <v>46</v>
      </c>
      <c r="H141" s="28" t="s">
        <v>448</v>
      </c>
      <c r="I141" s="40">
        <v>500</v>
      </c>
      <c r="J141" s="41">
        <v>0</v>
      </c>
      <c r="K141" s="42">
        <f t="shared" si="22"/>
        <v>500</v>
      </c>
      <c r="L141" s="43" t="str">
        <f t="shared" si="16"/>
        <v>1140-EMEA-ML</v>
      </c>
      <c r="M141" s="44">
        <f t="shared" si="23"/>
        <v>41734</v>
      </c>
      <c r="N141" s="47" t="str">
        <f t="shared" si="17"/>
        <v/>
      </c>
      <c r="O141" s="47" t="str">
        <f t="shared" si="18"/>
        <v/>
      </c>
      <c r="P141" s="47" t="str">
        <f t="shared" si="19"/>
        <v/>
      </c>
      <c r="Q141" s="48">
        <f t="shared" si="20"/>
        <v>41734</v>
      </c>
    </row>
    <row r="142" spans="1:17" x14ac:dyDescent="0.25">
      <c r="A142" s="28" t="s">
        <v>449</v>
      </c>
      <c r="B142" s="28" t="s">
        <v>397</v>
      </c>
      <c r="C142" s="28" t="s">
        <v>398</v>
      </c>
      <c r="D142" s="28" t="s">
        <v>11</v>
      </c>
      <c r="E142" s="39">
        <v>43288</v>
      </c>
      <c r="F142" s="13">
        <f t="shared" si="21"/>
        <v>2018</v>
      </c>
      <c r="G142" s="28" t="s">
        <v>46</v>
      </c>
      <c r="H142" s="28" t="s">
        <v>450</v>
      </c>
      <c r="I142" s="40">
        <v>500</v>
      </c>
      <c r="J142" s="41">
        <v>0</v>
      </c>
      <c r="K142" s="42">
        <f t="shared" si="22"/>
        <v>500</v>
      </c>
      <c r="L142" s="43" t="str">
        <f t="shared" si="16"/>
        <v>1141-EMEA-JT</v>
      </c>
      <c r="M142" s="44">
        <f t="shared" si="23"/>
        <v>43288</v>
      </c>
      <c r="N142" s="47" t="str">
        <f t="shared" si="17"/>
        <v/>
      </c>
      <c r="O142" s="47" t="str">
        <f t="shared" si="18"/>
        <v/>
      </c>
      <c r="P142" s="47" t="str">
        <f t="shared" si="19"/>
        <v/>
      </c>
      <c r="Q142" s="48">
        <f t="shared" si="20"/>
        <v>43288</v>
      </c>
    </row>
    <row r="143" spans="1:17" x14ac:dyDescent="0.25">
      <c r="A143" s="28" t="s">
        <v>451</v>
      </c>
      <c r="B143" s="28" t="s">
        <v>123</v>
      </c>
      <c r="C143" s="28" t="s">
        <v>54</v>
      </c>
      <c r="D143" s="28" t="s">
        <v>11</v>
      </c>
      <c r="E143" s="39">
        <v>43407</v>
      </c>
      <c r="F143" s="13">
        <f t="shared" si="21"/>
        <v>2018</v>
      </c>
      <c r="G143" s="28" t="s">
        <v>125</v>
      </c>
      <c r="H143" s="28" t="s">
        <v>452</v>
      </c>
      <c r="I143" s="40">
        <v>500</v>
      </c>
      <c r="J143" s="41">
        <v>0.1</v>
      </c>
      <c r="K143" s="42">
        <f t="shared" si="22"/>
        <v>450</v>
      </c>
      <c r="L143" s="43" t="str">
        <f t="shared" si="16"/>
        <v>1142-EMEA-PC</v>
      </c>
      <c r="M143" s="44">
        <f t="shared" si="23"/>
        <v>43407</v>
      </c>
      <c r="N143" s="47" t="str">
        <f t="shared" si="17"/>
        <v/>
      </c>
      <c r="O143" s="47" t="str">
        <f t="shared" si="18"/>
        <v/>
      </c>
      <c r="P143" s="47" t="str">
        <f t="shared" si="19"/>
        <v/>
      </c>
      <c r="Q143" s="48">
        <f t="shared" si="20"/>
        <v>43407</v>
      </c>
    </row>
    <row r="144" spans="1:17" x14ac:dyDescent="0.25">
      <c r="A144" s="28" t="s">
        <v>453</v>
      </c>
      <c r="B144" s="28" t="s">
        <v>318</v>
      </c>
      <c r="C144" s="28" t="s">
        <v>319</v>
      </c>
      <c r="D144" s="28" t="s">
        <v>11</v>
      </c>
      <c r="E144" s="39">
        <v>42282</v>
      </c>
      <c r="F144" s="13">
        <f t="shared" si="21"/>
        <v>2015</v>
      </c>
      <c r="G144" s="28" t="s">
        <v>41</v>
      </c>
      <c r="H144" s="28" t="s">
        <v>454</v>
      </c>
      <c r="I144" s="40">
        <v>30</v>
      </c>
      <c r="J144" s="41">
        <v>0.1333</v>
      </c>
      <c r="K144" s="42">
        <f t="shared" si="22"/>
        <v>26.001000000000001</v>
      </c>
      <c r="L144" s="43" t="str">
        <f t="shared" si="16"/>
        <v>1143-EMEA-BB</v>
      </c>
      <c r="M144" s="44">
        <f t="shared" si="23"/>
        <v>42282</v>
      </c>
      <c r="N144" s="47" t="str">
        <f t="shared" si="17"/>
        <v/>
      </c>
      <c r="O144" s="47" t="str">
        <f t="shared" si="18"/>
        <v/>
      </c>
      <c r="P144" s="47" t="str">
        <f t="shared" si="19"/>
        <v/>
      </c>
      <c r="Q144" s="48">
        <f t="shared" si="20"/>
        <v>42282</v>
      </c>
    </row>
    <row r="145" spans="1:17" x14ac:dyDescent="0.25">
      <c r="A145" s="28" t="s">
        <v>455</v>
      </c>
      <c r="B145" s="28" t="s">
        <v>241</v>
      </c>
      <c r="C145" s="28" t="s">
        <v>242</v>
      </c>
      <c r="D145" s="28" t="s">
        <v>22</v>
      </c>
      <c r="E145" s="39" t="s">
        <v>456</v>
      </c>
      <c r="F145" s="13">
        <f t="shared" si="21"/>
        <v>2016</v>
      </c>
      <c r="G145" s="28" t="s">
        <v>41</v>
      </c>
      <c r="H145" s="28" t="s">
        <v>446</v>
      </c>
      <c r="I145" s="40">
        <v>30</v>
      </c>
      <c r="J145" s="41">
        <v>0.1</v>
      </c>
      <c r="K145" s="42">
        <f t="shared" si="22"/>
        <v>27</v>
      </c>
      <c r="L145" s="43" t="str">
        <f t="shared" si="16"/>
        <v>1144-LATAM-LM</v>
      </c>
      <c r="M145" s="44">
        <f t="shared" si="23"/>
        <v>42397</v>
      </c>
      <c r="N145" s="47">
        <f t="shared" si="17"/>
        <v>1</v>
      </c>
      <c r="O145" s="47" t="str">
        <f t="shared" si="18"/>
        <v>2016</v>
      </c>
      <c r="P145" s="47" t="str">
        <f t="shared" si="19"/>
        <v>28</v>
      </c>
      <c r="Q145" s="48">
        <f t="shared" si="20"/>
        <v>42397</v>
      </c>
    </row>
    <row r="146" spans="1:17" x14ac:dyDescent="0.25">
      <c r="A146" s="28" t="s">
        <v>457</v>
      </c>
      <c r="B146" s="28" t="s">
        <v>119</v>
      </c>
      <c r="C146" s="28" t="s">
        <v>85</v>
      </c>
      <c r="D146" s="28" t="s">
        <v>11</v>
      </c>
      <c r="E146" s="39">
        <v>42347</v>
      </c>
      <c r="F146" s="13">
        <f t="shared" si="21"/>
        <v>2015</v>
      </c>
      <c r="G146" s="28" t="s">
        <v>133</v>
      </c>
      <c r="H146" s="28" t="s">
        <v>458</v>
      </c>
      <c r="I146" s="40">
        <v>50</v>
      </c>
      <c r="J146" s="41">
        <v>0.32</v>
      </c>
      <c r="K146" s="42">
        <f t="shared" si="22"/>
        <v>34</v>
      </c>
      <c r="L146" s="43" t="str">
        <f t="shared" si="16"/>
        <v>1145-EMEA-JB</v>
      </c>
      <c r="M146" s="44">
        <f t="shared" si="23"/>
        <v>42347</v>
      </c>
      <c r="N146" s="47" t="str">
        <f t="shared" si="17"/>
        <v/>
      </c>
      <c r="O146" s="47" t="str">
        <f t="shared" si="18"/>
        <v/>
      </c>
      <c r="P146" s="47" t="str">
        <f t="shared" si="19"/>
        <v/>
      </c>
      <c r="Q146" s="48">
        <f t="shared" si="20"/>
        <v>42347</v>
      </c>
    </row>
    <row r="147" spans="1:17" x14ac:dyDescent="0.25">
      <c r="A147" s="28" t="s">
        <v>459</v>
      </c>
      <c r="B147" s="28" t="s">
        <v>147</v>
      </c>
      <c r="C147" s="28" t="s">
        <v>95</v>
      </c>
      <c r="D147" s="28" t="s">
        <v>34</v>
      </c>
      <c r="E147" s="39">
        <v>43412</v>
      </c>
      <c r="F147" s="13">
        <f t="shared" si="21"/>
        <v>2018</v>
      </c>
      <c r="G147" s="28" t="s">
        <v>74</v>
      </c>
      <c r="H147" s="28" t="s">
        <v>460</v>
      </c>
      <c r="I147" s="40">
        <v>500</v>
      </c>
      <c r="J147" s="41">
        <v>0</v>
      </c>
      <c r="K147" s="42">
        <f t="shared" si="22"/>
        <v>500</v>
      </c>
      <c r="L147" s="43" t="str">
        <f t="shared" si="16"/>
        <v>1146-APAC-TM</v>
      </c>
      <c r="M147" s="44">
        <f t="shared" si="23"/>
        <v>43412</v>
      </c>
      <c r="N147" s="47" t="str">
        <f t="shared" si="17"/>
        <v/>
      </c>
      <c r="O147" s="47" t="str">
        <f t="shared" si="18"/>
        <v/>
      </c>
      <c r="P147" s="47" t="str">
        <f t="shared" si="19"/>
        <v/>
      </c>
      <c r="Q147" s="48">
        <f t="shared" si="20"/>
        <v>43412</v>
      </c>
    </row>
    <row r="148" spans="1:17" x14ac:dyDescent="0.25">
      <c r="A148" s="28" t="s">
        <v>461</v>
      </c>
      <c r="B148" s="28" t="s">
        <v>306</v>
      </c>
      <c r="C148" s="28" t="s">
        <v>307</v>
      </c>
      <c r="D148" s="28" t="s">
        <v>11</v>
      </c>
      <c r="E148" s="39" t="s">
        <v>462</v>
      </c>
      <c r="F148" s="13">
        <f t="shared" si="21"/>
        <v>2017</v>
      </c>
      <c r="G148" s="28" t="s">
        <v>61</v>
      </c>
      <c r="H148" s="28" t="s">
        <v>463</v>
      </c>
      <c r="I148" s="40">
        <v>3000</v>
      </c>
      <c r="J148" s="41">
        <v>0.22</v>
      </c>
      <c r="K148" s="42">
        <f t="shared" si="22"/>
        <v>2340</v>
      </c>
      <c r="L148" s="43" t="str">
        <f t="shared" si="16"/>
        <v>1147-EMEA-PT</v>
      </c>
      <c r="M148" s="44">
        <f t="shared" si="23"/>
        <v>42855</v>
      </c>
      <c r="N148" s="47">
        <f t="shared" si="17"/>
        <v>4</v>
      </c>
      <c r="O148" s="47" t="str">
        <f t="shared" si="18"/>
        <v>2017</v>
      </c>
      <c r="P148" s="47" t="str">
        <f t="shared" si="19"/>
        <v>30</v>
      </c>
      <c r="Q148" s="48">
        <f t="shared" si="20"/>
        <v>42855</v>
      </c>
    </row>
    <row r="149" spans="1:17" x14ac:dyDescent="0.25">
      <c r="A149" s="28" t="s">
        <v>464</v>
      </c>
      <c r="B149" s="28" t="s">
        <v>49</v>
      </c>
      <c r="C149" s="28" t="s">
        <v>50</v>
      </c>
      <c r="D149" s="28" t="s">
        <v>22</v>
      </c>
      <c r="E149" s="39">
        <v>42799</v>
      </c>
      <c r="F149" s="13">
        <f t="shared" si="21"/>
        <v>2017</v>
      </c>
      <c r="G149" s="28" t="s">
        <v>125</v>
      </c>
      <c r="H149" s="28" t="s">
        <v>465</v>
      </c>
      <c r="I149" s="40">
        <v>500</v>
      </c>
      <c r="J149" s="41">
        <v>0.02</v>
      </c>
      <c r="K149" s="42">
        <f t="shared" si="22"/>
        <v>490</v>
      </c>
      <c r="L149" s="43" t="str">
        <f t="shared" si="16"/>
        <v>1148-LATAM-SC</v>
      </c>
      <c r="M149" s="44">
        <f t="shared" si="23"/>
        <v>42799</v>
      </c>
      <c r="N149" s="47" t="str">
        <f t="shared" si="17"/>
        <v/>
      </c>
      <c r="O149" s="47" t="str">
        <f t="shared" si="18"/>
        <v/>
      </c>
      <c r="P149" s="47" t="str">
        <f t="shared" si="19"/>
        <v/>
      </c>
      <c r="Q149" s="48">
        <f t="shared" si="20"/>
        <v>42799</v>
      </c>
    </row>
    <row r="150" spans="1:17" x14ac:dyDescent="0.25">
      <c r="A150" s="28" t="s">
        <v>466</v>
      </c>
      <c r="B150" s="28" t="s">
        <v>288</v>
      </c>
      <c r="C150" s="28" t="s">
        <v>289</v>
      </c>
      <c r="D150" s="28" t="s">
        <v>11</v>
      </c>
      <c r="E150" s="39" t="s">
        <v>467</v>
      </c>
      <c r="F150" s="13">
        <f t="shared" si="21"/>
        <v>2017</v>
      </c>
      <c r="G150" s="28" t="s">
        <v>55</v>
      </c>
      <c r="H150" s="28" t="s">
        <v>468</v>
      </c>
      <c r="I150" s="40">
        <v>2400</v>
      </c>
      <c r="J150" s="41">
        <v>0.02</v>
      </c>
      <c r="K150" s="42">
        <f t="shared" si="22"/>
        <v>2352</v>
      </c>
      <c r="L150" s="43" t="str">
        <f t="shared" si="16"/>
        <v>1149-EMEA-RL</v>
      </c>
      <c r="M150" s="44">
        <f t="shared" si="23"/>
        <v>42755</v>
      </c>
      <c r="N150" s="47">
        <f t="shared" si="17"/>
        <v>1</v>
      </c>
      <c r="O150" s="47" t="str">
        <f t="shared" si="18"/>
        <v>2017</v>
      </c>
      <c r="P150" s="47" t="str">
        <f t="shared" si="19"/>
        <v>20</v>
      </c>
      <c r="Q150" s="48">
        <f t="shared" si="20"/>
        <v>42755</v>
      </c>
    </row>
    <row r="151" spans="1:17" x14ac:dyDescent="0.25">
      <c r="A151" s="28" t="s">
        <v>469</v>
      </c>
      <c r="B151" s="28" t="s">
        <v>144</v>
      </c>
      <c r="C151" s="28" t="s">
        <v>115</v>
      </c>
      <c r="D151" s="28" t="s">
        <v>17</v>
      </c>
      <c r="E151" s="39">
        <v>43227</v>
      </c>
      <c r="F151" s="13">
        <f t="shared" si="21"/>
        <v>2018</v>
      </c>
      <c r="G151" s="28" t="s">
        <v>111</v>
      </c>
      <c r="H151" s="28" t="s">
        <v>470</v>
      </c>
      <c r="I151" s="40">
        <v>140</v>
      </c>
      <c r="J151" s="41">
        <v>0.1429</v>
      </c>
      <c r="K151" s="42">
        <f t="shared" si="22"/>
        <v>119.994</v>
      </c>
      <c r="L151" s="43" t="str">
        <f t="shared" si="16"/>
        <v>1150-NA-NG</v>
      </c>
      <c r="M151" s="44">
        <f t="shared" si="23"/>
        <v>43227</v>
      </c>
      <c r="N151" s="47" t="str">
        <f t="shared" si="17"/>
        <v/>
      </c>
      <c r="O151" s="47" t="str">
        <f t="shared" si="18"/>
        <v/>
      </c>
      <c r="P151" s="47" t="str">
        <f t="shared" si="19"/>
        <v/>
      </c>
      <c r="Q151" s="48">
        <f t="shared" si="20"/>
        <v>43227</v>
      </c>
    </row>
    <row r="152" spans="1:17" x14ac:dyDescent="0.25">
      <c r="A152" s="28" t="s">
        <v>471</v>
      </c>
      <c r="B152" s="28" t="s">
        <v>15</v>
      </c>
      <c r="C152" s="28" t="s">
        <v>16</v>
      </c>
      <c r="D152" s="28" t="s">
        <v>17</v>
      </c>
      <c r="E152" s="39" t="s">
        <v>472</v>
      </c>
      <c r="F152" s="13">
        <f t="shared" si="21"/>
        <v>2018</v>
      </c>
      <c r="G152" s="28" t="s">
        <v>74</v>
      </c>
      <c r="H152" s="28" t="s">
        <v>205</v>
      </c>
      <c r="I152" s="40">
        <v>500</v>
      </c>
      <c r="J152" s="41">
        <v>0</v>
      </c>
      <c r="K152" s="42">
        <f t="shared" si="22"/>
        <v>500</v>
      </c>
      <c r="L152" s="43" t="str">
        <f t="shared" si="16"/>
        <v>1151-NA-SJ</v>
      </c>
      <c r="M152" s="44">
        <f t="shared" si="23"/>
        <v>43388</v>
      </c>
      <c r="N152" s="47">
        <f t="shared" si="17"/>
        <v>10</v>
      </c>
      <c r="O152" s="47" t="str">
        <f t="shared" si="18"/>
        <v>2018</v>
      </c>
      <c r="P152" s="47" t="str">
        <f t="shared" si="19"/>
        <v>15</v>
      </c>
      <c r="Q152" s="48">
        <f t="shared" si="20"/>
        <v>43388</v>
      </c>
    </row>
    <row r="153" spans="1:17" x14ac:dyDescent="0.25">
      <c r="A153" s="28" t="s">
        <v>473</v>
      </c>
      <c r="B153" s="28" t="s">
        <v>139</v>
      </c>
      <c r="C153" s="28" t="s">
        <v>140</v>
      </c>
      <c r="D153" s="28" t="s">
        <v>11</v>
      </c>
      <c r="E153" s="39">
        <v>43347</v>
      </c>
      <c r="F153" s="13">
        <f t="shared" si="21"/>
        <v>2018</v>
      </c>
      <c r="G153" s="28" t="s">
        <v>55</v>
      </c>
      <c r="H153" s="28" t="s">
        <v>474</v>
      </c>
      <c r="I153" s="40">
        <v>2400</v>
      </c>
      <c r="J153" s="41">
        <v>0.38</v>
      </c>
      <c r="K153" s="42">
        <f t="shared" si="22"/>
        <v>1488</v>
      </c>
      <c r="L153" s="43" t="str">
        <f t="shared" si="16"/>
        <v>1152-EMEA-PM</v>
      </c>
      <c r="M153" s="44">
        <f t="shared" si="23"/>
        <v>43347</v>
      </c>
      <c r="N153" s="47" t="str">
        <f t="shared" si="17"/>
        <v/>
      </c>
      <c r="O153" s="47" t="str">
        <f t="shared" si="18"/>
        <v/>
      </c>
      <c r="P153" s="47" t="str">
        <f t="shared" si="19"/>
        <v/>
      </c>
      <c r="Q153" s="48">
        <f t="shared" si="20"/>
        <v>43347</v>
      </c>
    </row>
    <row r="154" spans="1:17" x14ac:dyDescent="0.25">
      <c r="A154" s="28" t="s">
        <v>475</v>
      </c>
      <c r="B154" s="28" t="s">
        <v>84</v>
      </c>
      <c r="C154" s="28" t="s">
        <v>85</v>
      </c>
      <c r="D154" s="28" t="s">
        <v>11</v>
      </c>
      <c r="E154" s="39" t="s">
        <v>476</v>
      </c>
      <c r="F154" s="13">
        <f t="shared" si="21"/>
        <v>2018</v>
      </c>
      <c r="G154" s="28" t="s">
        <v>111</v>
      </c>
      <c r="H154" s="28" t="s">
        <v>477</v>
      </c>
      <c r="I154" s="40">
        <v>140</v>
      </c>
      <c r="J154" s="41">
        <v>1.43E-2</v>
      </c>
      <c r="K154" s="42">
        <f t="shared" si="22"/>
        <v>137.99799999999999</v>
      </c>
      <c r="L154" s="43" t="str">
        <f t="shared" si="16"/>
        <v>1153-EMEA-JP</v>
      </c>
      <c r="M154" s="44">
        <f t="shared" si="23"/>
        <v>43343</v>
      </c>
      <c r="N154" s="47">
        <f t="shared" si="17"/>
        <v>8</v>
      </c>
      <c r="O154" s="47" t="str">
        <f t="shared" si="18"/>
        <v>2018</v>
      </c>
      <c r="P154" s="47" t="str">
        <f t="shared" si="19"/>
        <v>31</v>
      </c>
      <c r="Q154" s="48">
        <f t="shared" si="20"/>
        <v>43343</v>
      </c>
    </row>
    <row r="155" spans="1:17" x14ac:dyDescent="0.25">
      <c r="A155" s="28" t="s">
        <v>478</v>
      </c>
      <c r="B155" s="28" t="s">
        <v>109</v>
      </c>
      <c r="C155" s="28" t="s">
        <v>72</v>
      </c>
      <c r="D155" s="28" t="s">
        <v>34</v>
      </c>
      <c r="E155" s="39" t="s">
        <v>479</v>
      </c>
      <c r="F155" s="13">
        <f t="shared" si="21"/>
        <v>2018</v>
      </c>
      <c r="G155" s="28" t="s">
        <v>41</v>
      </c>
      <c r="H155" s="28" t="s">
        <v>296</v>
      </c>
      <c r="I155" s="40">
        <v>30</v>
      </c>
      <c r="J155" s="41">
        <v>3.3300000000000003E-2</v>
      </c>
      <c r="K155" s="42">
        <f t="shared" si="22"/>
        <v>29.001000000000001</v>
      </c>
      <c r="L155" s="43" t="str">
        <f t="shared" si="16"/>
        <v>1154-APAC-PR</v>
      </c>
      <c r="M155" s="44">
        <f t="shared" si="23"/>
        <v>43330</v>
      </c>
      <c r="N155" s="47">
        <f t="shared" si="17"/>
        <v>8</v>
      </c>
      <c r="O155" s="47" t="str">
        <f t="shared" si="18"/>
        <v>2018</v>
      </c>
      <c r="P155" s="47" t="str">
        <f t="shared" si="19"/>
        <v>18</v>
      </c>
      <c r="Q155" s="48">
        <f t="shared" si="20"/>
        <v>43330</v>
      </c>
    </row>
    <row r="156" spans="1:17" x14ac:dyDescent="0.25">
      <c r="A156" s="28" t="s">
        <v>480</v>
      </c>
      <c r="B156" s="28" t="s">
        <v>169</v>
      </c>
      <c r="C156" s="28" t="s">
        <v>170</v>
      </c>
      <c r="D156" s="28" t="s">
        <v>11</v>
      </c>
      <c r="E156" s="39" t="s">
        <v>481</v>
      </c>
      <c r="F156" s="13">
        <f t="shared" si="21"/>
        <v>2016</v>
      </c>
      <c r="G156" s="28" t="s">
        <v>111</v>
      </c>
      <c r="H156" s="28" t="s">
        <v>172</v>
      </c>
      <c r="I156" s="40">
        <v>140</v>
      </c>
      <c r="J156" s="41">
        <v>7.1400000000000005E-2</v>
      </c>
      <c r="K156" s="42">
        <f t="shared" si="22"/>
        <v>130.00399999999999</v>
      </c>
      <c r="L156" s="43" t="str">
        <f t="shared" si="16"/>
        <v>1155-EMEA-SB</v>
      </c>
      <c r="M156" s="44">
        <f t="shared" si="23"/>
        <v>42536</v>
      </c>
      <c r="N156" s="47">
        <f t="shared" si="17"/>
        <v>6</v>
      </c>
      <c r="O156" s="47" t="str">
        <f t="shared" si="18"/>
        <v>2016</v>
      </c>
      <c r="P156" s="47" t="str">
        <f t="shared" si="19"/>
        <v>15</v>
      </c>
      <c r="Q156" s="48">
        <f t="shared" si="20"/>
        <v>42536</v>
      </c>
    </row>
    <row r="157" spans="1:17" x14ac:dyDescent="0.25">
      <c r="A157" s="28" t="s">
        <v>482</v>
      </c>
      <c r="B157" s="28" t="s">
        <v>71</v>
      </c>
      <c r="C157" s="28" t="s">
        <v>72</v>
      </c>
      <c r="D157" s="28" t="s">
        <v>34</v>
      </c>
      <c r="E157" s="39">
        <v>42465</v>
      </c>
      <c r="F157" s="13">
        <f t="shared" si="21"/>
        <v>2016</v>
      </c>
      <c r="G157" s="28" t="s">
        <v>12</v>
      </c>
      <c r="H157" s="28" t="s">
        <v>483</v>
      </c>
      <c r="I157" s="40">
        <v>240</v>
      </c>
      <c r="J157" s="41">
        <v>2.5000000000000001E-2</v>
      </c>
      <c r="K157" s="42">
        <f t="shared" si="22"/>
        <v>234</v>
      </c>
      <c r="L157" s="43" t="str">
        <f t="shared" si="16"/>
        <v>1156-APAC-GP</v>
      </c>
      <c r="M157" s="44">
        <f t="shared" si="23"/>
        <v>42465</v>
      </c>
      <c r="N157" s="47" t="str">
        <f t="shared" si="17"/>
        <v/>
      </c>
      <c r="O157" s="47" t="str">
        <f t="shared" si="18"/>
        <v/>
      </c>
      <c r="P157" s="47" t="str">
        <f t="shared" si="19"/>
        <v/>
      </c>
      <c r="Q157" s="48">
        <f t="shared" si="20"/>
        <v>42465</v>
      </c>
    </row>
    <row r="158" spans="1:17" x14ac:dyDescent="0.25">
      <c r="A158" s="28" t="s">
        <v>484</v>
      </c>
      <c r="B158" s="28" t="s">
        <v>261</v>
      </c>
      <c r="C158" s="28" t="s">
        <v>39</v>
      </c>
      <c r="D158" s="28" t="s">
        <v>34</v>
      </c>
      <c r="E158" s="39" t="s">
        <v>485</v>
      </c>
      <c r="F158" s="13">
        <f t="shared" si="21"/>
        <v>2015</v>
      </c>
      <c r="G158" s="28" t="s">
        <v>133</v>
      </c>
      <c r="H158" s="28" t="s">
        <v>274</v>
      </c>
      <c r="I158" s="40">
        <v>50</v>
      </c>
      <c r="J158" s="41">
        <v>0.22</v>
      </c>
      <c r="K158" s="42">
        <f t="shared" si="22"/>
        <v>39</v>
      </c>
      <c r="L158" s="43" t="str">
        <f t="shared" si="16"/>
        <v>1157-APAC-AD</v>
      </c>
      <c r="M158" s="44">
        <f t="shared" si="23"/>
        <v>42171</v>
      </c>
      <c r="N158" s="47">
        <f t="shared" si="17"/>
        <v>6</v>
      </c>
      <c r="O158" s="47" t="str">
        <f t="shared" si="18"/>
        <v>2015</v>
      </c>
      <c r="P158" s="47" t="str">
        <f t="shared" si="19"/>
        <v>16</v>
      </c>
      <c r="Q158" s="48">
        <f t="shared" si="20"/>
        <v>42171</v>
      </c>
    </row>
    <row r="159" spans="1:17" x14ac:dyDescent="0.25">
      <c r="A159" s="28" t="s">
        <v>486</v>
      </c>
      <c r="B159" s="28" t="s">
        <v>79</v>
      </c>
      <c r="C159" s="28" t="s">
        <v>80</v>
      </c>
      <c r="D159" s="28" t="s">
        <v>34</v>
      </c>
      <c r="E159" s="39" t="s">
        <v>487</v>
      </c>
      <c r="F159" s="13">
        <f t="shared" si="21"/>
        <v>2017</v>
      </c>
      <c r="G159" s="28" t="s">
        <v>41</v>
      </c>
      <c r="H159" s="28" t="s">
        <v>488</v>
      </c>
      <c r="I159" s="40">
        <v>30</v>
      </c>
      <c r="J159" s="41">
        <v>6.6699999999999995E-2</v>
      </c>
      <c r="K159" s="42">
        <f t="shared" si="22"/>
        <v>27.999000000000002</v>
      </c>
      <c r="L159" s="43" t="str">
        <f t="shared" si="16"/>
        <v>1158-APAC-RA</v>
      </c>
      <c r="M159" s="44">
        <f t="shared" si="23"/>
        <v>42840</v>
      </c>
      <c r="N159" s="47">
        <f t="shared" si="17"/>
        <v>4</v>
      </c>
      <c r="O159" s="47" t="str">
        <f t="shared" si="18"/>
        <v>2017</v>
      </c>
      <c r="P159" s="47" t="str">
        <f t="shared" si="19"/>
        <v>15</v>
      </c>
      <c r="Q159" s="48">
        <f t="shared" si="20"/>
        <v>42840</v>
      </c>
    </row>
    <row r="160" spans="1:17" x14ac:dyDescent="0.25">
      <c r="A160" s="28" t="s">
        <v>489</v>
      </c>
      <c r="B160" s="28" t="s">
        <v>26</v>
      </c>
      <c r="C160" s="28" t="s">
        <v>27</v>
      </c>
      <c r="D160" s="28" t="s">
        <v>11</v>
      </c>
      <c r="E160" s="39" t="s">
        <v>490</v>
      </c>
      <c r="F160" s="13">
        <f t="shared" si="21"/>
        <v>2015</v>
      </c>
      <c r="G160" s="28" t="s">
        <v>46</v>
      </c>
      <c r="H160" s="28" t="s">
        <v>491</v>
      </c>
      <c r="I160" s="40">
        <v>500</v>
      </c>
      <c r="J160" s="41">
        <v>0.37</v>
      </c>
      <c r="K160" s="42">
        <f t="shared" si="22"/>
        <v>315</v>
      </c>
      <c r="L160" s="43" t="str">
        <f t="shared" si="16"/>
        <v>1159-EMEA-CA</v>
      </c>
      <c r="M160" s="44">
        <f t="shared" si="23"/>
        <v>42180</v>
      </c>
      <c r="N160" s="47">
        <f t="shared" si="17"/>
        <v>6</v>
      </c>
      <c r="O160" s="47" t="str">
        <f t="shared" si="18"/>
        <v>2015</v>
      </c>
      <c r="P160" s="47" t="str">
        <f t="shared" si="19"/>
        <v>25</v>
      </c>
      <c r="Q160" s="48">
        <f t="shared" si="20"/>
        <v>42180</v>
      </c>
    </row>
    <row r="161" spans="1:17" x14ac:dyDescent="0.25">
      <c r="A161" s="28" t="s">
        <v>492</v>
      </c>
      <c r="B161" s="28" t="s">
        <v>49</v>
      </c>
      <c r="C161" s="28" t="s">
        <v>50</v>
      </c>
      <c r="D161" s="28" t="s">
        <v>22</v>
      </c>
      <c r="E161" s="39">
        <v>42495</v>
      </c>
      <c r="F161" s="13">
        <f t="shared" si="21"/>
        <v>2016</v>
      </c>
      <c r="G161" s="28" t="s">
        <v>41</v>
      </c>
      <c r="H161" s="28" t="s">
        <v>493</v>
      </c>
      <c r="I161" s="40">
        <v>30</v>
      </c>
      <c r="J161" s="41">
        <v>3.3300000000000003E-2</v>
      </c>
      <c r="K161" s="42">
        <f t="shared" si="22"/>
        <v>29.001000000000001</v>
      </c>
      <c r="L161" s="43" t="str">
        <f t="shared" si="16"/>
        <v>1160-LATAM-KM</v>
      </c>
      <c r="M161" s="44">
        <f t="shared" si="23"/>
        <v>42495</v>
      </c>
      <c r="N161" s="47" t="str">
        <f t="shared" si="17"/>
        <v/>
      </c>
      <c r="O161" s="47" t="str">
        <f t="shared" si="18"/>
        <v/>
      </c>
      <c r="P161" s="47" t="str">
        <f t="shared" si="19"/>
        <v/>
      </c>
      <c r="Q161" s="48">
        <f t="shared" si="20"/>
        <v>42495</v>
      </c>
    </row>
    <row r="162" spans="1:17" x14ac:dyDescent="0.25">
      <c r="A162" s="28" t="s">
        <v>494</v>
      </c>
      <c r="B162" s="28" t="s">
        <v>495</v>
      </c>
      <c r="C162" s="28" t="s">
        <v>496</v>
      </c>
      <c r="D162" s="28" t="s">
        <v>11</v>
      </c>
      <c r="E162" s="39" t="s">
        <v>497</v>
      </c>
      <c r="F162" s="13">
        <f t="shared" si="21"/>
        <v>2016</v>
      </c>
      <c r="G162" s="28" t="s">
        <v>23</v>
      </c>
      <c r="H162" s="28" t="s">
        <v>498</v>
      </c>
      <c r="I162" s="40">
        <v>1400</v>
      </c>
      <c r="J162" s="41">
        <v>0.15</v>
      </c>
      <c r="K162" s="42">
        <f t="shared" si="22"/>
        <v>1190</v>
      </c>
      <c r="L162" s="43" t="str">
        <f t="shared" si="16"/>
        <v>1161-EMEA-MW</v>
      </c>
      <c r="M162" s="44">
        <f t="shared" si="23"/>
        <v>42509</v>
      </c>
      <c r="N162" s="47">
        <f t="shared" si="17"/>
        <v>5</v>
      </c>
      <c r="O162" s="47" t="str">
        <f t="shared" si="18"/>
        <v>2016</v>
      </c>
      <c r="P162" s="47" t="str">
        <f t="shared" si="19"/>
        <v>19</v>
      </c>
      <c r="Q162" s="48">
        <f t="shared" si="20"/>
        <v>42509</v>
      </c>
    </row>
    <row r="163" spans="1:17" x14ac:dyDescent="0.25">
      <c r="A163" s="28" t="s">
        <v>499</v>
      </c>
      <c r="B163" s="28" t="s">
        <v>53</v>
      </c>
      <c r="C163" s="28" t="s">
        <v>54</v>
      </c>
      <c r="D163" s="28" t="s">
        <v>11</v>
      </c>
      <c r="E163" s="39" t="s">
        <v>500</v>
      </c>
      <c r="F163" s="13">
        <f t="shared" si="21"/>
        <v>2014</v>
      </c>
      <c r="G163" s="28" t="s">
        <v>74</v>
      </c>
      <c r="H163" s="28" t="s">
        <v>501</v>
      </c>
      <c r="I163" s="40">
        <v>500</v>
      </c>
      <c r="J163" s="41">
        <v>0</v>
      </c>
      <c r="K163" s="42">
        <f t="shared" si="22"/>
        <v>500</v>
      </c>
      <c r="L163" s="43" t="str">
        <f t="shared" si="16"/>
        <v>1162-EMEA-PD</v>
      </c>
      <c r="M163" s="44">
        <f t="shared" si="23"/>
        <v>41696</v>
      </c>
      <c r="N163" s="47">
        <f t="shared" si="17"/>
        <v>2</v>
      </c>
      <c r="O163" s="47" t="str">
        <f t="shared" si="18"/>
        <v>2014</v>
      </c>
      <c r="P163" s="47" t="str">
        <f t="shared" si="19"/>
        <v>26</v>
      </c>
      <c r="Q163" s="48">
        <f t="shared" si="20"/>
        <v>41696</v>
      </c>
    </row>
    <row r="164" spans="1:17" x14ac:dyDescent="0.25">
      <c r="A164" s="28" t="s">
        <v>502</v>
      </c>
      <c r="B164" s="28" t="s">
        <v>49</v>
      </c>
      <c r="C164" s="28" t="s">
        <v>50</v>
      </c>
      <c r="D164" s="28" t="s">
        <v>22</v>
      </c>
      <c r="E164" s="39" t="s">
        <v>503</v>
      </c>
      <c r="F164" s="13">
        <f t="shared" si="21"/>
        <v>2014</v>
      </c>
      <c r="G164" s="28" t="s">
        <v>125</v>
      </c>
      <c r="H164" s="28" t="s">
        <v>51</v>
      </c>
      <c r="I164" s="40">
        <v>500</v>
      </c>
      <c r="J164" s="41">
        <v>2.8000000000000001E-2</v>
      </c>
      <c r="K164" s="42">
        <f t="shared" si="22"/>
        <v>486</v>
      </c>
      <c r="L164" s="43" t="str">
        <f t="shared" si="16"/>
        <v>1163-LATAM-GA</v>
      </c>
      <c r="M164" s="44">
        <f t="shared" si="23"/>
        <v>41969</v>
      </c>
      <c r="N164" s="47">
        <f t="shared" si="17"/>
        <v>11</v>
      </c>
      <c r="O164" s="47" t="str">
        <f t="shared" si="18"/>
        <v>2014</v>
      </c>
      <c r="P164" s="47" t="str">
        <f t="shared" si="19"/>
        <v>26</v>
      </c>
      <c r="Q164" s="48">
        <f t="shared" si="20"/>
        <v>41969</v>
      </c>
    </row>
    <row r="165" spans="1:17" x14ac:dyDescent="0.25">
      <c r="A165" s="28" t="s">
        <v>504</v>
      </c>
      <c r="B165" s="28" t="s">
        <v>144</v>
      </c>
      <c r="C165" s="28" t="s">
        <v>115</v>
      </c>
      <c r="D165" s="28" t="s">
        <v>17</v>
      </c>
      <c r="E165" s="39" t="s">
        <v>505</v>
      </c>
      <c r="F165" s="13">
        <f t="shared" si="21"/>
        <v>2014</v>
      </c>
      <c r="G165" s="28" t="s">
        <v>35</v>
      </c>
      <c r="H165" s="28" t="s">
        <v>145</v>
      </c>
      <c r="I165" s="40">
        <v>50</v>
      </c>
      <c r="J165" s="41">
        <v>0.2</v>
      </c>
      <c r="K165" s="42">
        <f t="shared" si="22"/>
        <v>40</v>
      </c>
      <c r="L165" s="43" t="str">
        <f t="shared" si="16"/>
        <v>1164-NA-RA</v>
      </c>
      <c r="M165" s="44">
        <f t="shared" si="23"/>
        <v>41665</v>
      </c>
      <c r="N165" s="47">
        <f t="shared" si="17"/>
        <v>1</v>
      </c>
      <c r="O165" s="47" t="str">
        <f t="shared" si="18"/>
        <v>2014</v>
      </c>
      <c r="P165" s="47" t="str">
        <f t="shared" si="19"/>
        <v>26</v>
      </c>
      <c r="Q165" s="48">
        <f t="shared" si="20"/>
        <v>41665</v>
      </c>
    </row>
    <row r="166" spans="1:17" x14ac:dyDescent="0.25">
      <c r="A166" s="28" t="s">
        <v>506</v>
      </c>
      <c r="B166" s="28" t="s">
        <v>94</v>
      </c>
      <c r="C166" s="28" t="s">
        <v>95</v>
      </c>
      <c r="D166" s="28" t="s">
        <v>34</v>
      </c>
      <c r="E166" s="39" t="s">
        <v>507</v>
      </c>
      <c r="F166" s="13">
        <f t="shared" si="21"/>
        <v>2015</v>
      </c>
      <c r="G166" s="28" t="s">
        <v>111</v>
      </c>
      <c r="H166" s="28" t="s">
        <v>345</v>
      </c>
      <c r="I166" s="40">
        <v>140</v>
      </c>
      <c r="J166" s="41">
        <v>0.3286</v>
      </c>
      <c r="K166" s="42">
        <f t="shared" si="22"/>
        <v>93.995999999999995</v>
      </c>
      <c r="L166" s="43" t="str">
        <f t="shared" si="16"/>
        <v>1165-APAC-NM</v>
      </c>
      <c r="M166" s="44">
        <f t="shared" si="23"/>
        <v>42120</v>
      </c>
      <c r="N166" s="47">
        <f t="shared" si="17"/>
        <v>4</v>
      </c>
      <c r="O166" s="47" t="str">
        <f t="shared" si="18"/>
        <v>2015</v>
      </c>
      <c r="P166" s="47" t="str">
        <f t="shared" si="19"/>
        <v>26</v>
      </c>
      <c r="Q166" s="48">
        <f t="shared" si="20"/>
        <v>42120</v>
      </c>
    </row>
    <row r="167" spans="1:17" x14ac:dyDescent="0.25">
      <c r="A167" s="28" t="s">
        <v>508</v>
      </c>
      <c r="B167" s="28" t="s">
        <v>169</v>
      </c>
      <c r="C167" s="28" t="s">
        <v>170</v>
      </c>
      <c r="D167" s="28" t="s">
        <v>11</v>
      </c>
      <c r="E167" s="39">
        <v>42100</v>
      </c>
      <c r="F167" s="13">
        <f t="shared" si="21"/>
        <v>2015</v>
      </c>
      <c r="G167" s="28" t="s">
        <v>133</v>
      </c>
      <c r="H167" s="28" t="s">
        <v>509</v>
      </c>
      <c r="I167" s="40">
        <v>50</v>
      </c>
      <c r="J167" s="41">
        <v>0.08</v>
      </c>
      <c r="K167" s="42">
        <f t="shared" si="22"/>
        <v>46</v>
      </c>
      <c r="L167" s="43" t="str">
        <f t="shared" si="16"/>
        <v>1166-EMEA-AH</v>
      </c>
      <c r="M167" s="44">
        <f t="shared" si="23"/>
        <v>42100</v>
      </c>
      <c r="N167" s="47" t="str">
        <f t="shared" si="17"/>
        <v/>
      </c>
      <c r="O167" s="47" t="str">
        <f t="shared" si="18"/>
        <v/>
      </c>
      <c r="P167" s="47" t="str">
        <f t="shared" si="19"/>
        <v/>
      </c>
      <c r="Q167" s="48">
        <f t="shared" si="20"/>
        <v>42100</v>
      </c>
    </row>
    <row r="168" spans="1:17" x14ac:dyDescent="0.25">
      <c r="A168" s="28" t="s">
        <v>510</v>
      </c>
      <c r="B168" s="28" t="s">
        <v>197</v>
      </c>
      <c r="C168" s="28" t="s">
        <v>198</v>
      </c>
      <c r="D168" s="28" t="s">
        <v>11</v>
      </c>
      <c r="E168" s="39">
        <v>42158</v>
      </c>
      <c r="F168" s="13">
        <f t="shared" si="21"/>
        <v>2015</v>
      </c>
      <c r="G168" s="28" t="s">
        <v>74</v>
      </c>
      <c r="H168" s="28" t="s">
        <v>511</v>
      </c>
      <c r="I168" s="40">
        <v>500</v>
      </c>
      <c r="J168" s="41">
        <v>0</v>
      </c>
      <c r="K168" s="42">
        <f t="shared" si="22"/>
        <v>500</v>
      </c>
      <c r="L168" s="43" t="str">
        <f t="shared" si="16"/>
        <v>1167-EMEA-RB</v>
      </c>
      <c r="M168" s="44">
        <f t="shared" si="23"/>
        <v>42158</v>
      </c>
      <c r="N168" s="47" t="str">
        <f t="shared" si="17"/>
        <v/>
      </c>
      <c r="O168" s="47" t="str">
        <f t="shared" si="18"/>
        <v/>
      </c>
      <c r="P168" s="47" t="str">
        <f t="shared" si="19"/>
        <v/>
      </c>
      <c r="Q168" s="48">
        <f t="shared" si="20"/>
        <v>42158</v>
      </c>
    </row>
    <row r="169" spans="1:17" x14ac:dyDescent="0.25">
      <c r="A169" s="28" t="s">
        <v>512</v>
      </c>
      <c r="B169" s="28" t="s">
        <v>265</v>
      </c>
      <c r="C169" s="28" t="s">
        <v>50</v>
      </c>
      <c r="D169" s="28" t="s">
        <v>22</v>
      </c>
      <c r="E169" s="39" t="s">
        <v>513</v>
      </c>
      <c r="F169" s="13">
        <f t="shared" si="21"/>
        <v>2017</v>
      </c>
      <c r="G169" s="28" t="s">
        <v>12</v>
      </c>
      <c r="H169" s="28" t="s">
        <v>514</v>
      </c>
      <c r="I169" s="40">
        <v>240</v>
      </c>
      <c r="J169" s="41">
        <v>3.7499999999999999E-2</v>
      </c>
      <c r="K169" s="42">
        <f t="shared" si="22"/>
        <v>231</v>
      </c>
      <c r="L169" s="43" t="str">
        <f t="shared" si="16"/>
        <v>1168-LATAM-MG</v>
      </c>
      <c r="M169" s="44">
        <f t="shared" si="23"/>
        <v>42819</v>
      </c>
      <c r="N169" s="47">
        <f t="shared" si="17"/>
        <v>3</v>
      </c>
      <c r="O169" s="47" t="str">
        <f t="shared" si="18"/>
        <v>2017</v>
      </c>
      <c r="P169" s="47" t="str">
        <f t="shared" si="19"/>
        <v>25</v>
      </c>
      <c r="Q169" s="48">
        <f t="shared" si="20"/>
        <v>42819</v>
      </c>
    </row>
    <row r="170" spans="1:17" x14ac:dyDescent="0.25">
      <c r="A170" s="28" t="s">
        <v>515</v>
      </c>
      <c r="B170" s="28" t="s">
        <v>216</v>
      </c>
      <c r="C170" s="28" t="s">
        <v>217</v>
      </c>
      <c r="D170" s="28" t="s">
        <v>11</v>
      </c>
      <c r="E170" s="39" t="s">
        <v>516</v>
      </c>
      <c r="F170" s="13">
        <f t="shared" si="21"/>
        <v>2018</v>
      </c>
      <c r="G170" s="28" t="s">
        <v>133</v>
      </c>
      <c r="H170" s="28" t="s">
        <v>517</v>
      </c>
      <c r="I170" s="40">
        <v>50</v>
      </c>
      <c r="J170" s="41">
        <v>0.14000000000000001</v>
      </c>
      <c r="K170" s="42">
        <f t="shared" si="22"/>
        <v>43</v>
      </c>
      <c r="L170" s="43" t="str">
        <f t="shared" si="16"/>
        <v>1169-EMEA-AY</v>
      </c>
      <c r="M170" s="44">
        <f t="shared" si="23"/>
        <v>43116</v>
      </c>
      <c r="N170" s="47">
        <f t="shared" si="17"/>
        <v>1</v>
      </c>
      <c r="O170" s="47" t="str">
        <f t="shared" si="18"/>
        <v>2018</v>
      </c>
      <c r="P170" s="47" t="str">
        <f t="shared" si="19"/>
        <v>16</v>
      </c>
      <c r="Q170" s="48">
        <f t="shared" si="20"/>
        <v>43116</v>
      </c>
    </row>
    <row r="171" spans="1:17" x14ac:dyDescent="0.25">
      <c r="A171" s="28" t="s">
        <v>518</v>
      </c>
      <c r="B171" s="28" t="s">
        <v>71</v>
      </c>
      <c r="C171" s="28" t="s">
        <v>72</v>
      </c>
      <c r="D171" s="28" t="s">
        <v>34</v>
      </c>
      <c r="E171" s="39">
        <v>43319</v>
      </c>
      <c r="F171" s="13">
        <f t="shared" si="21"/>
        <v>2018</v>
      </c>
      <c r="G171" s="28" t="s">
        <v>29</v>
      </c>
      <c r="H171" s="28" t="s">
        <v>519</v>
      </c>
      <c r="I171" s="40">
        <v>150</v>
      </c>
      <c r="J171" s="41">
        <v>4.6699999999999998E-2</v>
      </c>
      <c r="K171" s="42">
        <f t="shared" si="22"/>
        <v>142.995</v>
      </c>
      <c r="L171" s="43" t="str">
        <f t="shared" si="16"/>
        <v>1170-APAC-SB</v>
      </c>
      <c r="M171" s="44">
        <f t="shared" si="23"/>
        <v>43319</v>
      </c>
      <c r="N171" s="47" t="str">
        <f t="shared" si="17"/>
        <v/>
      </c>
      <c r="O171" s="47" t="str">
        <f t="shared" si="18"/>
        <v/>
      </c>
      <c r="P171" s="47" t="str">
        <f t="shared" si="19"/>
        <v/>
      </c>
      <c r="Q171" s="48">
        <f t="shared" si="20"/>
        <v>43319</v>
      </c>
    </row>
    <row r="172" spans="1:17" x14ac:dyDescent="0.25">
      <c r="A172" s="28" t="s">
        <v>520</v>
      </c>
      <c r="B172" s="28" t="s">
        <v>64</v>
      </c>
      <c r="C172" s="28" t="s">
        <v>65</v>
      </c>
      <c r="D172" s="28" t="s">
        <v>34</v>
      </c>
      <c r="E172" s="39">
        <v>42164</v>
      </c>
      <c r="F172" s="13">
        <f t="shared" si="21"/>
        <v>2015</v>
      </c>
      <c r="G172" s="28" t="s">
        <v>61</v>
      </c>
      <c r="H172" s="28" t="s">
        <v>67</v>
      </c>
      <c r="I172" s="40">
        <v>3000</v>
      </c>
      <c r="J172" s="41">
        <v>0.39</v>
      </c>
      <c r="K172" s="42">
        <f t="shared" si="22"/>
        <v>1830</v>
      </c>
      <c r="L172" s="43" t="str">
        <f t="shared" si="16"/>
        <v>1171-APAC-JJ</v>
      </c>
      <c r="M172" s="44">
        <f t="shared" si="23"/>
        <v>42164</v>
      </c>
      <c r="N172" s="47" t="str">
        <f t="shared" si="17"/>
        <v/>
      </c>
      <c r="O172" s="47" t="str">
        <f t="shared" si="18"/>
        <v/>
      </c>
      <c r="P172" s="47" t="str">
        <f t="shared" si="19"/>
        <v/>
      </c>
      <c r="Q172" s="48">
        <f t="shared" si="20"/>
        <v>42164</v>
      </c>
    </row>
    <row r="173" spans="1:17" x14ac:dyDescent="0.25">
      <c r="A173" s="28" t="s">
        <v>521</v>
      </c>
      <c r="B173" s="28" t="s">
        <v>84</v>
      </c>
      <c r="C173" s="28" t="s">
        <v>85</v>
      </c>
      <c r="D173" s="28" t="s">
        <v>11</v>
      </c>
      <c r="E173" s="39">
        <v>41795</v>
      </c>
      <c r="F173" s="13">
        <f t="shared" si="21"/>
        <v>2014</v>
      </c>
      <c r="G173" s="28" t="s">
        <v>35</v>
      </c>
      <c r="H173" s="28" t="s">
        <v>477</v>
      </c>
      <c r="I173" s="40">
        <v>50</v>
      </c>
      <c r="J173" s="41">
        <v>0.18</v>
      </c>
      <c r="K173" s="42">
        <f t="shared" si="22"/>
        <v>41</v>
      </c>
      <c r="L173" s="43" t="str">
        <f t="shared" si="16"/>
        <v>1172-EMEA-JP</v>
      </c>
      <c r="M173" s="44">
        <f t="shared" si="23"/>
        <v>41795</v>
      </c>
      <c r="N173" s="47" t="str">
        <f t="shared" si="17"/>
        <v/>
      </c>
      <c r="O173" s="47" t="str">
        <f t="shared" si="18"/>
        <v/>
      </c>
      <c r="P173" s="47" t="str">
        <f t="shared" si="19"/>
        <v/>
      </c>
      <c r="Q173" s="48">
        <f t="shared" si="20"/>
        <v>41795</v>
      </c>
    </row>
    <row r="174" spans="1:17" x14ac:dyDescent="0.25">
      <c r="A174" s="28" t="s">
        <v>522</v>
      </c>
      <c r="B174" s="28" t="s">
        <v>350</v>
      </c>
      <c r="C174" s="28" t="s">
        <v>115</v>
      </c>
      <c r="D174" s="28" t="s">
        <v>17</v>
      </c>
      <c r="E174" s="39" t="s">
        <v>523</v>
      </c>
      <c r="F174" s="13">
        <f t="shared" si="21"/>
        <v>2015</v>
      </c>
      <c r="G174" s="28" t="s">
        <v>41</v>
      </c>
      <c r="H174" s="28" t="s">
        <v>524</v>
      </c>
      <c r="I174" s="40">
        <v>30</v>
      </c>
      <c r="J174" s="41">
        <v>3.3300000000000003E-2</v>
      </c>
      <c r="K174" s="42">
        <f t="shared" si="22"/>
        <v>29.001000000000001</v>
      </c>
      <c r="L174" s="43" t="str">
        <f t="shared" si="16"/>
        <v>1173-NA-NK</v>
      </c>
      <c r="M174" s="44">
        <f t="shared" si="23"/>
        <v>42175</v>
      </c>
      <c r="N174" s="47">
        <f t="shared" si="17"/>
        <v>6</v>
      </c>
      <c r="O174" s="47" t="str">
        <f t="shared" si="18"/>
        <v>2015</v>
      </c>
      <c r="P174" s="47" t="str">
        <f t="shared" si="19"/>
        <v>20</v>
      </c>
      <c r="Q174" s="48">
        <f t="shared" si="20"/>
        <v>42175</v>
      </c>
    </row>
    <row r="175" spans="1:17" x14ac:dyDescent="0.25">
      <c r="A175" s="28" t="s">
        <v>525</v>
      </c>
      <c r="B175" s="28" t="s">
        <v>139</v>
      </c>
      <c r="C175" s="28" t="s">
        <v>140</v>
      </c>
      <c r="D175" s="28" t="s">
        <v>11</v>
      </c>
      <c r="E175" s="39" t="s">
        <v>351</v>
      </c>
      <c r="F175" s="13">
        <f t="shared" si="21"/>
        <v>2014</v>
      </c>
      <c r="G175" s="28" t="s">
        <v>12</v>
      </c>
      <c r="H175" s="28" t="s">
        <v>474</v>
      </c>
      <c r="I175" s="40">
        <v>240</v>
      </c>
      <c r="J175" s="41">
        <v>0.125</v>
      </c>
      <c r="K175" s="42">
        <f t="shared" si="22"/>
        <v>210</v>
      </c>
      <c r="L175" s="43" t="str">
        <f t="shared" si="16"/>
        <v>1174-EMEA-PM</v>
      </c>
      <c r="M175" s="44">
        <f t="shared" si="23"/>
        <v>41941</v>
      </c>
      <c r="N175" s="47">
        <f t="shared" si="17"/>
        <v>10</v>
      </c>
      <c r="O175" s="47" t="str">
        <f t="shared" si="18"/>
        <v>2014</v>
      </c>
      <c r="P175" s="47" t="str">
        <f t="shared" si="19"/>
        <v>29</v>
      </c>
      <c r="Q175" s="48">
        <f t="shared" si="20"/>
        <v>41941</v>
      </c>
    </row>
    <row r="176" spans="1:17" x14ac:dyDescent="0.25">
      <c r="A176" s="28" t="s">
        <v>526</v>
      </c>
      <c r="B176" s="28" t="s">
        <v>26</v>
      </c>
      <c r="C176" s="28" t="s">
        <v>27</v>
      </c>
      <c r="D176" s="28" t="s">
        <v>11</v>
      </c>
      <c r="E176" s="39">
        <v>43444</v>
      </c>
      <c r="F176" s="13">
        <f t="shared" si="21"/>
        <v>2018</v>
      </c>
      <c r="G176" s="28" t="s">
        <v>125</v>
      </c>
      <c r="H176" s="28" t="s">
        <v>527</v>
      </c>
      <c r="I176" s="40">
        <v>500</v>
      </c>
      <c r="J176" s="41">
        <v>0.04</v>
      </c>
      <c r="K176" s="42">
        <f t="shared" si="22"/>
        <v>480</v>
      </c>
      <c r="L176" s="43" t="str">
        <f t="shared" si="16"/>
        <v>1175-EMEA-DP</v>
      </c>
      <c r="M176" s="44">
        <f t="shared" si="23"/>
        <v>43444</v>
      </c>
      <c r="N176" s="47" t="str">
        <f t="shared" si="17"/>
        <v/>
      </c>
      <c r="O176" s="47" t="str">
        <f t="shared" si="18"/>
        <v/>
      </c>
      <c r="P176" s="47" t="str">
        <f t="shared" si="19"/>
        <v/>
      </c>
      <c r="Q176" s="48">
        <f t="shared" si="20"/>
        <v>43444</v>
      </c>
    </row>
    <row r="177" spans="1:17" x14ac:dyDescent="0.25">
      <c r="A177" s="28" t="s">
        <v>528</v>
      </c>
      <c r="B177" s="28" t="s">
        <v>288</v>
      </c>
      <c r="C177" s="28" t="s">
        <v>289</v>
      </c>
      <c r="D177" s="28" t="s">
        <v>11</v>
      </c>
      <c r="E177" s="39" t="s">
        <v>529</v>
      </c>
      <c r="F177" s="13">
        <f t="shared" si="21"/>
        <v>2018</v>
      </c>
      <c r="G177" s="28" t="s">
        <v>41</v>
      </c>
      <c r="H177" s="28" t="s">
        <v>530</v>
      </c>
      <c r="I177" s="40">
        <v>30</v>
      </c>
      <c r="J177" s="41">
        <v>6.6699999999999995E-2</v>
      </c>
      <c r="K177" s="42">
        <f t="shared" si="22"/>
        <v>27.999000000000002</v>
      </c>
      <c r="L177" s="43" t="str">
        <f t="shared" si="16"/>
        <v>1176-EMEA-RN</v>
      </c>
      <c r="M177" s="44">
        <f t="shared" si="23"/>
        <v>43240</v>
      </c>
      <c r="N177" s="47">
        <f t="shared" si="17"/>
        <v>5</v>
      </c>
      <c r="O177" s="47" t="str">
        <f t="shared" si="18"/>
        <v>2018</v>
      </c>
      <c r="P177" s="47" t="str">
        <f t="shared" si="19"/>
        <v>20</v>
      </c>
      <c r="Q177" s="48">
        <f t="shared" si="20"/>
        <v>43240</v>
      </c>
    </row>
    <row r="178" spans="1:17" x14ac:dyDescent="0.25">
      <c r="A178" s="28" t="s">
        <v>531</v>
      </c>
      <c r="B178" s="28" t="s">
        <v>71</v>
      </c>
      <c r="C178" s="28" t="s">
        <v>72</v>
      </c>
      <c r="D178" s="28" t="s">
        <v>34</v>
      </c>
      <c r="E178" s="39" t="s">
        <v>532</v>
      </c>
      <c r="F178" s="13">
        <f t="shared" si="21"/>
        <v>2018</v>
      </c>
      <c r="G178" s="28" t="s">
        <v>111</v>
      </c>
      <c r="H178" s="28" t="s">
        <v>159</v>
      </c>
      <c r="I178" s="40">
        <v>140</v>
      </c>
      <c r="J178" s="41">
        <v>8.5699999999999998E-2</v>
      </c>
      <c r="K178" s="42">
        <f t="shared" si="22"/>
        <v>128.00200000000001</v>
      </c>
      <c r="L178" s="43" t="str">
        <f t="shared" si="16"/>
        <v>1177-APAC-GC</v>
      </c>
      <c r="M178" s="44">
        <f t="shared" si="23"/>
        <v>43121</v>
      </c>
      <c r="N178" s="47">
        <f t="shared" si="17"/>
        <v>1</v>
      </c>
      <c r="O178" s="47" t="str">
        <f t="shared" si="18"/>
        <v>2018</v>
      </c>
      <c r="P178" s="47" t="str">
        <f t="shared" si="19"/>
        <v>21</v>
      </c>
      <c r="Q178" s="48">
        <f t="shared" si="20"/>
        <v>43121</v>
      </c>
    </row>
    <row r="179" spans="1:17" x14ac:dyDescent="0.25">
      <c r="A179" s="28" t="s">
        <v>533</v>
      </c>
      <c r="B179" s="28" t="s">
        <v>114</v>
      </c>
      <c r="C179" s="28" t="s">
        <v>115</v>
      </c>
      <c r="D179" s="28" t="s">
        <v>17</v>
      </c>
      <c r="E179" s="39" t="s">
        <v>534</v>
      </c>
      <c r="F179" s="13">
        <f t="shared" si="21"/>
        <v>2015</v>
      </c>
      <c r="G179" s="28" t="s">
        <v>111</v>
      </c>
      <c r="H179" s="28" t="s">
        <v>117</v>
      </c>
      <c r="I179" s="40">
        <v>140</v>
      </c>
      <c r="J179" s="41">
        <v>0.27139999999999997</v>
      </c>
      <c r="K179" s="42">
        <f t="shared" si="22"/>
        <v>102.004</v>
      </c>
      <c r="L179" s="43" t="str">
        <f t="shared" si="16"/>
        <v>1178-NA-LP</v>
      </c>
      <c r="M179" s="44">
        <f t="shared" si="23"/>
        <v>42200</v>
      </c>
      <c r="N179" s="47">
        <f t="shared" si="17"/>
        <v>7</v>
      </c>
      <c r="O179" s="47" t="str">
        <f t="shared" si="18"/>
        <v>2015</v>
      </c>
      <c r="P179" s="47" t="str">
        <f t="shared" si="19"/>
        <v>15</v>
      </c>
      <c r="Q179" s="48">
        <f t="shared" si="20"/>
        <v>42200</v>
      </c>
    </row>
    <row r="180" spans="1:17" x14ac:dyDescent="0.25">
      <c r="A180" s="28" t="s">
        <v>535</v>
      </c>
      <c r="B180" s="28" t="s">
        <v>20</v>
      </c>
      <c r="C180" s="28" t="s">
        <v>21</v>
      </c>
      <c r="D180" s="28" t="s">
        <v>22</v>
      </c>
      <c r="E180" s="39">
        <v>42196</v>
      </c>
      <c r="F180" s="13">
        <f t="shared" si="21"/>
        <v>2015</v>
      </c>
      <c r="G180" s="28" t="s">
        <v>35</v>
      </c>
      <c r="H180" s="28" t="s">
        <v>162</v>
      </c>
      <c r="I180" s="40">
        <v>50</v>
      </c>
      <c r="J180" s="41">
        <v>0.18</v>
      </c>
      <c r="K180" s="42">
        <f t="shared" si="22"/>
        <v>41</v>
      </c>
      <c r="L180" s="43" t="str">
        <f t="shared" si="16"/>
        <v>1179-LATAM-SS</v>
      </c>
      <c r="M180" s="44">
        <f t="shared" si="23"/>
        <v>42196</v>
      </c>
      <c r="N180" s="47" t="str">
        <f t="shared" si="17"/>
        <v/>
      </c>
      <c r="O180" s="47" t="str">
        <f t="shared" si="18"/>
        <v/>
      </c>
      <c r="P180" s="47" t="str">
        <f t="shared" si="19"/>
        <v/>
      </c>
      <c r="Q180" s="48">
        <f t="shared" si="20"/>
        <v>42196</v>
      </c>
    </row>
    <row r="181" spans="1:17" x14ac:dyDescent="0.25">
      <c r="A181" s="28" t="s">
        <v>536</v>
      </c>
      <c r="B181" s="28" t="s">
        <v>44</v>
      </c>
      <c r="C181" s="28" t="s">
        <v>45</v>
      </c>
      <c r="D181" s="28" t="s">
        <v>22</v>
      </c>
      <c r="E181" s="39" t="s">
        <v>266</v>
      </c>
      <c r="F181" s="13">
        <f t="shared" si="21"/>
        <v>2018</v>
      </c>
      <c r="G181" s="28" t="s">
        <v>74</v>
      </c>
      <c r="H181" s="28" t="s">
        <v>537</v>
      </c>
      <c r="I181" s="40">
        <v>500</v>
      </c>
      <c r="J181" s="41">
        <v>0.02</v>
      </c>
      <c r="K181" s="42">
        <f t="shared" si="22"/>
        <v>490</v>
      </c>
      <c r="L181" s="43" t="str">
        <f t="shared" si="16"/>
        <v>1180-LATAM-WL</v>
      </c>
      <c r="M181" s="44">
        <f t="shared" si="23"/>
        <v>43307</v>
      </c>
      <c r="N181" s="47">
        <f t="shared" si="17"/>
        <v>7</v>
      </c>
      <c r="O181" s="47" t="str">
        <f t="shared" si="18"/>
        <v>2018</v>
      </c>
      <c r="P181" s="47" t="str">
        <f t="shared" si="19"/>
        <v>26</v>
      </c>
      <c r="Q181" s="48">
        <f t="shared" si="20"/>
        <v>43307</v>
      </c>
    </row>
    <row r="182" spans="1:17" x14ac:dyDescent="0.25">
      <c r="A182" s="28" t="s">
        <v>538</v>
      </c>
      <c r="B182" s="28" t="s">
        <v>44</v>
      </c>
      <c r="C182" s="28" t="s">
        <v>45</v>
      </c>
      <c r="D182" s="28" t="s">
        <v>22</v>
      </c>
      <c r="E182" s="39" t="s">
        <v>539</v>
      </c>
      <c r="F182" s="13">
        <f t="shared" si="21"/>
        <v>2014</v>
      </c>
      <c r="G182" s="28" t="s">
        <v>74</v>
      </c>
      <c r="H182" s="28" t="s">
        <v>47</v>
      </c>
      <c r="I182" s="40">
        <v>500</v>
      </c>
      <c r="J182" s="41">
        <v>0.02</v>
      </c>
      <c r="K182" s="42">
        <f t="shared" si="22"/>
        <v>490</v>
      </c>
      <c r="L182" s="43" t="str">
        <f t="shared" si="16"/>
        <v>1181-LATAM-CC</v>
      </c>
      <c r="M182" s="44">
        <f t="shared" si="23"/>
        <v>41806</v>
      </c>
      <c r="N182" s="47">
        <f t="shared" si="17"/>
        <v>6</v>
      </c>
      <c r="O182" s="47" t="str">
        <f t="shared" si="18"/>
        <v>2014</v>
      </c>
      <c r="P182" s="47" t="str">
        <f t="shared" si="19"/>
        <v>16</v>
      </c>
      <c r="Q182" s="48">
        <f t="shared" si="20"/>
        <v>41806</v>
      </c>
    </row>
    <row r="183" spans="1:17" x14ac:dyDescent="0.25">
      <c r="A183" s="28" t="s">
        <v>540</v>
      </c>
      <c r="B183" s="28" t="s">
        <v>541</v>
      </c>
      <c r="C183" s="28" t="s">
        <v>542</v>
      </c>
      <c r="D183" s="28" t="s">
        <v>22</v>
      </c>
      <c r="E183" s="39">
        <v>42194</v>
      </c>
      <c r="F183" s="13">
        <f t="shared" si="21"/>
        <v>2015</v>
      </c>
      <c r="G183" s="28" t="s">
        <v>61</v>
      </c>
      <c r="H183" s="28" t="s">
        <v>543</v>
      </c>
      <c r="I183" s="40">
        <v>3000</v>
      </c>
      <c r="J183" s="41">
        <v>0.09</v>
      </c>
      <c r="K183" s="42">
        <f t="shared" si="22"/>
        <v>2730</v>
      </c>
      <c r="L183" s="43" t="str">
        <f t="shared" si="16"/>
        <v>1182-LATAM-RM</v>
      </c>
      <c r="M183" s="44">
        <f t="shared" si="23"/>
        <v>42194</v>
      </c>
      <c r="N183" s="47" t="str">
        <f t="shared" si="17"/>
        <v/>
      </c>
      <c r="O183" s="47" t="str">
        <f t="shared" si="18"/>
        <v/>
      </c>
      <c r="P183" s="47" t="str">
        <f t="shared" si="19"/>
        <v/>
      </c>
      <c r="Q183" s="48">
        <f t="shared" si="20"/>
        <v>42194</v>
      </c>
    </row>
    <row r="184" spans="1:17" x14ac:dyDescent="0.25">
      <c r="A184" s="28" t="s">
        <v>544</v>
      </c>
      <c r="B184" s="28" t="s">
        <v>269</v>
      </c>
      <c r="C184" s="28" t="s">
        <v>270</v>
      </c>
      <c r="D184" s="28" t="s">
        <v>22</v>
      </c>
      <c r="E184" s="39" t="s">
        <v>545</v>
      </c>
      <c r="F184" s="13">
        <f t="shared" si="21"/>
        <v>2016</v>
      </c>
      <c r="G184" s="28" t="s">
        <v>41</v>
      </c>
      <c r="H184" s="28" t="s">
        <v>546</v>
      </c>
      <c r="I184" s="40">
        <v>30</v>
      </c>
      <c r="J184" s="41">
        <v>6.6699999999999995E-2</v>
      </c>
      <c r="K184" s="42">
        <f t="shared" si="22"/>
        <v>27.999000000000002</v>
      </c>
      <c r="L184" s="43" t="str">
        <f t="shared" si="16"/>
        <v>1183-LATAM-NP</v>
      </c>
      <c r="M184" s="44">
        <f t="shared" si="23"/>
        <v>42601</v>
      </c>
      <c r="N184" s="47">
        <f t="shared" si="17"/>
        <v>8</v>
      </c>
      <c r="O184" s="47" t="str">
        <f t="shared" si="18"/>
        <v>2016</v>
      </c>
      <c r="P184" s="47" t="str">
        <f t="shared" si="19"/>
        <v>19</v>
      </c>
      <c r="Q184" s="48">
        <f t="shared" si="20"/>
        <v>42601</v>
      </c>
    </row>
    <row r="185" spans="1:17" x14ac:dyDescent="0.25">
      <c r="A185" s="28" t="s">
        <v>547</v>
      </c>
      <c r="B185" s="28" t="s">
        <v>197</v>
      </c>
      <c r="C185" s="28" t="s">
        <v>198</v>
      </c>
      <c r="D185" s="28" t="s">
        <v>11</v>
      </c>
      <c r="E185" s="39">
        <v>41671</v>
      </c>
      <c r="F185" s="13">
        <f t="shared" si="21"/>
        <v>2014</v>
      </c>
      <c r="G185" s="28" t="s">
        <v>35</v>
      </c>
      <c r="H185" s="28" t="s">
        <v>548</v>
      </c>
      <c r="I185" s="40">
        <v>50</v>
      </c>
      <c r="J185" s="41">
        <v>0.12</v>
      </c>
      <c r="K185" s="42">
        <f t="shared" si="22"/>
        <v>44</v>
      </c>
      <c r="L185" s="43" t="str">
        <f t="shared" si="16"/>
        <v>1184-EMEA-AC</v>
      </c>
      <c r="M185" s="44">
        <f t="shared" si="23"/>
        <v>41671</v>
      </c>
      <c r="N185" s="47" t="str">
        <f t="shared" si="17"/>
        <v/>
      </c>
      <c r="O185" s="47" t="str">
        <f t="shared" si="18"/>
        <v/>
      </c>
      <c r="P185" s="47" t="str">
        <f t="shared" si="19"/>
        <v/>
      </c>
      <c r="Q185" s="48">
        <f t="shared" si="20"/>
        <v>41671</v>
      </c>
    </row>
    <row r="186" spans="1:17" x14ac:dyDescent="0.25">
      <c r="A186" s="28" t="s">
        <v>549</v>
      </c>
      <c r="B186" s="28" t="s">
        <v>288</v>
      </c>
      <c r="C186" s="28" t="s">
        <v>289</v>
      </c>
      <c r="D186" s="28" t="s">
        <v>11</v>
      </c>
      <c r="E186" s="39" t="s">
        <v>550</v>
      </c>
      <c r="F186" s="13">
        <f t="shared" si="21"/>
        <v>2016</v>
      </c>
      <c r="G186" s="28" t="s">
        <v>12</v>
      </c>
      <c r="H186" s="28" t="s">
        <v>348</v>
      </c>
      <c r="I186" s="40">
        <v>240</v>
      </c>
      <c r="J186" s="41">
        <v>6.25E-2</v>
      </c>
      <c r="K186" s="42">
        <f t="shared" si="22"/>
        <v>225</v>
      </c>
      <c r="L186" s="43" t="str">
        <f t="shared" si="16"/>
        <v>1185-EMEA-HJ</v>
      </c>
      <c r="M186" s="44">
        <f t="shared" si="23"/>
        <v>42515</v>
      </c>
      <c r="N186" s="47">
        <f t="shared" si="17"/>
        <v>5</v>
      </c>
      <c r="O186" s="47" t="str">
        <f t="shared" si="18"/>
        <v>2016</v>
      </c>
      <c r="P186" s="47" t="str">
        <f t="shared" si="19"/>
        <v>25</v>
      </c>
      <c r="Q186" s="48">
        <f t="shared" si="20"/>
        <v>42515</v>
      </c>
    </row>
    <row r="187" spans="1:17" x14ac:dyDescent="0.25">
      <c r="A187" s="28" t="s">
        <v>551</v>
      </c>
      <c r="B187" s="28" t="s">
        <v>495</v>
      </c>
      <c r="C187" s="28" t="s">
        <v>496</v>
      </c>
      <c r="D187" s="28" t="s">
        <v>11</v>
      </c>
      <c r="E187" s="39" t="s">
        <v>552</v>
      </c>
      <c r="F187" s="13">
        <f t="shared" si="21"/>
        <v>2015</v>
      </c>
      <c r="G187" s="28" t="s">
        <v>125</v>
      </c>
      <c r="H187" s="28" t="s">
        <v>553</v>
      </c>
      <c r="I187" s="40">
        <v>500</v>
      </c>
      <c r="J187" s="41">
        <v>0.1</v>
      </c>
      <c r="K187" s="42">
        <f t="shared" si="22"/>
        <v>450</v>
      </c>
      <c r="L187" s="43" t="str">
        <f t="shared" si="16"/>
        <v>1186-EMEA-BL</v>
      </c>
      <c r="M187" s="44">
        <f t="shared" si="23"/>
        <v>42177</v>
      </c>
      <c r="N187" s="47">
        <f t="shared" si="17"/>
        <v>6</v>
      </c>
      <c r="O187" s="47" t="str">
        <f t="shared" si="18"/>
        <v>2015</v>
      </c>
      <c r="P187" s="47" t="str">
        <f t="shared" si="19"/>
        <v>22</v>
      </c>
      <c r="Q187" s="48">
        <f t="shared" si="20"/>
        <v>42177</v>
      </c>
    </row>
    <row r="188" spans="1:17" x14ac:dyDescent="0.25">
      <c r="A188" s="28" t="s">
        <v>554</v>
      </c>
      <c r="B188" s="28" t="s">
        <v>26</v>
      </c>
      <c r="C188" s="28" t="s">
        <v>27</v>
      </c>
      <c r="D188" s="28" t="s">
        <v>11</v>
      </c>
      <c r="E188" s="39" t="s">
        <v>555</v>
      </c>
      <c r="F188" s="13">
        <f t="shared" si="21"/>
        <v>2016</v>
      </c>
      <c r="G188" s="28" t="s">
        <v>41</v>
      </c>
      <c r="H188" s="28" t="s">
        <v>556</v>
      </c>
      <c r="I188" s="40">
        <v>30</v>
      </c>
      <c r="J188" s="41">
        <v>0</v>
      </c>
      <c r="K188" s="42">
        <f t="shared" si="22"/>
        <v>30</v>
      </c>
      <c r="L188" s="43" t="str">
        <f t="shared" si="16"/>
        <v>1187-EMEA-CL</v>
      </c>
      <c r="M188" s="44">
        <f t="shared" si="23"/>
        <v>42637</v>
      </c>
      <c r="N188" s="47">
        <f t="shared" si="17"/>
        <v>9</v>
      </c>
      <c r="O188" s="47" t="str">
        <f t="shared" si="18"/>
        <v>2016</v>
      </c>
      <c r="P188" s="47" t="str">
        <f t="shared" si="19"/>
        <v>24</v>
      </c>
      <c r="Q188" s="48">
        <f t="shared" si="20"/>
        <v>42637</v>
      </c>
    </row>
    <row r="189" spans="1:17" x14ac:dyDescent="0.25">
      <c r="A189" s="28" t="s">
        <v>557</v>
      </c>
      <c r="B189" s="28" t="s">
        <v>269</v>
      </c>
      <c r="C189" s="28" t="s">
        <v>270</v>
      </c>
      <c r="D189" s="28" t="s">
        <v>22</v>
      </c>
      <c r="E189" s="39" t="s">
        <v>558</v>
      </c>
      <c r="F189" s="13">
        <f t="shared" si="21"/>
        <v>2014</v>
      </c>
      <c r="G189" s="28" t="s">
        <v>125</v>
      </c>
      <c r="H189" s="28" t="s">
        <v>335</v>
      </c>
      <c r="I189" s="40">
        <v>500</v>
      </c>
      <c r="J189" s="41">
        <v>0.16</v>
      </c>
      <c r="K189" s="42">
        <f t="shared" si="22"/>
        <v>420</v>
      </c>
      <c r="L189" s="43" t="str">
        <f t="shared" si="16"/>
        <v>1188-LATAM-AH</v>
      </c>
      <c r="M189" s="44">
        <f t="shared" si="23"/>
        <v>41903</v>
      </c>
      <c r="N189" s="47">
        <f t="shared" si="17"/>
        <v>9</v>
      </c>
      <c r="O189" s="47" t="str">
        <f t="shared" si="18"/>
        <v>2014</v>
      </c>
      <c r="P189" s="47" t="str">
        <f t="shared" si="19"/>
        <v>21</v>
      </c>
      <c r="Q189" s="48">
        <f t="shared" si="20"/>
        <v>41903</v>
      </c>
    </row>
    <row r="190" spans="1:17" x14ac:dyDescent="0.25">
      <c r="A190" s="28" t="s">
        <v>559</v>
      </c>
      <c r="B190" s="28" t="s">
        <v>9</v>
      </c>
      <c r="C190" s="28" t="s">
        <v>10</v>
      </c>
      <c r="D190" s="28" t="s">
        <v>11</v>
      </c>
      <c r="E190" s="39" t="s">
        <v>560</v>
      </c>
      <c r="F190" s="13">
        <f t="shared" si="21"/>
        <v>2017</v>
      </c>
      <c r="G190" s="28" t="s">
        <v>125</v>
      </c>
      <c r="H190" s="28" t="s">
        <v>225</v>
      </c>
      <c r="I190" s="40">
        <v>500</v>
      </c>
      <c r="J190" s="41">
        <v>0</v>
      </c>
      <c r="K190" s="42">
        <f t="shared" si="22"/>
        <v>500</v>
      </c>
      <c r="L190" s="43" t="str">
        <f t="shared" si="16"/>
        <v>1189-EMEA-RH</v>
      </c>
      <c r="M190" s="44">
        <f t="shared" si="23"/>
        <v>42851</v>
      </c>
      <c r="N190" s="47">
        <f t="shared" si="17"/>
        <v>4</v>
      </c>
      <c r="O190" s="47" t="str">
        <f t="shared" si="18"/>
        <v>2017</v>
      </c>
      <c r="P190" s="47" t="str">
        <f t="shared" si="19"/>
        <v>26</v>
      </c>
      <c r="Q190" s="48">
        <f t="shared" si="20"/>
        <v>42851</v>
      </c>
    </row>
    <row r="191" spans="1:17" x14ac:dyDescent="0.25">
      <c r="A191" s="28" t="s">
        <v>561</v>
      </c>
      <c r="B191" s="28" t="s">
        <v>197</v>
      </c>
      <c r="C191" s="28" t="s">
        <v>198</v>
      </c>
      <c r="D191" s="28" t="s">
        <v>11</v>
      </c>
      <c r="E191" s="39" t="s">
        <v>562</v>
      </c>
      <c r="F191" s="13">
        <f t="shared" si="21"/>
        <v>2017</v>
      </c>
      <c r="G191" s="28" t="s">
        <v>46</v>
      </c>
      <c r="H191" s="28" t="s">
        <v>563</v>
      </c>
      <c r="I191" s="40">
        <v>500</v>
      </c>
      <c r="J191" s="41">
        <v>0.04</v>
      </c>
      <c r="K191" s="42">
        <f t="shared" si="22"/>
        <v>480</v>
      </c>
      <c r="L191" s="43" t="str">
        <f t="shared" si="16"/>
        <v>1190-EMEA-TG</v>
      </c>
      <c r="M191" s="44">
        <f t="shared" si="23"/>
        <v>43096</v>
      </c>
      <c r="N191" s="47">
        <f t="shared" si="17"/>
        <v>12</v>
      </c>
      <c r="O191" s="47" t="str">
        <f t="shared" si="18"/>
        <v>2017</v>
      </c>
      <c r="P191" s="47" t="str">
        <f t="shared" si="19"/>
        <v>27</v>
      </c>
      <c r="Q191" s="48">
        <f t="shared" si="20"/>
        <v>43096</v>
      </c>
    </row>
    <row r="192" spans="1:17" x14ac:dyDescent="0.25">
      <c r="A192" s="28" t="s">
        <v>564</v>
      </c>
      <c r="B192" s="28" t="s">
        <v>32</v>
      </c>
      <c r="C192" s="28" t="s">
        <v>33</v>
      </c>
      <c r="D192" s="28" t="s">
        <v>34</v>
      </c>
      <c r="E192" s="39">
        <v>42433</v>
      </c>
      <c r="F192" s="13">
        <f t="shared" si="21"/>
        <v>2016</v>
      </c>
      <c r="G192" s="28" t="s">
        <v>61</v>
      </c>
      <c r="H192" s="28" t="s">
        <v>565</v>
      </c>
      <c r="I192" s="40">
        <v>3000</v>
      </c>
      <c r="J192" s="41">
        <v>0.03</v>
      </c>
      <c r="K192" s="42">
        <f t="shared" si="22"/>
        <v>2910</v>
      </c>
      <c r="L192" s="43" t="str">
        <f t="shared" si="16"/>
        <v>1191-APAC-AA</v>
      </c>
      <c r="M192" s="44">
        <f t="shared" si="23"/>
        <v>42433</v>
      </c>
      <c r="N192" s="47" t="str">
        <f t="shared" si="17"/>
        <v/>
      </c>
      <c r="O192" s="47" t="str">
        <f t="shared" si="18"/>
        <v/>
      </c>
      <c r="P192" s="47" t="str">
        <f t="shared" si="19"/>
        <v/>
      </c>
      <c r="Q192" s="48">
        <f t="shared" si="20"/>
        <v>42433</v>
      </c>
    </row>
    <row r="193" spans="1:17" x14ac:dyDescent="0.25">
      <c r="A193" s="28" t="s">
        <v>566</v>
      </c>
      <c r="B193" s="28" t="s">
        <v>397</v>
      </c>
      <c r="C193" s="28" t="s">
        <v>398</v>
      </c>
      <c r="D193" s="28" t="s">
        <v>11</v>
      </c>
      <c r="E193" s="39" t="s">
        <v>388</v>
      </c>
      <c r="F193" s="13">
        <f t="shared" si="21"/>
        <v>2014</v>
      </c>
      <c r="G193" s="28" t="s">
        <v>29</v>
      </c>
      <c r="H193" s="28" t="s">
        <v>567</v>
      </c>
      <c r="I193" s="40">
        <v>150</v>
      </c>
      <c r="J193" s="41">
        <v>0.04</v>
      </c>
      <c r="K193" s="42">
        <f t="shared" si="22"/>
        <v>144</v>
      </c>
      <c r="L193" s="43" t="str">
        <f t="shared" si="16"/>
        <v>1192-EMEA-GS</v>
      </c>
      <c r="M193" s="44">
        <f t="shared" si="23"/>
        <v>41841</v>
      </c>
      <c r="N193" s="47">
        <f t="shared" si="17"/>
        <v>7</v>
      </c>
      <c r="O193" s="47" t="str">
        <f t="shared" si="18"/>
        <v>2014</v>
      </c>
      <c r="P193" s="47" t="str">
        <f t="shared" si="19"/>
        <v>21</v>
      </c>
      <c r="Q193" s="48">
        <f t="shared" si="20"/>
        <v>41841</v>
      </c>
    </row>
    <row r="194" spans="1:17" x14ac:dyDescent="0.25">
      <c r="A194" s="28" t="s">
        <v>568</v>
      </c>
      <c r="B194" s="28" t="s">
        <v>144</v>
      </c>
      <c r="C194" s="28" t="s">
        <v>115</v>
      </c>
      <c r="D194" s="28" t="s">
        <v>17</v>
      </c>
      <c r="E194" s="39" t="s">
        <v>569</v>
      </c>
      <c r="F194" s="13">
        <f t="shared" si="21"/>
        <v>2017</v>
      </c>
      <c r="G194" s="28" t="s">
        <v>23</v>
      </c>
      <c r="H194" s="28" t="s">
        <v>145</v>
      </c>
      <c r="I194" s="40">
        <v>1400</v>
      </c>
      <c r="J194" s="41">
        <v>0.09</v>
      </c>
      <c r="K194" s="42">
        <f t="shared" si="22"/>
        <v>1274</v>
      </c>
      <c r="L194" s="43" t="str">
        <f t="shared" ref="L194:L257" si="24">_xlfn.TEXTJOIN("-",TRUE,RIGHT(A194,LEN(A194)-2),D194,LEFT(H194,1)&amp;MID(H194,FIND(" ",H194)+1,1))</f>
        <v>1193-NA-RA</v>
      </c>
      <c r="M194" s="44">
        <f t="shared" si="23"/>
        <v>42820</v>
      </c>
      <c r="N194" s="47">
        <f t="shared" ref="N194:N257" si="25">IF(ISTEXT(E194),IFERROR(_xlfn.NUMBERVALUE(LEFT(E194,2)),_xlfn.NUMBERVALUE(LEFT(E194,1))),"")</f>
        <v>3</v>
      </c>
      <c r="O194" s="47" t="str">
        <f t="shared" ref="O194:O257" si="26">IF(ISTEXT(E194),RIGHT(E194,4),"")</f>
        <v>2017</v>
      </c>
      <c r="P194" s="47" t="str">
        <f t="shared" ref="P194:P257" si="27">IF(ISTEXT(E194),MID(E194,LEN(N194)+2,2),"")</f>
        <v>26</v>
      </c>
      <c r="Q194" s="48">
        <f t="shared" ref="Q194:Q257" si="28">IF(ISTEXT(E194),DATE(O194,N194,P194),E194)</f>
        <v>42820</v>
      </c>
    </row>
    <row r="195" spans="1:17" x14ac:dyDescent="0.25">
      <c r="A195" s="28" t="s">
        <v>570</v>
      </c>
      <c r="B195" s="28" t="s">
        <v>119</v>
      </c>
      <c r="C195" s="28" t="s">
        <v>85</v>
      </c>
      <c r="D195" s="28" t="s">
        <v>11</v>
      </c>
      <c r="E195" s="39" t="s">
        <v>571</v>
      </c>
      <c r="F195" s="13">
        <f t="shared" ref="F195:F258" si="29">YEAR(Q195)</f>
        <v>2016</v>
      </c>
      <c r="G195" s="28" t="s">
        <v>111</v>
      </c>
      <c r="H195" s="28" t="s">
        <v>572</v>
      </c>
      <c r="I195" s="40">
        <v>140</v>
      </c>
      <c r="J195" s="41">
        <v>0.1</v>
      </c>
      <c r="K195" s="42">
        <f t="shared" ref="K195:K258" si="30">I195*(1-J195)</f>
        <v>126</v>
      </c>
      <c r="L195" s="43" t="str">
        <f t="shared" si="24"/>
        <v>1194-EMEA-IP</v>
      </c>
      <c r="M195" s="44">
        <f t="shared" ref="M195:M258" si="31">IF(ISTEXT(E195),DATE(O195,N195,P195),E195)</f>
        <v>42473</v>
      </c>
      <c r="N195" s="47">
        <f t="shared" si="25"/>
        <v>4</v>
      </c>
      <c r="O195" s="47" t="str">
        <f t="shared" si="26"/>
        <v>2016</v>
      </c>
      <c r="P195" s="47" t="str">
        <f t="shared" si="27"/>
        <v>13</v>
      </c>
      <c r="Q195" s="48">
        <f t="shared" si="28"/>
        <v>42473</v>
      </c>
    </row>
    <row r="196" spans="1:17" x14ac:dyDescent="0.25">
      <c r="A196" s="28" t="s">
        <v>573</v>
      </c>
      <c r="B196" s="28" t="s">
        <v>119</v>
      </c>
      <c r="C196" s="28" t="s">
        <v>85</v>
      </c>
      <c r="D196" s="28" t="s">
        <v>11</v>
      </c>
      <c r="E196" s="39">
        <v>43286</v>
      </c>
      <c r="F196" s="13">
        <f t="shared" si="29"/>
        <v>2018</v>
      </c>
      <c r="G196" s="28" t="s">
        <v>23</v>
      </c>
      <c r="H196" s="28" t="s">
        <v>458</v>
      </c>
      <c r="I196" s="40">
        <v>1400</v>
      </c>
      <c r="J196" s="41">
        <v>0.04</v>
      </c>
      <c r="K196" s="42">
        <f t="shared" si="30"/>
        <v>1344</v>
      </c>
      <c r="L196" s="43" t="str">
        <f t="shared" si="24"/>
        <v>1195-EMEA-JB</v>
      </c>
      <c r="M196" s="44">
        <f t="shared" si="31"/>
        <v>43286</v>
      </c>
      <c r="N196" s="47" t="str">
        <f t="shared" si="25"/>
        <v/>
      </c>
      <c r="O196" s="47" t="str">
        <f t="shared" si="26"/>
        <v/>
      </c>
      <c r="P196" s="47" t="str">
        <f t="shared" si="27"/>
        <v/>
      </c>
      <c r="Q196" s="48">
        <f t="shared" si="28"/>
        <v>43286</v>
      </c>
    </row>
    <row r="197" spans="1:17" x14ac:dyDescent="0.25">
      <c r="A197" s="28" t="s">
        <v>574</v>
      </c>
      <c r="B197" s="28" t="s">
        <v>261</v>
      </c>
      <c r="C197" s="28" t="s">
        <v>39</v>
      </c>
      <c r="D197" s="28" t="s">
        <v>34</v>
      </c>
      <c r="E197" s="39" t="s">
        <v>575</v>
      </c>
      <c r="F197" s="13">
        <f t="shared" si="29"/>
        <v>2015</v>
      </c>
      <c r="G197" s="28" t="s">
        <v>133</v>
      </c>
      <c r="H197" s="28" t="s">
        <v>316</v>
      </c>
      <c r="I197" s="40">
        <v>50</v>
      </c>
      <c r="J197" s="41">
        <v>0.16</v>
      </c>
      <c r="K197" s="42">
        <f t="shared" si="30"/>
        <v>42</v>
      </c>
      <c r="L197" s="43" t="str">
        <f t="shared" si="24"/>
        <v>1196-APAC-CS</v>
      </c>
      <c r="M197" s="44">
        <f t="shared" si="31"/>
        <v>42031</v>
      </c>
      <c r="N197" s="47">
        <f t="shared" si="25"/>
        <v>1</v>
      </c>
      <c r="O197" s="47" t="str">
        <f t="shared" si="26"/>
        <v>2015</v>
      </c>
      <c r="P197" s="47" t="str">
        <f t="shared" si="27"/>
        <v>27</v>
      </c>
      <c r="Q197" s="48">
        <f t="shared" si="28"/>
        <v>42031</v>
      </c>
    </row>
    <row r="198" spans="1:17" x14ac:dyDescent="0.25">
      <c r="A198" s="28" t="s">
        <v>576</v>
      </c>
      <c r="B198" s="28" t="s">
        <v>99</v>
      </c>
      <c r="C198" s="28" t="s">
        <v>100</v>
      </c>
      <c r="D198" s="28" t="s">
        <v>11</v>
      </c>
      <c r="E198" s="39" t="s">
        <v>577</v>
      </c>
      <c r="F198" s="13">
        <f t="shared" si="29"/>
        <v>2018</v>
      </c>
      <c r="G198" s="28" t="s">
        <v>12</v>
      </c>
      <c r="H198" s="28" t="s">
        <v>578</v>
      </c>
      <c r="I198" s="40">
        <v>240</v>
      </c>
      <c r="J198" s="41">
        <v>2.5000000000000001E-2</v>
      </c>
      <c r="K198" s="42">
        <f t="shared" si="30"/>
        <v>234</v>
      </c>
      <c r="L198" s="43" t="str">
        <f t="shared" si="24"/>
        <v>1197-EMEA-SN</v>
      </c>
      <c r="M198" s="44">
        <f t="shared" si="31"/>
        <v>43434</v>
      </c>
      <c r="N198" s="47">
        <f t="shared" si="25"/>
        <v>11</v>
      </c>
      <c r="O198" s="47" t="str">
        <f t="shared" si="26"/>
        <v>2018</v>
      </c>
      <c r="P198" s="47" t="str">
        <f t="shared" si="27"/>
        <v>30</v>
      </c>
      <c r="Q198" s="48">
        <f t="shared" si="28"/>
        <v>43434</v>
      </c>
    </row>
    <row r="199" spans="1:17" x14ac:dyDescent="0.25">
      <c r="A199" s="28" t="s">
        <v>579</v>
      </c>
      <c r="B199" s="28" t="s">
        <v>541</v>
      </c>
      <c r="C199" s="28" t="s">
        <v>542</v>
      </c>
      <c r="D199" s="28" t="s">
        <v>22</v>
      </c>
      <c r="E199" s="39" t="s">
        <v>580</v>
      </c>
      <c r="F199" s="13">
        <f t="shared" si="29"/>
        <v>2017</v>
      </c>
      <c r="G199" s="28" t="s">
        <v>35</v>
      </c>
      <c r="H199" s="28" t="s">
        <v>581</v>
      </c>
      <c r="I199" s="40">
        <v>50</v>
      </c>
      <c r="J199" s="41">
        <v>0.02</v>
      </c>
      <c r="K199" s="42">
        <f t="shared" si="30"/>
        <v>49</v>
      </c>
      <c r="L199" s="43" t="str">
        <f t="shared" si="24"/>
        <v>1198-LATAM-JH</v>
      </c>
      <c r="M199" s="44">
        <f t="shared" si="31"/>
        <v>43064</v>
      </c>
      <c r="N199" s="47">
        <f t="shared" si="25"/>
        <v>11</v>
      </c>
      <c r="O199" s="47" t="str">
        <f t="shared" si="26"/>
        <v>2017</v>
      </c>
      <c r="P199" s="47" t="str">
        <f t="shared" si="27"/>
        <v>25</v>
      </c>
      <c r="Q199" s="48">
        <f t="shared" si="28"/>
        <v>43064</v>
      </c>
    </row>
    <row r="200" spans="1:17" x14ac:dyDescent="0.25">
      <c r="A200" s="28" t="s">
        <v>582</v>
      </c>
      <c r="B200" s="28" t="s">
        <v>178</v>
      </c>
      <c r="C200" s="28" t="s">
        <v>115</v>
      </c>
      <c r="D200" s="28" t="s">
        <v>17</v>
      </c>
      <c r="E200" s="39">
        <v>41644</v>
      </c>
      <c r="F200" s="13">
        <f t="shared" si="29"/>
        <v>2014</v>
      </c>
      <c r="G200" s="28" t="s">
        <v>125</v>
      </c>
      <c r="H200" s="28" t="s">
        <v>583</v>
      </c>
      <c r="I200" s="40">
        <v>500</v>
      </c>
      <c r="J200" s="41">
        <v>0.22800000000000001</v>
      </c>
      <c r="K200" s="42">
        <f t="shared" si="30"/>
        <v>386</v>
      </c>
      <c r="L200" s="43" t="str">
        <f t="shared" si="24"/>
        <v>1199-NA-SH</v>
      </c>
      <c r="M200" s="44">
        <f t="shared" si="31"/>
        <v>41644</v>
      </c>
      <c r="N200" s="47" t="str">
        <f t="shared" si="25"/>
        <v/>
      </c>
      <c r="O200" s="47" t="str">
        <f t="shared" si="26"/>
        <v/>
      </c>
      <c r="P200" s="47" t="str">
        <f t="shared" si="27"/>
        <v/>
      </c>
      <c r="Q200" s="48">
        <f t="shared" si="28"/>
        <v>41644</v>
      </c>
    </row>
    <row r="201" spans="1:17" x14ac:dyDescent="0.25">
      <c r="A201" s="28" t="s">
        <v>584</v>
      </c>
      <c r="B201" s="28" t="s">
        <v>9</v>
      </c>
      <c r="C201" s="28" t="s">
        <v>10</v>
      </c>
      <c r="D201" s="28" t="s">
        <v>11</v>
      </c>
      <c r="E201" s="39" t="s">
        <v>585</v>
      </c>
      <c r="F201" s="13">
        <f t="shared" si="29"/>
        <v>2017</v>
      </c>
      <c r="G201" s="28" t="s">
        <v>12</v>
      </c>
      <c r="H201" s="28" t="s">
        <v>356</v>
      </c>
      <c r="I201" s="40">
        <v>240</v>
      </c>
      <c r="J201" s="41">
        <v>0.05</v>
      </c>
      <c r="K201" s="42">
        <f t="shared" si="30"/>
        <v>228</v>
      </c>
      <c r="L201" s="43" t="str">
        <f t="shared" si="24"/>
        <v>1200-EMEA-AH</v>
      </c>
      <c r="M201" s="44">
        <f t="shared" si="31"/>
        <v>42782</v>
      </c>
      <c r="N201" s="47">
        <f t="shared" si="25"/>
        <v>2</v>
      </c>
      <c r="O201" s="47" t="str">
        <f t="shared" si="26"/>
        <v>2017</v>
      </c>
      <c r="P201" s="47" t="str">
        <f t="shared" si="27"/>
        <v>16</v>
      </c>
      <c r="Q201" s="48">
        <f t="shared" si="28"/>
        <v>42782</v>
      </c>
    </row>
    <row r="202" spans="1:17" x14ac:dyDescent="0.25">
      <c r="A202" s="28" t="s">
        <v>586</v>
      </c>
      <c r="B202" s="28" t="s">
        <v>144</v>
      </c>
      <c r="C202" s="28" t="s">
        <v>115</v>
      </c>
      <c r="D202" s="28" t="s">
        <v>17</v>
      </c>
      <c r="E202" s="39" t="s">
        <v>587</v>
      </c>
      <c r="F202" s="13">
        <f t="shared" si="29"/>
        <v>2015</v>
      </c>
      <c r="G202" s="28" t="s">
        <v>23</v>
      </c>
      <c r="H202" s="28" t="s">
        <v>250</v>
      </c>
      <c r="I202" s="40">
        <v>1400</v>
      </c>
      <c r="J202" s="41">
        <v>0.04</v>
      </c>
      <c r="K202" s="42">
        <f t="shared" si="30"/>
        <v>1344</v>
      </c>
      <c r="L202" s="43" t="str">
        <f t="shared" si="24"/>
        <v>1201-NA-CP</v>
      </c>
      <c r="M202" s="44">
        <f t="shared" si="31"/>
        <v>42300</v>
      </c>
      <c r="N202" s="47">
        <f t="shared" si="25"/>
        <v>10</v>
      </c>
      <c r="O202" s="47" t="str">
        <f t="shared" si="26"/>
        <v>2015</v>
      </c>
      <c r="P202" s="47" t="str">
        <f t="shared" si="27"/>
        <v>23</v>
      </c>
      <c r="Q202" s="48">
        <f t="shared" si="28"/>
        <v>42300</v>
      </c>
    </row>
    <row r="203" spans="1:17" x14ac:dyDescent="0.25">
      <c r="A203" s="28" t="s">
        <v>588</v>
      </c>
      <c r="B203" s="28" t="s">
        <v>201</v>
      </c>
      <c r="C203" s="28" t="s">
        <v>202</v>
      </c>
      <c r="D203" s="28" t="s">
        <v>11</v>
      </c>
      <c r="E203" s="39" t="s">
        <v>589</v>
      </c>
      <c r="F203" s="13">
        <f t="shared" si="29"/>
        <v>2015</v>
      </c>
      <c r="G203" s="28" t="s">
        <v>41</v>
      </c>
      <c r="H203" s="28" t="s">
        <v>392</v>
      </c>
      <c r="I203" s="40">
        <v>30</v>
      </c>
      <c r="J203" s="41">
        <v>6.6699999999999995E-2</v>
      </c>
      <c r="K203" s="42">
        <f t="shared" si="30"/>
        <v>27.999000000000002</v>
      </c>
      <c r="L203" s="43" t="str">
        <f t="shared" si="24"/>
        <v>1202-EMEA-DG</v>
      </c>
      <c r="M203" s="44">
        <f t="shared" si="31"/>
        <v>42364</v>
      </c>
      <c r="N203" s="47">
        <f t="shared" si="25"/>
        <v>12</v>
      </c>
      <c r="O203" s="47" t="str">
        <f t="shared" si="26"/>
        <v>2015</v>
      </c>
      <c r="P203" s="47" t="str">
        <f t="shared" si="27"/>
        <v>26</v>
      </c>
      <c r="Q203" s="48">
        <f t="shared" si="28"/>
        <v>42364</v>
      </c>
    </row>
    <row r="204" spans="1:17" x14ac:dyDescent="0.25">
      <c r="A204" s="28" t="s">
        <v>590</v>
      </c>
      <c r="B204" s="28" t="s">
        <v>26</v>
      </c>
      <c r="C204" s="28" t="s">
        <v>27</v>
      </c>
      <c r="D204" s="28" t="s">
        <v>11</v>
      </c>
      <c r="E204" s="39">
        <v>41951</v>
      </c>
      <c r="F204" s="13">
        <f t="shared" si="29"/>
        <v>2014</v>
      </c>
      <c r="G204" s="28" t="s">
        <v>12</v>
      </c>
      <c r="H204" s="28" t="s">
        <v>591</v>
      </c>
      <c r="I204" s="40">
        <v>240</v>
      </c>
      <c r="J204" s="41">
        <v>0.17499999999999999</v>
      </c>
      <c r="K204" s="42">
        <f t="shared" si="30"/>
        <v>198</v>
      </c>
      <c r="L204" s="43" t="str">
        <f t="shared" si="24"/>
        <v>1203-EMEA-FH</v>
      </c>
      <c r="M204" s="44">
        <f t="shared" si="31"/>
        <v>41951</v>
      </c>
      <c r="N204" s="47" t="str">
        <f t="shared" si="25"/>
        <v/>
      </c>
      <c r="O204" s="47" t="str">
        <f t="shared" si="26"/>
        <v/>
      </c>
      <c r="P204" s="47" t="str">
        <f t="shared" si="27"/>
        <v/>
      </c>
      <c r="Q204" s="48">
        <f t="shared" si="28"/>
        <v>41951</v>
      </c>
    </row>
    <row r="205" spans="1:17" x14ac:dyDescent="0.25">
      <c r="A205" s="28" t="s">
        <v>592</v>
      </c>
      <c r="B205" s="28" t="s">
        <v>495</v>
      </c>
      <c r="C205" s="28" t="s">
        <v>496</v>
      </c>
      <c r="D205" s="28" t="s">
        <v>11</v>
      </c>
      <c r="E205" s="39">
        <v>42163</v>
      </c>
      <c r="F205" s="13">
        <f t="shared" si="29"/>
        <v>2015</v>
      </c>
      <c r="G205" s="28" t="s">
        <v>133</v>
      </c>
      <c r="H205" s="28" t="s">
        <v>498</v>
      </c>
      <c r="I205" s="40">
        <v>50</v>
      </c>
      <c r="J205" s="41">
        <v>0.04</v>
      </c>
      <c r="K205" s="42">
        <f t="shared" si="30"/>
        <v>48</v>
      </c>
      <c r="L205" s="43" t="str">
        <f t="shared" si="24"/>
        <v>1204-EMEA-MW</v>
      </c>
      <c r="M205" s="44">
        <f t="shared" si="31"/>
        <v>42163</v>
      </c>
      <c r="N205" s="47" t="str">
        <f t="shared" si="25"/>
        <v/>
      </c>
      <c r="O205" s="47" t="str">
        <f t="shared" si="26"/>
        <v/>
      </c>
      <c r="P205" s="47" t="str">
        <f t="shared" si="27"/>
        <v/>
      </c>
      <c r="Q205" s="48">
        <f t="shared" si="28"/>
        <v>42163</v>
      </c>
    </row>
    <row r="206" spans="1:17" x14ac:dyDescent="0.25">
      <c r="A206" s="28" t="s">
        <v>593</v>
      </c>
      <c r="B206" s="28" t="s">
        <v>201</v>
      </c>
      <c r="C206" s="28" t="s">
        <v>202</v>
      </c>
      <c r="D206" s="28" t="s">
        <v>11</v>
      </c>
      <c r="E206" s="39">
        <v>41682</v>
      </c>
      <c r="F206" s="13">
        <f t="shared" si="29"/>
        <v>2014</v>
      </c>
      <c r="G206" s="28" t="s">
        <v>46</v>
      </c>
      <c r="H206" s="28" t="s">
        <v>594</v>
      </c>
      <c r="I206" s="40">
        <v>500</v>
      </c>
      <c r="J206" s="41">
        <v>0.26</v>
      </c>
      <c r="K206" s="42">
        <f t="shared" si="30"/>
        <v>370</v>
      </c>
      <c r="L206" s="43" t="str">
        <f t="shared" si="24"/>
        <v>1205-EMEA-AE</v>
      </c>
      <c r="M206" s="44">
        <f t="shared" si="31"/>
        <v>41682</v>
      </c>
      <c r="N206" s="47" t="str">
        <f t="shared" si="25"/>
        <v/>
      </c>
      <c r="O206" s="47" t="str">
        <f t="shared" si="26"/>
        <v/>
      </c>
      <c r="P206" s="47" t="str">
        <f t="shared" si="27"/>
        <v/>
      </c>
      <c r="Q206" s="48">
        <f t="shared" si="28"/>
        <v>41682</v>
      </c>
    </row>
    <row r="207" spans="1:17" x14ac:dyDescent="0.25">
      <c r="A207" s="28" t="s">
        <v>595</v>
      </c>
      <c r="B207" s="28" t="s">
        <v>144</v>
      </c>
      <c r="C207" s="28" t="s">
        <v>115</v>
      </c>
      <c r="D207" s="28" t="s">
        <v>17</v>
      </c>
      <c r="E207" s="39" t="s">
        <v>596</v>
      </c>
      <c r="F207" s="13">
        <f t="shared" si="29"/>
        <v>2016</v>
      </c>
      <c r="G207" s="28" t="s">
        <v>12</v>
      </c>
      <c r="H207" s="28" t="s">
        <v>597</v>
      </c>
      <c r="I207" s="40">
        <v>240</v>
      </c>
      <c r="J207" s="41">
        <v>0.1</v>
      </c>
      <c r="K207" s="42">
        <f t="shared" si="30"/>
        <v>216</v>
      </c>
      <c r="L207" s="43" t="str">
        <f t="shared" si="24"/>
        <v>1206-NA-XS</v>
      </c>
      <c r="M207" s="44">
        <f t="shared" si="31"/>
        <v>42394</v>
      </c>
      <c r="N207" s="47">
        <f t="shared" si="25"/>
        <v>1</v>
      </c>
      <c r="O207" s="47" t="str">
        <f t="shared" si="26"/>
        <v>2016</v>
      </c>
      <c r="P207" s="47" t="str">
        <f t="shared" si="27"/>
        <v>25</v>
      </c>
      <c r="Q207" s="48">
        <f t="shared" si="28"/>
        <v>42394</v>
      </c>
    </row>
    <row r="208" spans="1:17" x14ac:dyDescent="0.25">
      <c r="A208" s="28" t="s">
        <v>598</v>
      </c>
      <c r="B208" s="28" t="s">
        <v>123</v>
      </c>
      <c r="C208" s="28" t="s">
        <v>54</v>
      </c>
      <c r="D208" s="28" t="s">
        <v>11</v>
      </c>
      <c r="E208" s="39" t="s">
        <v>599</v>
      </c>
      <c r="F208" s="13">
        <f t="shared" si="29"/>
        <v>2015</v>
      </c>
      <c r="G208" s="28" t="s">
        <v>12</v>
      </c>
      <c r="H208" s="28" t="s">
        <v>600</v>
      </c>
      <c r="I208" s="40">
        <v>240</v>
      </c>
      <c r="J208" s="41">
        <v>0.27500000000000002</v>
      </c>
      <c r="K208" s="42">
        <f t="shared" si="30"/>
        <v>174</v>
      </c>
      <c r="L208" s="43" t="str">
        <f t="shared" si="24"/>
        <v>1207-EMEA-GT</v>
      </c>
      <c r="M208" s="44">
        <f t="shared" si="31"/>
        <v>42030</v>
      </c>
      <c r="N208" s="47">
        <f t="shared" si="25"/>
        <v>1</v>
      </c>
      <c r="O208" s="47" t="str">
        <f t="shared" si="26"/>
        <v>2015</v>
      </c>
      <c r="P208" s="47" t="str">
        <f t="shared" si="27"/>
        <v>26</v>
      </c>
      <c r="Q208" s="48">
        <f t="shared" si="28"/>
        <v>42030</v>
      </c>
    </row>
    <row r="209" spans="1:17" x14ac:dyDescent="0.25">
      <c r="A209" s="28" t="s">
        <v>601</v>
      </c>
      <c r="B209" s="28" t="s">
        <v>15</v>
      </c>
      <c r="C209" s="28" t="s">
        <v>16</v>
      </c>
      <c r="D209" s="28" t="s">
        <v>17</v>
      </c>
      <c r="E209" s="39">
        <v>43376</v>
      </c>
      <c r="F209" s="13">
        <f t="shared" si="29"/>
        <v>2018</v>
      </c>
      <c r="G209" s="28" t="s">
        <v>12</v>
      </c>
      <c r="H209" s="28" t="s">
        <v>602</v>
      </c>
      <c r="I209" s="40">
        <v>240</v>
      </c>
      <c r="J209" s="41">
        <v>8.7499999999999994E-2</v>
      </c>
      <c r="K209" s="42">
        <f t="shared" si="30"/>
        <v>219</v>
      </c>
      <c r="L209" s="43" t="str">
        <f t="shared" si="24"/>
        <v>1208-NA-JH</v>
      </c>
      <c r="M209" s="44">
        <f t="shared" si="31"/>
        <v>43376</v>
      </c>
      <c r="N209" s="47" t="str">
        <f t="shared" si="25"/>
        <v/>
      </c>
      <c r="O209" s="47" t="str">
        <f t="shared" si="26"/>
        <v/>
      </c>
      <c r="P209" s="47" t="str">
        <f t="shared" si="27"/>
        <v/>
      </c>
      <c r="Q209" s="48">
        <f t="shared" si="28"/>
        <v>43376</v>
      </c>
    </row>
    <row r="210" spans="1:17" x14ac:dyDescent="0.25">
      <c r="A210" s="28" t="s">
        <v>603</v>
      </c>
      <c r="B210" s="28" t="s">
        <v>174</v>
      </c>
      <c r="C210" s="28" t="s">
        <v>115</v>
      </c>
      <c r="D210" s="28" t="s">
        <v>17</v>
      </c>
      <c r="E210" s="39">
        <v>42069</v>
      </c>
      <c r="F210" s="13">
        <f t="shared" si="29"/>
        <v>2015</v>
      </c>
      <c r="G210" s="28" t="s">
        <v>55</v>
      </c>
      <c r="H210" s="28" t="s">
        <v>176</v>
      </c>
      <c r="I210" s="40">
        <v>2400</v>
      </c>
      <c r="J210" s="41">
        <v>0.03</v>
      </c>
      <c r="K210" s="42">
        <f t="shared" si="30"/>
        <v>2328</v>
      </c>
      <c r="L210" s="43" t="str">
        <f t="shared" si="24"/>
        <v>1209-NA-CM</v>
      </c>
      <c r="M210" s="44">
        <f t="shared" si="31"/>
        <v>42069</v>
      </c>
      <c r="N210" s="47" t="str">
        <f t="shared" si="25"/>
        <v/>
      </c>
      <c r="O210" s="47" t="str">
        <f t="shared" si="26"/>
        <v/>
      </c>
      <c r="P210" s="47" t="str">
        <f t="shared" si="27"/>
        <v/>
      </c>
      <c r="Q210" s="48">
        <f t="shared" si="28"/>
        <v>42069</v>
      </c>
    </row>
    <row r="211" spans="1:17" x14ac:dyDescent="0.25">
      <c r="A211" s="28" t="s">
        <v>604</v>
      </c>
      <c r="B211" s="28" t="s">
        <v>350</v>
      </c>
      <c r="C211" s="28" t="s">
        <v>115</v>
      </c>
      <c r="D211" s="28" t="s">
        <v>17</v>
      </c>
      <c r="E211" s="39" t="s">
        <v>605</v>
      </c>
      <c r="F211" s="13">
        <f t="shared" si="29"/>
        <v>2018</v>
      </c>
      <c r="G211" s="28" t="s">
        <v>29</v>
      </c>
      <c r="H211" s="28" t="s">
        <v>606</v>
      </c>
      <c r="I211" s="40">
        <v>150</v>
      </c>
      <c r="J211" s="41">
        <v>0.02</v>
      </c>
      <c r="K211" s="42">
        <f t="shared" si="30"/>
        <v>147</v>
      </c>
      <c r="L211" s="43" t="str">
        <f t="shared" si="24"/>
        <v>1210-NA-BB</v>
      </c>
      <c r="M211" s="44">
        <f t="shared" si="31"/>
        <v>43338</v>
      </c>
      <c r="N211" s="47">
        <f t="shared" si="25"/>
        <v>8</v>
      </c>
      <c r="O211" s="47" t="str">
        <f t="shared" si="26"/>
        <v>2018</v>
      </c>
      <c r="P211" s="47" t="str">
        <f t="shared" si="27"/>
        <v>26</v>
      </c>
      <c r="Q211" s="48">
        <f t="shared" si="28"/>
        <v>43338</v>
      </c>
    </row>
    <row r="212" spans="1:17" x14ac:dyDescent="0.25">
      <c r="A212" s="28" t="s">
        <v>607</v>
      </c>
      <c r="B212" s="28" t="s">
        <v>20</v>
      </c>
      <c r="C212" s="28" t="s">
        <v>21</v>
      </c>
      <c r="D212" s="28" t="s">
        <v>22</v>
      </c>
      <c r="E212" s="39">
        <v>42378</v>
      </c>
      <c r="F212" s="13">
        <f t="shared" si="29"/>
        <v>2016</v>
      </c>
      <c r="G212" s="28" t="s">
        <v>29</v>
      </c>
      <c r="H212" s="28" t="s">
        <v>608</v>
      </c>
      <c r="I212" s="40">
        <v>150</v>
      </c>
      <c r="J212" s="41">
        <v>0.1067</v>
      </c>
      <c r="K212" s="42">
        <f t="shared" si="30"/>
        <v>133.995</v>
      </c>
      <c r="L212" s="43" t="str">
        <f t="shared" si="24"/>
        <v>1211-LATAM-EH</v>
      </c>
      <c r="M212" s="44">
        <f t="shared" si="31"/>
        <v>42378</v>
      </c>
      <c r="N212" s="47" t="str">
        <f t="shared" si="25"/>
        <v/>
      </c>
      <c r="O212" s="47" t="str">
        <f t="shared" si="26"/>
        <v/>
      </c>
      <c r="P212" s="47" t="str">
        <f t="shared" si="27"/>
        <v/>
      </c>
      <c r="Q212" s="48">
        <f t="shared" si="28"/>
        <v>42378</v>
      </c>
    </row>
    <row r="213" spans="1:17" x14ac:dyDescent="0.25">
      <c r="A213" s="28" t="s">
        <v>609</v>
      </c>
      <c r="B213" s="28" t="s">
        <v>197</v>
      </c>
      <c r="C213" s="28" t="s">
        <v>198</v>
      </c>
      <c r="D213" s="28" t="s">
        <v>11</v>
      </c>
      <c r="E213" s="39" t="s">
        <v>610</v>
      </c>
      <c r="F213" s="13">
        <f t="shared" si="29"/>
        <v>2016</v>
      </c>
      <c r="G213" s="28" t="s">
        <v>41</v>
      </c>
      <c r="H213" s="28" t="s">
        <v>548</v>
      </c>
      <c r="I213" s="40">
        <v>30</v>
      </c>
      <c r="J213" s="41">
        <v>0.73329999999999995</v>
      </c>
      <c r="K213" s="42">
        <f t="shared" si="30"/>
        <v>8.0010000000000012</v>
      </c>
      <c r="L213" s="43" t="str">
        <f t="shared" si="24"/>
        <v>1212-EMEA-AC</v>
      </c>
      <c r="M213" s="44">
        <f t="shared" si="31"/>
        <v>42566</v>
      </c>
      <c r="N213" s="47">
        <f t="shared" si="25"/>
        <v>7</v>
      </c>
      <c r="O213" s="47" t="str">
        <f t="shared" si="26"/>
        <v>2016</v>
      </c>
      <c r="P213" s="47" t="str">
        <f t="shared" si="27"/>
        <v>15</v>
      </c>
      <c r="Q213" s="48">
        <f t="shared" si="28"/>
        <v>42566</v>
      </c>
    </row>
    <row r="214" spans="1:17" x14ac:dyDescent="0.25">
      <c r="A214" s="28" t="s">
        <v>611</v>
      </c>
      <c r="B214" s="28" t="s">
        <v>495</v>
      </c>
      <c r="C214" s="28" t="s">
        <v>496</v>
      </c>
      <c r="D214" s="28" t="s">
        <v>11</v>
      </c>
      <c r="E214" s="39" t="s">
        <v>612</v>
      </c>
      <c r="F214" s="13">
        <f t="shared" si="29"/>
        <v>2014</v>
      </c>
      <c r="G214" s="28" t="s">
        <v>29</v>
      </c>
      <c r="H214" s="28" t="s">
        <v>613</v>
      </c>
      <c r="I214" s="40">
        <v>150</v>
      </c>
      <c r="J214" s="41">
        <v>0.1</v>
      </c>
      <c r="K214" s="42">
        <f t="shared" si="30"/>
        <v>135</v>
      </c>
      <c r="L214" s="43" t="str">
        <f t="shared" si="24"/>
        <v>1213-EMEA-PK</v>
      </c>
      <c r="M214" s="44">
        <f t="shared" si="31"/>
        <v>41972</v>
      </c>
      <c r="N214" s="47">
        <f t="shared" si="25"/>
        <v>11</v>
      </c>
      <c r="O214" s="47" t="str">
        <f t="shared" si="26"/>
        <v>2014</v>
      </c>
      <c r="P214" s="47" t="str">
        <f t="shared" si="27"/>
        <v>29</v>
      </c>
      <c r="Q214" s="48">
        <f t="shared" si="28"/>
        <v>41972</v>
      </c>
    </row>
    <row r="215" spans="1:17" x14ac:dyDescent="0.25">
      <c r="A215" s="28" t="s">
        <v>614</v>
      </c>
      <c r="B215" s="28" t="s">
        <v>541</v>
      </c>
      <c r="C215" s="28" t="s">
        <v>542</v>
      </c>
      <c r="D215" s="28" t="s">
        <v>22</v>
      </c>
      <c r="E215" s="39" t="s">
        <v>372</v>
      </c>
      <c r="F215" s="13">
        <f t="shared" si="29"/>
        <v>2014</v>
      </c>
      <c r="G215" s="28" t="s">
        <v>111</v>
      </c>
      <c r="H215" s="28" t="s">
        <v>581</v>
      </c>
      <c r="I215" s="40">
        <v>140</v>
      </c>
      <c r="J215" s="41">
        <v>0.15709999999999999</v>
      </c>
      <c r="K215" s="42">
        <f t="shared" si="30"/>
        <v>118.006</v>
      </c>
      <c r="L215" s="43" t="str">
        <f t="shared" si="24"/>
        <v>1214-LATAM-JH</v>
      </c>
      <c r="M215" s="44">
        <f t="shared" si="31"/>
        <v>41904</v>
      </c>
      <c r="N215" s="47">
        <f t="shared" si="25"/>
        <v>9</v>
      </c>
      <c r="O215" s="47" t="str">
        <f t="shared" si="26"/>
        <v>2014</v>
      </c>
      <c r="P215" s="47" t="str">
        <f t="shared" si="27"/>
        <v>22</v>
      </c>
      <c r="Q215" s="48">
        <f t="shared" si="28"/>
        <v>41904</v>
      </c>
    </row>
    <row r="216" spans="1:17" x14ac:dyDescent="0.25">
      <c r="A216" s="28" t="s">
        <v>615</v>
      </c>
      <c r="B216" s="28" t="s">
        <v>109</v>
      </c>
      <c r="C216" s="28" t="s">
        <v>72</v>
      </c>
      <c r="D216" s="28" t="s">
        <v>34</v>
      </c>
      <c r="E216" s="39" t="s">
        <v>616</v>
      </c>
      <c r="F216" s="13">
        <f t="shared" si="29"/>
        <v>2017</v>
      </c>
      <c r="G216" s="28" t="s">
        <v>61</v>
      </c>
      <c r="H216" s="28" t="s">
        <v>296</v>
      </c>
      <c r="I216" s="40">
        <v>3000</v>
      </c>
      <c r="J216" s="41">
        <v>0.5</v>
      </c>
      <c r="K216" s="42">
        <f t="shared" si="30"/>
        <v>1500</v>
      </c>
      <c r="L216" s="43" t="str">
        <f t="shared" si="24"/>
        <v>1215-APAC-PR</v>
      </c>
      <c r="M216" s="44">
        <f t="shared" si="31"/>
        <v>43089</v>
      </c>
      <c r="N216" s="47">
        <f t="shared" si="25"/>
        <v>12</v>
      </c>
      <c r="O216" s="47" t="str">
        <f t="shared" si="26"/>
        <v>2017</v>
      </c>
      <c r="P216" s="47" t="str">
        <f t="shared" si="27"/>
        <v>20</v>
      </c>
      <c r="Q216" s="48">
        <f t="shared" si="28"/>
        <v>43089</v>
      </c>
    </row>
    <row r="217" spans="1:17" x14ac:dyDescent="0.25">
      <c r="A217" s="28" t="s">
        <v>617</v>
      </c>
      <c r="B217" s="28" t="s">
        <v>174</v>
      </c>
      <c r="C217" s="28" t="s">
        <v>115</v>
      </c>
      <c r="D217" s="28" t="s">
        <v>17</v>
      </c>
      <c r="E217" s="39" t="s">
        <v>618</v>
      </c>
      <c r="F217" s="13">
        <f t="shared" si="29"/>
        <v>2017</v>
      </c>
      <c r="G217" s="28" t="s">
        <v>46</v>
      </c>
      <c r="H217" s="28" t="s">
        <v>619</v>
      </c>
      <c r="I217" s="40">
        <v>500</v>
      </c>
      <c r="J217" s="41">
        <v>0.01</v>
      </c>
      <c r="K217" s="42">
        <f t="shared" si="30"/>
        <v>495</v>
      </c>
      <c r="L217" s="43" t="str">
        <f t="shared" si="24"/>
        <v>1216-NA-CK</v>
      </c>
      <c r="M217" s="44">
        <f t="shared" si="31"/>
        <v>42785</v>
      </c>
      <c r="N217" s="47">
        <f t="shared" si="25"/>
        <v>2</v>
      </c>
      <c r="O217" s="47" t="str">
        <f t="shared" si="26"/>
        <v>2017</v>
      </c>
      <c r="P217" s="47" t="str">
        <f t="shared" si="27"/>
        <v>19</v>
      </c>
      <c r="Q217" s="48">
        <f t="shared" si="28"/>
        <v>42785</v>
      </c>
    </row>
    <row r="218" spans="1:17" x14ac:dyDescent="0.25">
      <c r="A218" s="28" t="s">
        <v>620</v>
      </c>
      <c r="B218" s="28" t="s">
        <v>397</v>
      </c>
      <c r="C218" s="28" t="s">
        <v>398</v>
      </c>
      <c r="D218" s="28" t="s">
        <v>11</v>
      </c>
      <c r="E218" s="39" t="s">
        <v>621</v>
      </c>
      <c r="F218" s="13">
        <f t="shared" si="29"/>
        <v>2018</v>
      </c>
      <c r="G218" s="28" t="s">
        <v>35</v>
      </c>
      <c r="H218" s="28" t="s">
        <v>399</v>
      </c>
      <c r="I218" s="40">
        <v>50</v>
      </c>
      <c r="J218" s="41">
        <v>0.02</v>
      </c>
      <c r="K218" s="42">
        <f t="shared" si="30"/>
        <v>49</v>
      </c>
      <c r="L218" s="43" t="str">
        <f t="shared" si="24"/>
        <v>1217-EMEA-CT</v>
      </c>
      <c r="M218" s="44">
        <f t="shared" si="31"/>
        <v>43147</v>
      </c>
      <c r="N218" s="47">
        <f t="shared" si="25"/>
        <v>2</v>
      </c>
      <c r="O218" s="47" t="str">
        <f t="shared" si="26"/>
        <v>2018</v>
      </c>
      <c r="P218" s="47" t="str">
        <f t="shared" si="27"/>
        <v>16</v>
      </c>
      <c r="Q218" s="48">
        <f t="shared" si="28"/>
        <v>43147</v>
      </c>
    </row>
    <row r="219" spans="1:17" x14ac:dyDescent="0.25">
      <c r="A219" s="28" t="s">
        <v>622</v>
      </c>
      <c r="B219" s="28" t="s">
        <v>15</v>
      </c>
      <c r="C219" s="28" t="s">
        <v>16</v>
      </c>
      <c r="D219" s="28" t="s">
        <v>17</v>
      </c>
      <c r="E219" s="39">
        <v>41649</v>
      </c>
      <c r="F219" s="13">
        <f t="shared" si="29"/>
        <v>2014</v>
      </c>
      <c r="G219" s="28" t="s">
        <v>133</v>
      </c>
      <c r="H219" s="28" t="s">
        <v>623</v>
      </c>
      <c r="I219" s="40">
        <v>50</v>
      </c>
      <c r="J219" s="41">
        <v>0.04</v>
      </c>
      <c r="K219" s="42">
        <f t="shared" si="30"/>
        <v>48</v>
      </c>
      <c r="L219" s="43" t="str">
        <f t="shared" si="24"/>
        <v>1218-NA-MP</v>
      </c>
      <c r="M219" s="44">
        <f t="shared" si="31"/>
        <v>41649</v>
      </c>
      <c r="N219" s="47" t="str">
        <f t="shared" si="25"/>
        <v/>
      </c>
      <c r="O219" s="47" t="str">
        <f t="shared" si="26"/>
        <v/>
      </c>
      <c r="P219" s="47" t="str">
        <f t="shared" si="27"/>
        <v/>
      </c>
      <c r="Q219" s="48">
        <f t="shared" si="28"/>
        <v>41649</v>
      </c>
    </row>
    <row r="220" spans="1:17" x14ac:dyDescent="0.25">
      <c r="A220" s="28" t="s">
        <v>624</v>
      </c>
      <c r="B220" s="28" t="s">
        <v>94</v>
      </c>
      <c r="C220" s="28" t="s">
        <v>95</v>
      </c>
      <c r="D220" s="28" t="s">
        <v>34</v>
      </c>
      <c r="E220" s="39">
        <v>42251</v>
      </c>
      <c r="F220" s="13">
        <f t="shared" si="29"/>
        <v>2015</v>
      </c>
      <c r="G220" s="28" t="s">
        <v>23</v>
      </c>
      <c r="H220" s="28" t="s">
        <v>625</v>
      </c>
      <c r="I220" s="40">
        <v>1400</v>
      </c>
      <c r="J220" s="41">
        <v>0.2</v>
      </c>
      <c r="K220" s="42">
        <f t="shared" si="30"/>
        <v>1120</v>
      </c>
      <c r="L220" s="43" t="str">
        <f t="shared" si="24"/>
        <v>1219-APAC-TS</v>
      </c>
      <c r="M220" s="44">
        <f t="shared" si="31"/>
        <v>42251</v>
      </c>
      <c r="N220" s="47" t="str">
        <f t="shared" si="25"/>
        <v/>
      </c>
      <c r="O220" s="47" t="str">
        <f t="shared" si="26"/>
        <v/>
      </c>
      <c r="P220" s="47" t="str">
        <f t="shared" si="27"/>
        <v/>
      </c>
      <c r="Q220" s="48">
        <f t="shared" si="28"/>
        <v>42251</v>
      </c>
    </row>
    <row r="221" spans="1:17" x14ac:dyDescent="0.25">
      <c r="A221" s="28" t="s">
        <v>626</v>
      </c>
      <c r="B221" s="28" t="s">
        <v>109</v>
      </c>
      <c r="C221" s="28" t="s">
        <v>72</v>
      </c>
      <c r="D221" s="28" t="s">
        <v>34</v>
      </c>
      <c r="E221" s="39">
        <v>41855</v>
      </c>
      <c r="F221" s="13">
        <f t="shared" si="29"/>
        <v>2014</v>
      </c>
      <c r="G221" s="28" t="s">
        <v>61</v>
      </c>
      <c r="H221" s="28" t="s">
        <v>627</v>
      </c>
      <c r="I221" s="40">
        <v>3000</v>
      </c>
      <c r="J221" s="41">
        <v>0.5</v>
      </c>
      <c r="K221" s="42">
        <f t="shared" si="30"/>
        <v>1500</v>
      </c>
      <c r="L221" s="43" t="str">
        <f t="shared" si="24"/>
        <v>1220-APAC-SS</v>
      </c>
      <c r="M221" s="44">
        <f t="shared" si="31"/>
        <v>41855</v>
      </c>
      <c r="N221" s="47" t="str">
        <f t="shared" si="25"/>
        <v/>
      </c>
      <c r="O221" s="47" t="str">
        <f t="shared" si="26"/>
        <v/>
      </c>
      <c r="P221" s="47" t="str">
        <f t="shared" si="27"/>
        <v/>
      </c>
      <c r="Q221" s="48">
        <f t="shared" si="28"/>
        <v>41855</v>
      </c>
    </row>
    <row r="222" spans="1:17" x14ac:dyDescent="0.25">
      <c r="A222" s="28" t="s">
        <v>628</v>
      </c>
      <c r="B222" s="28" t="s">
        <v>174</v>
      </c>
      <c r="C222" s="28" t="s">
        <v>115</v>
      </c>
      <c r="D222" s="28" t="s">
        <v>17</v>
      </c>
      <c r="E222" s="39" t="s">
        <v>629</v>
      </c>
      <c r="F222" s="13">
        <f t="shared" si="29"/>
        <v>2018</v>
      </c>
      <c r="G222" s="28" t="s">
        <v>74</v>
      </c>
      <c r="H222" s="28" t="s">
        <v>619</v>
      </c>
      <c r="I222" s="40">
        <v>500</v>
      </c>
      <c r="J222" s="41">
        <v>0.01</v>
      </c>
      <c r="K222" s="42">
        <f t="shared" si="30"/>
        <v>495</v>
      </c>
      <c r="L222" s="43" t="str">
        <f t="shared" si="24"/>
        <v>1221-NA-CK</v>
      </c>
      <c r="M222" s="44">
        <f t="shared" si="31"/>
        <v>43325</v>
      </c>
      <c r="N222" s="47">
        <f t="shared" si="25"/>
        <v>8</v>
      </c>
      <c r="O222" s="47" t="str">
        <f t="shared" si="26"/>
        <v>2018</v>
      </c>
      <c r="P222" s="47" t="str">
        <f t="shared" si="27"/>
        <v>13</v>
      </c>
      <c r="Q222" s="48">
        <f t="shared" si="28"/>
        <v>43325</v>
      </c>
    </row>
    <row r="223" spans="1:17" x14ac:dyDescent="0.25">
      <c r="A223" s="28" t="s">
        <v>630</v>
      </c>
      <c r="B223" s="28" t="s">
        <v>350</v>
      </c>
      <c r="C223" s="28" t="s">
        <v>115</v>
      </c>
      <c r="D223" s="28" t="s">
        <v>17</v>
      </c>
      <c r="E223" s="39">
        <v>42647</v>
      </c>
      <c r="F223" s="13">
        <f t="shared" si="29"/>
        <v>2016</v>
      </c>
      <c r="G223" s="28" t="s">
        <v>41</v>
      </c>
      <c r="H223" s="28" t="s">
        <v>631</v>
      </c>
      <c r="I223" s="40">
        <v>30</v>
      </c>
      <c r="J223" s="41">
        <v>3.3300000000000003E-2</v>
      </c>
      <c r="K223" s="42">
        <f t="shared" si="30"/>
        <v>29.001000000000001</v>
      </c>
      <c r="L223" s="43" t="str">
        <f t="shared" si="24"/>
        <v>1222-NA-MF</v>
      </c>
      <c r="M223" s="44">
        <f t="shared" si="31"/>
        <v>42647</v>
      </c>
      <c r="N223" s="47" t="str">
        <f t="shared" si="25"/>
        <v/>
      </c>
      <c r="O223" s="47" t="str">
        <f t="shared" si="26"/>
        <v/>
      </c>
      <c r="P223" s="47" t="str">
        <f t="shared" si="27"/>
        <v/>
      </c>
      <c r="Q223" s="48">
        <f t="shared" si="28"/>
        <v>42647</v>
      </c>
    </row>
    <row r="224" spans="1:17" x14ac:dyDescent="0.25">
      <c r="A224" s="28" t="s">
        <v>632</v>
      </c>
      <c r="B224" s="28" t="s">
        <v>210</v>
      </c>
      <c r="C224" s="28" t="s">
        <v>115</v>
      </c>
      <c r="D224" s="28" t="s">
        <v>17</v>
      </c>
      <c r="E224" s="39">
        <v>41826</v>
      </c>
      <c r="F224" s="13">
        <f t="shared" si="29"/>
        <v>2014</v>
      </c>
      <c r="G224" s="28" t="s">
        <v>133</v>
      </c>
      <c r="H224" s="28" t="s">
        <v>633</v>
      </c>
      <c r="I224" s="40">
        <v>50</v>
      </c>
      <c r="J224" s="41">
        <v>0.12</v>
      </c>
      <c r="K224" s="42">
        <f t="shared" si="30"/>
        <v>44</v>
      </c>
      <c r="L224" s="43" t="str">
        <f t="shared" si="24"/>
        <v>1223-NA-GA</v>
      </c>
      <c r="M224" s="44">
        <f t="shared" si="31"/>
        <v>41826</v>
      </c>
      <c r="N224" s="47" t="str">
        <f t="shared" si="25"/>
        <v/>
      </c>
      <c r="O224" s="47" t="str">
        <f t="shared" si="26"/>
        <v/>
      </c>
      <c r="P224" s="47" t="str">
        <f t="shared" si="27"/>
        <v/>
      </c>
      <c r="Q224" s="48">
        <f t="shared" si="28"/>
        <v>41826</v>
      </c>
    </row>
    <row r="225" spans="1:17" x14ac:dyDescent="0.25">
      <c r="A225" s="28" t="s">
        <v>634</v>
      </c>
      <c r="B225" s="28" t="s">
        <v>119</v>
      </c>
      <c r="C225" s="28" t="s">
        <v>85</v>
      </c>
      <c r="D225" s="28" t="s">
        <v>11</v>
      </c>
      <c r="E225" s="39">
        <v>41885</v>
      </c>
      <c r="F225" s="13">
        <f t="shared" si="29"/>
        <v>2014</v>
      </c>
      <c r="G225" s="28" t="s">
        <v>61</v>
      </c>
      <c r="H225" s="28" t="s">
        <v>458</v>
      </c>
      <c r="I225" s="40">
        <v>3000</v>
      </c>
      <c r="J225" s="41">
        <v>0.28999999999999998</v>
      </c>
      <c r="K225" s="42">
        <f t="shared" si="30"/>
        <v>2130</v>
      </c>
      <c r="L225" s="43" t="str">
        <f t="shared" si="24"/>
        <v>1224-EMEA-JB</v>
      </c>
      <c r="M225" s="44">
        <f t="shared" si="31"/>
        <v>41885</v>
      </c>
      <c r="N225" s="47" t="str">
        <f t="shared" si="25"/>
        <v/>
      </c>
      <c r="O225" s="47" t="str">
        <f t="shared" si="26"/>
        <v/>
      </c>
      <c r="P225" s="47" t="str">
        <f t="shared" si="27"/>
        <v/>
      </c>
      <c r="Q225" s="48">
        <f t="shared" si="28"/>
        <v>41885</v>
      </c>
    </row>
    <row r="226" spans="1:17" x14ac:dyDescent="0.25">
      <c r="A226" s="28" t="s">
        <v>635</v>
      </c>
      <c r="B226" s="28" t="s">
        <v>210</v>
      </c>
      <c r="C226" s="28" t="s">
        <v>115</v>
      </c>
      <c r="D226" s="28" t="s">
        <v>17</v>
      </c>
      <c r="E226" s="39" t="s">
        <v>636</v>
      </c>
      <c r="F226" s="13">
        <f t="shared" si="29"/>
        <v>2016</v>
      </c>
      <c r="G226" s="28" t="s">
        <v>29</v>
      </c>
      <c r="H226" s="28" t="s">
        <v>637</v>
      </c>
      <c r="I226" s="40">
        <v>150</v>
      </c>
      <c r="J226" s="41">
        <v>0</v>
      </c>
      <c r="K226" s="42">
        <f t="shared" si="30"/>
        <v>150</v>
      </c>
      <c r="L226" s="43" t="str">
        <f t="shared" si="24"/>
        <v>1225-NA-JO</v>
      </c>
      <c r="M226" s="44">
        <f t="shared" si="31"/>
        <v>42476</v>
      </c>
      <c r="N226" s="47">
        <f t="shared" si="25"/>
        <v>4</v>
      </c>
      <c r="O226" s="47" t="str">
        <f t="shared" si="26"/>
        <v>2016</v>
      </c>
      <c r="P226" s="47" t="str">
        <f t="shared" si="27"/>
        <v>16</v>
      </c>
      <c r="Q226" s="48">
        <f t="shared" si="28"/>
        <v>42476</v>
      </c>
    </row>
    <row r="227" spans="1:17" x14ac:dyDescent="0.25">
      <c r="A227" s="28" t="s">
        <v>638</v>
      </c>
      <c r="B227" s="28" t="s">
        <v>94</v>
      </c>
      <c r="C227" s="28" t="s">
        <v>95</v>
      </c>
      <c r="D227" s="28" t="s">
        <v>34</v>
      </c>
      <c r="E227" s="39" t="s">
        <v>639</v>
      </c>
      <c r="F227" s="13">
        <f t="shared" si="29"/>
        <v>2016</v>
      </c>
      <c r="G227" s="28" t="s">
        <v>35</v>
      </c>
      <c r="H227" s="28" t="s">
        <v>640</v>
      </c>
      <c r="I227" s="40">
        <v>50</v>
      </c>
      <c r="J227" s="41">
        <v>0.12</v>
      </c>
      <c r="K227" s="42">
        <f t="shared" si="30"/>
        <v>44</v>
      </c>
      <c r="L227" s="43" t="str">
        <f t="shared" si="24"/>
        <v>1226-APAC-PA</v>
      </c>
      <c r="M227" s="44">
        <f t="shared" si="31"/>
        <v>42666</v>
      </c>
      <c r="N227" s="47">
        <f t="shared" si="25"/>
        <v>10</v>
      </c>
      <c r="O227" s="47" t="str">
        <f t="shared" si="26"/>
        <v>2016</v>
      </c>
      <c r="P227" s="47" t="str">
        <f t="shared" si="27"/>
        <v>23</v>
      </c>
      <c r="Q227" s="48">
        <f t="shared" si="28"/>
        <v>42666</v>
      </c>
    </row>
    <row r="228" spans="1:17" x14ac:dyDescent="0.25">
      <c r="A228" s="28" t="s">
        <v>641</v>
      </c>
      <c r="B228" s="28" t="s">
        <v>265</v>
      </c>
      <c r="C228" s="28" t="s">
        <v>50</v>
      </c>
      <c r="D228" s="28" t="s">
        <v>22</v>
      </c>
      <c r="E228" s="39">
        <v>42068</v>
      </c>
      <c r="F228" s="13">
        <f t="shared" si="29"/>
        <v>2015</v>
      </c>
      <c r="G228" s="28" t="s">
        <v>41</v>
      </c>
      <c r="H228" s="28" t="s">
        <v>642</v>
      </c>
      <c r="I228" s="40">
        <v>30</v>
      </c>
      <c r="J228" s="41">
        <v>0.2</v>
      </c>
      <c r="K228" s="42">
        <f t="shared" si="30"/>
        <v>24</v>
      </c>
      <c r="L228" s="43" t="str">
        <f t="shared" si="24"/>
        <v>1227-LATAM-DR</v>
      </c>
      <c r="M228" s="44">
        <f t="shared" si="31"/>
        <v>42068</v>
      </c>
      <c r="N228" s="47" t="str">
        <f t="shared" si="25"/>
        <v/>
      </c>
      <c r="O228" s="47" t="str">
        <f t="shared" si="26"/>
        <v/>
      </c>
      <c r="P228" s="47" t="str">
        <f t="shared" si="27"/>
        <v/>
      </c>
      <c r="Q228" s="48">
        <f t="shared" si="28"/>
        <v>42068</v>
      </c>
    </row>
    <row r="229" spans="1:17" x14ac:dyDescent="0.25">
      <c r="A229" s="28" t="s">
        <v>643</v>
      </c>
      <c r="B229" s="28" t="s">
        <v>541</v>
      </c>
      <c r="C229" s="28" t="s">
        <v>542</v>
      </c>
      <c r="D229" s="28" t="s">
        <v>22</v>
      </c>
      <c r="E229" s="39" t="s">
        <v>644</v>
      </c>
      <c r="F229" s="13">
        <f t="shared" si="29"/>
        <v>2015</v>
      </c>
      <c r="G229" s="28" t="s">
        <v>125</v>
      </c>
      <c r="H229" s="28" t="s">
        <v>581</v>
      </c>
      <c r="I229" s="40">
        <v>500</v>
      </c>
      <c r="J229" s="41">
        <v>0.34799999999999998</v>
      </c>
      <c r="K229" s="42">
        <f t="shared" si="30"/>
        <v>326</v>
      </c>
      <c r="L229" s="43" t="str">
        <f t="shared" si="24"/>
        <v>1228-LATAM-JH</v>
      </c>
      <c r="M229" s="44">
        <f t="shared" si="31"/>
        <v>42216</v>
      </c>
      <c r="N229" s="47">
        <f t="shared" si="25"/>
        <v>7</v>
      </c>
      <c r="O229" s="47" t="str">
        <f t="shared" si="26"/>
        <v>2015</v>
      </c>
      <c r="P229" s="47" t="str">
        <f t="shared" si="27"/>
        <v>31</v>
      </c>
      <c r="Q229" s="48">
        <f t="shared" si="28"/>
        <v>42216</v>
      </c>
    </row>
    <row r="230" spans="1:17" x14ac:dyDescent="0.25">
      <c r="A230" s="28" t="s">
        <v>645</v>
      </c>
      <c r="B230" s="28" t="s">
        <v>64</v>
      </c>
      <c r="C230" s="28" t="s">
        <v>65</v>
      </c>
      <c r="D230" s="28" t="s">
        <v>34</v>
      </c>
      <c r="E230" s="39">
        <v>43381</v>
      </c>
      <c r="F230" s="13">
        <f t="shared" si="29"/>
        <v>2018</v>
      </c>
      <c r="G230" s="28" t="s">
        <v>12</v>
      </c>
      <c r="H230" s="28" t="s">
        <v>646</v>
      </c>
      <c r="I230" s="40">
        <v>240</v>
      </c>
      <c r="J230" s="41">
        <v>2.5000000000000001E-2</v>
      </c>
      <c r="K230" s="42">
        <f t="shared" si="30"/>
        <v>234</v>
      </c>
      <c r="L230" s="43" t="str">
        <f t="shared" si="24"/>
        <v>1229-APAC-AM</v>
      </c>
      <c r="M230" s="44">
        <f t="shared" si="31"/>
        <v>43381</v>
      </c>
      <c r="N230" s="47" t="str">
        <f t="shared" si="25"/>
        <v/>
      </c>
      <c r="O230" s="47" t="str">
        <f t="shared" si="26"/>
        <v/>
      </c>
      <c r="P230" s="47" t="str">
        <f t="shared" si="27"/>
        <v/>
      </c>
      <c r="Q230" s="48">
        <f t="shared" si="28"/>
        <v>43381</v>
      </c>
    </row>
    <row r="231" spans="1:17" x14ac:dyDescent="0.25">
      <c r="A231" s="28" t="s">
        <v>647</v>
      </c>
      <c r="B231" s="28" t="s">
        <v>216</v>
      </c>
      <c r="C231" s="28" t="s">
        <v>217</v>
      </c>
      <c r="D231" s="28" t="s">
        <v>11</v>
      </c>
      <c r="E231" s="39" t="s">
        <v>648</v>
      </c>
      <c r="F231" s="13">
        <f t="shared" si="29"/>
        <v>2018</v>
      </c>
      <c r="G231" s="28" t="s">
        <v>12</v>
      </c>
      <c r="H231" s="28" t="s">
        <v>517</v>
      </c>
      <c r="I231" s="40">
        <v>240</v>
      </c>
      <c r="J231" s="41">
        <v>2.5000000000000001E-2</v>
      </c>
      <c r="K231" s="42">
        <f t="shared" si="30"/>
        <v>234</v>
      </c>
      <c r="L231" s="43" t="str">
        <f t="shared" si="24"/>
        <v>1230-EMEA-AY</v>
      </c>
      <c r="M231" s="44">
        <f t="shared" si="31"/>
        <v>43303</v>
      </c>
      <c r="N231" s="47">
        <f t="shared" si="25"/>
        <v>7</v>
      </c>
      <c r="O231" s="47" t="str">
        <f t="shared" si="26"/>
        <v>2018</v>
      </c>
      <c r="P231" s="47" t="str">
        <f t="shared" si="27"/>
        <v>22</v>
      </c>
      <c r="Q231" s="48">
        <f t="shared" si="28"/>
        <v>43303</v>
      </c>
    </row>
    <row r="232" spans="1:17" x14ac:dyDescent="0.25">
      <c r="A232" s="28" t="s">
        <v>649</v>
      </c>
      <c r="B232" s="28" t="s">
        <v>261</v>
      </c>
      <c r="C232" s="28" t="s">
        <v>39</v>
      </c>
      <c r="D232" s="28" t="s">
        <v>34</v>
      </c>
      <c r="E232" s="39">
        <v>42892</v>
      </c>
      <c r="F232" s="13">
        <f t="shared" si="29"/>
        <v>2017</v>
      </c>
      <c r="G232" s="28" t="s">
        <v>23</v>
      </c>
      <c r="H232" s="28" t="s">
        <v>274</v>
      </c>
      <c r="I232" s="40">
        <v>1400</v>
      </c>
      <c r="J232" s="41">
        <v>7.0000000000000007E-2</v>
      </c>
      <c r="K232" s="42">
        <f t="shared" si="30"/>
        <v>1302</v>
      </c>
      <c r="L232" s="43" t="str">
        <f t="shared" si="24"/>
        <v>1231-APAC-AD</v>
      </c>
      <c r="M232" s="44">
        <f t="shared" si="31"/>
        <v>42892</v>
      </c>
      <c r="N232" s="47" t="str">
        <f t="shared" si="25"/>
        <v/>
      </c>
      <c r="O232" s="47" t="str">
        <f t="shared" si="26"/>
        <v/>
      </c>
      <c r="P232" s="47" t="str">
        <f t="shared" si="27"/>
        <v/>
      </c>
      <c r="Q232" s="48">
        <f t="shared" si="28"/>
        <v>42892</v>
      </c>
    </row>
    <row r="233" spans="1:17" x14ac:dyDescent="0.25">
      <c r="A233" s="28" t="s">
        <v>650</v>
      </c>
      <c r="B233" s="28" t="s">
        <v>88</v>
      </c>
      <c r="C233" s="28" t="s">
        <v>89</v>
      </c>
      <c r="D233" s="28" t="s">
        <v>11</v>
      </c>
      <c r="E233" s="39" t="s">
        <v>651</v>
      </c>
      <c r="F233" s="13">
        <f t="shared" si="29"/>
        <v>2015</v>
      </c>
      <c r="G233" s="28" t="s">
        <v>35</v>
      </c>
      <c r="H233" s="28" t="s">
        <v>652</v>
      </c>
      <c r="I233" s="40">
        <v>50</v>
      </c>
      <c r="J233" s="41">
        <v>0.28000000000000003</v>
      </c>
      <c r="K233" s="42">
        <f t="shared" si="30"/>
        <v>36</v>
      </c>
      <c r="L233" s="43" t="str">
        <f t="shared" si="24"/>
        <v>1232-EMEA-AP</v>
      </c>
      <c r="M233" s="44">
        <f t="shared" si="31"/>
        <v>42199</v>
      </c>
      <c r="N233" s="47">
        <f t="shared" si="25"/>
        <v>7</v>
      </c>
      <c r="O233" s="47" t="str">
        <f t="shared" si="26"/>
        <v>2015</v>
      </c>
      <c r="P233" s="47" t="str">
        <f t="shared" si="27"/>
        <v>14</v>
      </c>
      <c r="Q233" s="48">
        <f t="shared" si="28"/>
        <v>42199</v>
      </c>
    </row>
    <row r="234" spans="1:17" x14ac:dyDescent="0.25">
      <c r="A234" s="28" t="s">
        <v>653</v>
      </c>
      <c r="B234" s="28" t="s">
        <v>197</v>
      </c>
      <c r="C234" s="28" t="s">
        <v>198</v>
      </c>
      <c r="D234" s="28" t="s">
        <v>11</v>
      </c>
      <c r="E234" s="39" t="s">
        <v>654</v>
      </c>
      <c r="F234" s="13">
        <f t="shared" si="29"/>
        <v>2014</v>
      </c>
      <c r="G234" s="28" t="s">
        <v>74</v>
      </c>
      <c r="H234" s="28" t="s">
        <v>655</v>
      </c>
      <c r="I234" s="40">
        <v>500</v>
      </c>
      <c r="J234" s="41">
        <v>0</v>
      </c>
      <c r="K234" s="42">
        <f t="shared" si="30"/>
        <v>500</v>
      </c>
      <c r="L234" s="43" t="str">
        <f t="shared" si="24"/>
        <v>1233-EMEA-AW</v>
      </c>
      <c r="M234" s="44">
        <f t="shared" si="31"/>
        <v>41750</v>
      </c>
      <c r="N234" s="47">
        <f t="shared" si="25"/>
        <v>4</v>
      </c>
      <c r="O234" s="47" t="str">
        <f t="shared" si="26"/>
        <v>2014</v>
      </c>
      <c r="P234" s="47" t="str">
        <f t="shared" si="27"/>
        <v>21</v>
      </c>
      <c r="Q234" s="48">
        <f t="shared" si="28"/>
        <v>41750</v>
      </c>
    </row>
    <row r="235" spans="1:17" x14ac:dyDescent="0.25">
      <c r="A235" s="28" t="s">
        <v>656</v>
      </c>
      <c r="B235" s="28" t="s">
        <v>288</v>
      </c>
      <c r="C235" s="28" t="s">
        <v>289</v>
      </c>
      <c r="D235" s="28" t="s">
        <v>11</v>
      </c>
      <c r="E235" s="39" t="s">
        <v>657</v>
      </c>
      <c r="F235" s="13">
        <f t="shared" si="29"/>
        <v>2015</v>
      </c>
      <c r="G235" s="28" t="s">
        <v>29</v>
      </c>
      <c r="H235" s="28" t="s">
        <v>658</v>
      </c>
      <c r="I235" s="40">
        <v>150</v>
      </c>
      <c r="J235" s="41">
        <v>6.6699999999999995E-2</v>
      </c>
      <c r="K235" s="42">
        <f t="shared" si="30"/>
        <v>139.995</v>
      </c>
      <c r="L235" s="43" t="str">
        <f t="shared" si="24"/>
        <v>1234-EMEA-ZW</v>
      </c>
      <c r="M235" s="44">
        <f t="shared" si="31"/>
        <v>42211</v>
      </c>
      <c r="N235" s="47">
        <f t="shared" si="25"/>
        <v>7</v>
      </c>
      <c r="O235" s="47" t="str">
        <f t="shared" si="26"/>
        <v>2015</v>
      </c>
      <c r="P235" s="47" t="str">
        <f t="shared" si="27"/>
        <v>26</v>
      </c>
      <c r="Q235" s="48">
        <f t="shared" si="28"/>
        <v>42211</v>
      </c>
    </row>
    <row r="236" spans="1:17" x14ac:dyDescent="0.25">
      <c r="A236" s="28" t="s">
        <v>659</v>
      </c>
      <c r="B236" s="28" t="s">
        <v>306</v>
      </c>
      <c r="C236" s="28" t="s">
        <v>307</v>
      </c>
      <c r="D236" s="28" t="s">
        <v>11</v>
      </c>
      <c r="E236" s="39">
        <v>43073</v>
      </c>
      <c r="F236" s="13">
        <f t="shared" si="29"/>
        <v>2017</v>
      </c>
      <c r="G236" s="28" t="s">
        <v>23</v>
      </c>
      <c r="H236" s="28" t="s">
        <v>660</v>
      </c>
      <c r="I236" s="40">
        <v>1400</v>
      </c>
      <c r="J236" s="41">
        <v>0</v>
      </c>
      <c r="K236" s="42">
        <f t="shared" si="30"/>
        <v>1400</v>
      </c>
      <c r="L236" s="43" t="str">
        <f t="shared" si="24"/>
        <v>1235-EMEA-DH</v>
      </c>
      <c r="M236" s="44">
        <f t="shared" si="31"/>
        <v>43073</v>
      </c>
      <c r="N236" s="47" t="str">
        <f t="shared" si="25"/>
        <v/>
      </c>
      <c r="O236" s="47" t="str">
        <f t="shared" si="26"/>
        <v/>
      </c>
      <c r="P236" s="47" t="str">
        <f t="shared" si="27"/>
        <v/>
      </c>
      <c r="Q236" s="48">
        <f t="shared" si="28"/>
        <v>43073</v>
      </c>
    </row>
    <row r="237" spans="1:17" x14ac:dyDescent="0.25">
      <c r="A237" s="28" t="s">
        <v>661</v>
      </c>
      <c r="B237" s="28" t="s">
        <v>79</v>
      </c>
      <c r="C237" s="28" t="s">
        <v>80</v>
      </c>
      <c r="D237" s="28" t="s">
        <v>34</v>
      </c>
      <c r="E237" s="39">
        <v>42837</v>
      </c>
      <c r="F237" s="13">
        <f t="shared" si="29"/>
        <v>2017</v>
      </c>
      <c r="G237" s="28" t="s">
        <v>29</v>
      </c>
      <c r="H237" s="28" t="s">
        <v>662</v>
      </c>
      <c r="I237" s="40">
        <v>150</v>
      </c>
      <c r="J237" s="41">
        <v>0.04</v>
      </c>
      <c r="K237" s="42">
        <f t="shared" si="30"/>
        <v>144</v>
      </c>
      <c r="L237" s="43" t="str">
        <f t="shared" si="24"/>
        <v>1236-APAC-BL</v>
      </c>
      <c r="M237" s="44">
        <f t="shared" si="31"/>
        <v>42837</v>
      </c>
      <c r="N237" s="47" t="str">
        <f t="shared" si="25"/>
        <v/>
      </c>
      <c r="O237" s="47" t="str">
        <f t="shared" si="26"/>
        <v/>
      </c>
      <c r="P237" s="47" t="str">
        <f t="shared" si="27"/>
        <v/>
      </c>
      <c r="Q237" s="48">
        <f t="shared" si="28"/>
        <v>42837</v>
      </c>
    </row>
    <row r="238" spans="1:17" x14ac:dyDescent="0.25">
      <c r="A238" s="28" t="s">
        <v>663</v>
      </c>
      <c r="B238" s="28" t="s">
        <v>139</v>
      </c>
      <c r="C238" s="28" t="s">
        <v>140</v>
      </c>
      <c r="D238" s="28" t="s">
        <v>11</v>
      </c>
      <c r="E238" s="39" t="s">
        <v>664</v>
      </c>
      <c r="F238" s="13">
        <f t="shared" si="29"/>
        <v>2017</v>
      </c>
      <c r="G238" s="28" t="s">
        <v>46</v>
      </c>
      <c r="H238" s="28" t="s">
        <v>665</v>
      </c>
      <c r="I238" s="40">
        <v>500</v>
      </c>
      <c r="J238" s="41">
        <v>7.0000000000000007E-2</v>
      </c>
      <c r="K238" s="42">
        <f t="shared" si="30"/>
        <v>464.99999999999994</v>
      </c>
      <c r="L238" s="43" t="str">
        <f t="shared" si="24"/>
        <v>1237-EMEA-PS</v>
      </c>
      <c r="M238" s="44">
        <f t="shared" si="31"/>
        <v>43001</v>
      </c>
      <c r="N238" s="47">
        <f t="shared" si="25"/>
        <v>9</v>
      </c>
      <c r="O238" s="47" t="str">
        <f t="shared" si="26"/>
        <v>2017</v>
      </c>
      <c r="P238" s="47" t="str">
        <f t="shared" si="27"/>
        <v>23</v>
      </c>
      <c r="Q238" s="48">
        <f t="shared" si="28"/>
        <v>43001</v>
      </c>
    </row>
    <row r="239" spans="1:17" x14ac:dyDescent="0.25">
      <c r="A239" s="28" t="s">
        <v>666</v>
      </c>
      <c r="B239" s="28" t="s">
        <v>325</v>
      </c>
      <c r="C239" s="28" t="s">
        <v>326</v>
      </c>
      <c r="D239" s="28" t="s">
        <v>34</v>
      </c>
      <c r="E239" s="39">
        <v>42434</v>
      </c>
      <c r="F239" s="13">
        <f t="shared" si="29"/>
        <v>2016</v>
      </c>
      <c r="G239" s="28" t="s">
        <v>35</v>
      </c>
      <c r="H239" s="28" t="s">
        <v>414</v>
      </c>
      <c r="I239" s="40">
        <v>50</v>
      </c>
      <c r="J239" s="41">
        <v>0</v>
      </c>
      <c r="K239" s="42">
        <f t="shared" si="30"/>
        <v>50</v>
      </c>
      <c r="L239" s="43" t="str">
        <f t="shared" si="24"/>
        <v>1238-APAC-IB</v>
      </c>
      <c r="M239" s="44">
        <f t="shared" si="31"/>
        <v>42434</v>
      </c>
      <c r="N239" s="47" t="str">
        <f t="shared" si="25"/>
        <v/>
      </c>
      <c r="O239" s="47" t="str">
        <f t="shared" si="26"/>
        <v/>
      </c>
      <c r="P239" s="47" t="str">
        <f t="shared" si="27"/>
        <v/>
      </c>
      <c r="Q239" s="48">
        <f t="shared" si="28"/>
        <v>42434</v>
      </c>
    </row>
    <row r="240" spans="1:17" x14ac:dyDescent="0.25">
      <c r="A240" s="28" t="s">
        <v>667</v>
      </c>
      <c r="B240" s="28" t="s">
        <v>64</v>
      </c>
      <c r="C240" s="28" t="s">
        <v>65</v>
      </c>
      <c r="D240" s="28" t="s">
        <v>34</v>
      </c>
      <c r="E240" s="39">
        <v>42074</v>
      </c>
      <c r="F240" s="13">
        <f t="shared" si="29"/>
        <v>2015</v>
      </c>
      <c r="G240" s="28" t="s">
        <v>133</v>
      </c>
      <c r="H240" s="28" t="s">
        <v>668</v>
      </c>
      <c r="I240" s="40">
        <v>50</v>
      </c>
      <c r="J240" s="41">
        <v>0.02</v>
      </c>
      <c r="K240" s="42">
        <f t="shared" si="30"/>
        <v>49</v>
      </c>
      <c r="L240" s="43" t="str">
        <f t="shared" si="24"/>
        <v>1239-APAC-NM</v>
      </c>
      <c r="M240" s="44">
        <f t="shared" si="31"/>
        <v>42074</v>
      </c>
      <c r="N240" s="47" t="str">
        <f t="shared" si="25"/>
        <v/>
      </c>
      <c r="O240" s="47" t="str">
        <f t="shared" si="26"/>
        <v/>
      </c>
      <c r="P240" s="47" t="str">
        <f t="shared" si="27"/>
        <v/>
      </c>
      <c r="Q240" s="48">
        <f t="shared" si="28"/>
        <v>42074</v>
      </c>
    </row>
    <row r="241" spans="1:17" x14ac:dyDescent="0.25">
      <c r="A241" s="28" t="s">
        <v>669</v>
      </c>
      <c r="B241" s="28" t="s">
        <v>114</v>
      </c>
      <c r="C241" s="28" t="s">
        <v>115</v>
      </c>
      <c r="D241" s="28" t="s">
        <v>17</v>
      </c>
      <c r="E241" s="39" t="s">
        <v>670</v>
      </c>
      <c r="F241" s="13">
        <f t="shared" si="29"/>
        <v>2014</v>
      </c>
      <c r="G241" s="28" t="s">
        <v>35</v>
      </c>
      <c r="H241" s="28" t="s">
        <v>671</v>
      </c>
      <c r="I241" s="40">
        <v>50</v>
      </c>
      <c r="J241" s="41">
        <v>0.12</v>
      </c>
      <c r="K241" s="42">
        <f t="shared" si="30"/>
        <v>44</v>
      </c>
      <c r="L241" s="43" t="str">
        <f t="shared" si="24"/>
        <v>1240-NA-ST</v>
      </c>
      <c r="M241" s="44">
        <f t="shared" si="31"/>
        <v>41868</v>
      </c>
      <c r="N241" s="47">
        <f t="shared" si="25"/>
        <v>8</v>
      </c>
      <c r="O241" s="47" t="str">
        <f t="shared" si="26"/>
        <v>2014</v>
      </c>
      <c r="P241" s="47" t="str">
        <f t="shared" si="27"/>
        <v>17</v>
      </c>
      <c r="Q241" s="48">
        <f t="shared" si="28"/>
        <v>41868</v>
      </c>
    </row>
    <row r="242" spans="1:17" x14ac:dyDescent="0.25">
      <c r="A242" s="28" t="s">
        <v>672</v>
      </c>
      <c r="B242" s="28" t="s">
        <v>139</v>
      </c>
      <c r="C242" s="28" t="s">
        <v>140</v>
      </c>
      <c r="D242" s="28" t="s">
        <v>11</v>
      </c>
      <c r="E242" s="39" t="s">
        <v>673</v>
      </c>
      <c r="F242" s="13">
        <f t="shared" si="29"/>
        <v>2016</v>
      </c>
      <c r="G242" s="28" t="s">
        <v>74</v>
      </c>
      <c r="H242" s="28" t="s">
        <v>474</v>
      </c>
      <c r="I242" s="40">
        <v>500</v>
      </c>
      <c r="J242" s="41">
        <v>0.02</v>
      </c>
      <c r="K242" s="42">
        <f t="shared" si="30"/>
        <v>490</v>
      </c>
      <c r="L242" s="43" t="str">
        <f t="shared" si="24"/>
        <v>1241-EMEA-PM</v>
      </c>
      <c r="M242" s="44">
        <f t="shared" si="31"/>
        <v>42664</v>
      </c>
      <c r="N242" s="47">
        <f t="shared" si="25"/>
        <v>10</v>
      </c>
      <c r="O242" s="47" t="str">
        <f t="shared" si="26"/>
        <v>2016</v>
      </c>
      <c r="P242" s="47" t="str">
        <f t="shared" si="27"/>
        <v>21</v>
      </c>
      <c r="Q242" s="48">
        <f t="shared" si="28"/>
        <v>42664</v>
      </c>
    </row>
    <row r="243" spans="1:17" x14ac:dyDescent="0.25">
      <c r="A243" s="28" t="s">
        <v>674</v>
      </c>
      <c r="B243" s="28" t="s">
        <v>139</v>
      </c>
      <c r="C243" s="28" t="s">
        <v>140</v>
      </c>
      <c r="D243" s="28" t="s">
        <v>11</v>
      </c>
      <c r="E243" s="39">
        <v>43282</v>
      </c>
      <c r="F243" s="13">
        <f t="shared" si="29"/>
        <v>2018</v>
      </c>
      <c r="G243" s="28" t="s">
        <v>23</v>
      </c>
      <c r="H243" s="28" t="s">
        <v>675</v>
      </c>
      <c r="I243" s="40">
        <v>1400</v>
      </c>
      <c r="J243" s="41">
        <v>0.11</v>
      </c>
      <c r="K243" s="42">
        <f t="shared" si="30"/>
        <v>1246</v>
      </c>
      <c r="L243" s="43" t="str">
        <f t="shared" si="24"/>
        <v>1242-EMEA-NC</v>
      </c>
      <c r="M243" s="44">
        <f t="shared" si="31"/>
        <v>43282</v>
      </c>
      <c r="N243" s="47" t="str">
        <f t="shared" si="25"/>
        <v/>
      </c>
      <c r="O243" s="47" t="str">
        <f t="shared" si="26"/>
        <v/>
      </c>
      <c r="P243" s="47" t="str">
        <f t="shared" si="27"/>
        <v/>
      </c>
      <c r="Q243" s="48">
        <f t="shared" si="28"/>
        <v>43282</v>
      </c>
    </row>
    <row r="244" spans="1:17" x14ac:dyDescent="0.25">
      <c r="A244" s="28" t="s">
        <v>676</v>
      </c>
      <c r="B244" s="28" t="s">
        <v>144</v>
      </c>
      <c r="C244" s="28" t="s">
        <v>115</v>
      </c>
      <c r="D244" s="28" t="s">
        <v>17</v>
      </c>
      <c r="E244" s="39">
        <v>41801</v>
      </c>
      <c r="F244" s="13">
        <f t="shared" si="29"/>
        <v>2014</v>
      </c>
      <c r="G244" s="28" t="s">
        <v>23</v>
      </c>
      <c r="H244" s="28" t="s">
        <v>677</v>
      </c>
      <c r="I244" s="40">
        <v>1400</v>
      </c>
      <c r="J244" s="41">
        <v>0.18</v>
      </c>
      <c r="K244" s="42">
        <f t="shared" si="30"/>
        <v>1148</v>
      </c>
      <c r="L244" s="43" t="str">
        <f t="shared" si="24"/>
        <v>1243-NA-RS</v>
      </c>
      <c r="M244" s="44">
        <f t="shared" si="31"/>
        <v>41801</v>
      </c>
      <c r="N244" s="47" t="str">
        <f t="shared" si="25"/>
        <v/>
      </c>
      <c r="O244" s="47" t="str">
        <f t="shared" si="26"/>
        <v/>
      </c>
      <c r="P244" s="47" t="str">
        <f t="shared" si="27"/>
        <v/>
      </c>
      <c r="Q244" s="48">
        <f t="shared" si="28"/>
        <v>41801</v>
      </c>
    </row>
    <row r="245" spans="1:17" x14ac:dyDescent="0.25">
      <c r="A245" s="28" t="s">
        <v>678</v>
      </c>
      <c r="B245" s="28" t="s">
        <v>147</v>
      </c>
      <c r="C245" s="28" t="s">
        <v>95</v>
      </c>
      <c r="D245" s="28" t="s">
        <v>34</v>
      </c>
      <c r="E245" s="39" t="s">
        <v>679</v>
      </c>
      <c r="F245" s="13">
        <f t="shared" si="29"/>
        <v>2016</v>
      </c>
      <c r="G245" s="28" t="s">
        <v>111</v>
      </c>
      <c r="H245" s="28" t="s">
        <v>680</v>
      </c>
      <c r="I245" s="40">
        <v>140</v>
      </c>
      <c r="J245" s="41">
        <v>2.86E-2</v>
      </c>
      <c r="K245" s="42">
        <f t="shared" si="30"/>
        <v>135.99600000000001</v>
      </c>
      <c r="L245" s="43" t="str">
        <f t="shared" si="24"/>
        <v>1244-APAC-PP</v>
      </c>
      <c r="M245" s="44">
        <f t="shared" si="31"/>
        <v>42396</v>
      </c>
      <c r="N245" s="47">
        <f t="shared" si="25"/>
        <v>1</v>
      </c>
      <c r="O245" s="47" t="str">
        <f t="shared" si="26"/>
        <v>2016</v>
      </c>
      <c r="P245" s="47" t="str">
        <f t="shared" si="27"/>
        <v>27</v>
      </c>
      <c r="Q245" s="48">
        <f t="shared" si="28"/>
        <v>42396</v>
      </c>
    </row>
    <row r="246" spans="1:17" x14ac:dyDescent="0.25">
      <c r="A246" s="28" t="s">
        <v>681</v>
      </c>
      <c r="B246" s="28" t="s">
        <v>128</v>
      </c>
      <c r="C246" s="28" t="s">
        <v>129</v>
      </c>
      <c r="D246" s="28" t="s">
        <v>34</v>
      </c>
      <c r="E246" s="39" t="s">
        <v>682</v>
      </c>
      <c r="F246" s="13">
        <f t="shared" si="29"/>
        <v>2018</v>
      </c>
      <c r="G246" s="28" t="s">
        <v>111</v>
      </c>
      <c r="H246" s="28" t="s">
        <v>683</v>
      </c>
      <c r="I246" s="40">
        <v>140</v>
      </c>
      <c r="J246" s="41">
        <v>1.43E-2</v>
      </c>
      <c r="K246" s="42">
        <f t="shared" si="30"/>
        <v>137.99799999999999</v>
      </c>
      <c r="L246" s="43" t="str">
        <f t="shared" si="24"/>
        <v>1245-APAC-RS</v>
      </c>
      <c r="M246" s="44">
        <f t="shared" si="31"/>
        <v>43369</v>
      </c>
      <c r="N246" s="47">
        <f t="shared" si="25"/>
        <v>9</v>
      </c>
      <c r="O246" s="47" t="str">
        <f t="shared" si="26"/>
        <v>2018</v>
      </c>
      <c r="P246" s="47" t="str">
        <f t="shared" si="27"/>
        <v>26</v>
      </c>
      <c r="Q246" s="48">
        <f t="shared" si="28"/>
        <v>43369</v>
      </c>
    </row>
    <row r="247" spans="1:17" x14ac:dyDescent="0.25">
      <c r="A247" s="28" t="s">
        <v>684</v>
      </c>
      <c r="B247" s="28" t="s">
        <v>541</v>
      </c>
      <c r="C247" s="28" t="s">
        <v>542</v>
      </c>
      <c r="D247" s="28" t="s">
        <v>22</v>
      </c>
      <c r="E247" s="39">
        <v>42440</v>
      </c>
      <c r="F247" s="13">
        <f t="shared" si="29"/>
        <v>2016</v>
      </c>
      <c r="G247" s="28" t="s">
        <v>41</v>
      </c>
      <c r="H247" s="28" t="s">
        <v>543</v>
      </c>
      <c r="I247" s="40">
        <v>30</v>
      </c>
      <c r="J247" s="41">
        <v>3.3300000000000003E-2</v>
      </c>
      <c r="K247" s="42">
        <f t="shared" si="30"/>
        <v>29.001000000000001</v>
      </c>
      <c r="L247" s="43" t="str">
        <f t="shared" si="24"/>
        <v>1246-LATAM-RM</v>
      </c>
      <c r="M247" s="44">
        <f t="shared" si="31"/>
        <v>42440</v>
      </c>
      <c r="N247" s="47" t="str">
        <f t="shared" si="25"/>
        <v/>
      </c>
      <c r="O247" s="47" t="str">
        <f t="shared" si="26"/>
        <v/>
      </c>
      <c r="P247" s="47" t="str">
        <f t="shared" si="27"/>
        <v/>
      </c>
      <c r="Q247" s="48">
        <f t="shared" si="28"/>
        <v>42440</v>
      </c>
    </row>
    <row r="248" spans="1:17" x14ac:dyDescent="0.25">
      <c r="A248" s="28" t="s">
        <v>685</v>
      </c>
      <c r="B248" s="28" t="s">
        <v>15</v>
      </c>
      <c r="C248" s="28" t="s">
        <v>16</v>
      </c>
      <c r="D248" s="28" t="s">
        <v>17</v>
      </c>
      <c r="E248" s="39" t="s">
        <v>686</v>
      </c>
      <c r="F248" s="13">
        <f t="shared" si="29"/>
        <v>2018</v>
      </c>
      <c r="G248" s="28" t="s">
        <v>55</v>
      </c>
      <c r="H248" s="28" t="s">
        <v>687</v>
      </c>
      <c r="I248" s="40">
        <v>2400</v>
      </c>
      <c r="J248" s="41">
        <v>0.13</v>
      </c>
      <c r="K248" s="42">
        <f t="shared" si="30"/>
        <v>2088</v>
      </c>
      <c r="L248" s="43" t="str">
        <f t="shared" si="24"/>
        <v>1247-NA-AS</v>
      </c>
      <c r="M248" s="44">
        <f t="shared" si="31"/>
        <v>43359</v>
      </c>
      <c r="N248" s="47">
        <f t="shared" si="25"/>
        <v>9</v>
      </c>
      <c r="O248" s="47" t="str">
        <f t="shared" si="26"/>
        <v>2018</v>
      </c>
      <c r="P248" s="47" t="str">
        <f t="shared" si="27"/>
        <v>16</v>
      </c>
      <c r="Q248" s="48">
        <f t="shared" si="28"/>
        <v>43359</v>
      </c>
    </row>
    <row r="249" spans="1:17" x14ac:dyDescent="0.25">
      <c r="A249" s="28" t="s">
        <v>688</v>
      </c>
      <c r="B249" s="28" t="s">
        <v>26</v>
      </c>
      <c r="C249" s="28" t="s">
        <v>27</v>
      </c>
      <c r="D249" s="28" t="s">
        <v>11</v>
      </c>
      <c r="E249" s="39" t="s">
        <v>689</v>
      </c>
      <c r="F249" s="13">
        <f t="shared" si="29"/>
        <v>2016</v>
      </c>
      <c r="G249" s="28" t="s">
        <v>23</v>
      </c>
      <c r="H249" s="28" t="s">
        <v>527</v>
      </c>
      <c r="I249" s="40">
        <v>1400</v>
      </c>
      <c r="J249" s="41">
        <v>0.14000000000000001</v>
      </c>
      <c r="K249" s="42">
        <f t="shared" si="30"/>
        <v>1204</v>
      </c>
      <c r="L249" s="43" t="str">
        <f t="shared" si="24"/>
        <v>1248-EMEA-DP</v>
      </c>
      <c r="M249" s="44">
        <f t="shared" si="31"/>
        <v>42474</v>
      </c>
      <c r="N249" s="47">
        <f t="shared" si="25"/>
        <v>4</v>
      </c>
      <c r="O249" s="47" t="str">
        <f t="shared" si="26"/>
        <v>2016</v>
      </c>
      <c r="P249" s="47" t="str">
        <f t="shared" si="27"/>
        <v>14</v>
      </c>
      <c r="Q249" s="48">
        <f t="shared" si="28"/>
        <v>42474</v>
      </c>
    </row>
    <row r="250" spans="1:17" x14ac:dyDescent="0.25">
      <c r="A250" s="28" t="s">
        <v>690</v>
      </c>
      <c r="B250" s="28" t="s">
        <v>144</v>
      </c>
      <c r="C250" s="28" t="s">
        <v>115</v>
      </c>
      <c r="D250" s="28" t="s">
        <v>17</v>
      </c>
      <c r="E250" s="39">
        <v>41737</v>
      </c>
      <c r="F250" s="13">
        <f t="shared" si="29"/>
        <v>2014</v>
      </c>
      <c r="G250" s="28" t="s">
        <v>35</v>
      </c>
      <c r="H250" s="28" t="s">
        <v>691</v>
      </c>
      <c r="I250" s="40">
        <v>50</v>
      </c>
      <c r="J250" s="41">
        <v>0.2</v>
      </c>
      <c r="K250" s="42">
        <f t="shared" si="30"/>
        <v>40</v>
      </c>
      <c r="L250" s="43" t="str">
        <f t="shared" si="24"/>
        <v>1249-NA-DD</v>
      </c>
      <c r="M250" s="44">
        <f t="shared" si="31"/>
        <v>41737</v>
      </c>
      <c r="N250" s="47" t="str">
        <f t="shared" si="25"/>
        <v/>
      </c>
      <c r="O250" s="47" t="str">
        <f t="shared" si="26"/>
        <v/>
      </c>
      <c r="P250" s="47" t="str">
        <f t="shared" si="27"/>
        <v/>
      </c>
      <c r="Q250" s="48">
        <f t="shared" si="28"/>
        <v>41737</v>
      </c>
    </row>
    <row r="251" spans="1:17" x14ac:dyDescent="0.25">
      <c r="A251" s="28" t="s">
        <v>692</v>
      </c>
      <c r="B251" s="28" t="s">
        <v>79</v>
      </c>
      <c r="C251" s="28" t="s">
        <v>80</v>
      </c>
      <c r="D251" s="28" t="s">
        <v>34</v>
      </c>
      <c r="E251" s="39">
        <v>42830</v>
      </c>
      <c r="F251" s="13">
        <f t="shared" si="29"/>
        <v>2017</v>
      </c>
      <c r="G251" s="28" t="s">
        <v>133</v>
      </c>
      <c r="H251" s="28" t="s">
        <v>693</v>
      </c>
      <c r="I251" s="40">
        <v>50</v>
      </c>
      <c r="J251" s="41">
        <v>0</v>
      </c>
      <c r="K251" s="42">
        <f t="shared" si="30"/>
        <v>50</v>
      </c>
      <c r="L251" s="43" t="str">
        <f t="shared" si="24"/>
        <v>1250-APAC-SP</v>
      </c>
      <c r="M251" s="44">
        <f t="shared" si="31"/>
        <v>42830</v>
      </c>
      <c r="N251" s="47" t="str">
        <f t="shared" si="25"/>
        <v/>
      </c>
      <c r="O251" s="47" t="str">
        <f t="shared" si="26"/>
        <v/>
      </c>
      <c r="P251" s="47" t="str">
        <f t="shared" si="27"/>
        <v/>
      </c>
      <c r="Q251" s="48">
        <f t="shared" si="28"/>
        <v>42830</v>
      </c>
    </row>
    <row r="252" spans="1:17" x14ac:dyDescent="0.25">
      <c r="A252" s="28" t="s">
        <v>694</v>
      </c>
      <c r="B252" s="28" t="s">
        <v>541</v>
      </c>
      <c r="C252" s="28" t="s">
        <v>542</v>
      </c>
      <c r="D252" s="28" t="s">
        <v>22</v>
      </c>
      <c r="E252" s="39" t="s">
        <v>695</v>
      </c>
      <c r="F252" s="13">
        <f t="shared" si="29"/>
        <v>2017</v>
      </c>
      <c r="G252" s="28" t="s">
        <v>35</v>
      </c>
      <c r="H252" s="28" t="s">
        <v>696</v>
      </c>
      <c r="I252" s="40">
        <v>50</v>
      </c>
      <c r="J252" s="41">
        <v>0.02</v>
      </c>
      <c r="K252" s="42">
        <f t="shared" si="30"/>
        <v>49</v>
      </c>
      <c r="L252" s="43" t="str">
        <f t="shared" si="24"/>
        <v>1251-LATAM-BM</v>
      </c>
      <c r="M252" s="44">
        <f t="shared" si="31"/>
        <v>43061</v>
      </c>
      <c r="N252" s="47">
        <f t="shared" si="25"/>
        <v>11</v>
      </c>
      <c r="O252" s="47" t="str">
        <f t="shared" si="26"/>
        <v>2017</v>
      </c>
      <c r="P252" s="47" t="str">
        <f t="shared" si="27"/>
        <v>22</v>
      </c>
      <c r="Q252" s="48">
        <f t="shared" si="28"/>
        <v>43061</v>
      </c>
    </row>
    <row r="253" spans="1:17" x14ac:dyDescent="0.25">
      <c r="A253" s="28" t="s">
        <v>697</v>
      </c>
      <c r="B253" s="28" t="s">
        <v>59</v>
      </c>
      <c r="C253" s="28" t="s">
        <v>60</v>
      </c>
      <c r="D253" s="28" t="s">
        <v>11</v>
      </c>
      <c r="E253" s="39" t="s">
        <v>698</v>
      </c>
      <c r="F253" s="13">
        <f t="shared" si="29"/>
        <v>2014</v>
      </c>
      <c r="G253" s="28" t="s">
        <v>46</v>
      </c>
      <c r="H253" s="28" t="s">
        <v>383</v>
      </c>
      <c r="I253" s="40">
        <v>500</v>
      </c>
      <c r="J253" s="41">
        <v>0.15</v>
      </c>
      <c r="K253" s="42">
        <f t="shared" si="30"/>
        <v>425</v>
      </c>
      <c r="L253" s="43" t="str">
        <f t="shared" si="24"/>
        <v>1252-EMEA-VS</v>
      </c>
      <c r="M253" s="44">
        <f t="shared" si="31"/>
        <v>41839</v>
      </c>
      <c r="N253" s="47">
        <f t="shared" si="25"/>
        <v>7</v>
      </c>
      <c r="O253" s="47" t="str">
        <f t="shared" si="26"/>
        <v>2014</v>
      </c>
      <c r="P253" s="47" t="str">
        <f t="shared" si="27"/>
        <v>19</v>
      </c>
      <c r="Q253" s="48">
        <f t="shared" si="28"/>
        <v>41839</v>
      </c>
    </row>
    <row r="254" spans="1:17" x14ac:dyDescent="0.25">
      <c r="A254" s="28" t="s">
        <v>699</v>
      </c>
      <c r="B254" s="28" t="s">
        <v>197</v>
      </c>
      <c r="C254" s="28" t="s">
        <v>198</v>
      </c>
      <c r="D254" s="28" t="s">
        <v>11</v>
      </c>
      <c r="E254" s="39" t="s">
        <v>700</v>
      </c>
      <c r="F254" s="13">
        <f t="shared" si="29"/>
        <v>2018</v>
      </c>
      <c r="G254" s="28" t="s">
        <v>74</v>
      </c>
      <c r="H254" s="28" t="s">
        <v>655</v>
      </c>
      <c r="I254" s="40">
        <v>500</v>
      </c>
      <c r="J254" s="41">
        <v>0</v>
      </c>
      <c r="K254" s="42">
        <f t="shared" si="30"/>
        <v>500</v>
      </c>
      <c r="L254" s="43" t="str">
        <f t="shared" si="24"/>
        <v>1253-EMEA-AW</v>
      </c>
      <c r="M254" s="44">
        <f t="shared" si="31"/>
        <v>43364</v>
      </c>
      <c r="N254" s="47">
        <f t="shared" si="25"/>
        <v>9</v>
      </c>
      <c r="O254" s="47" t="str">
        <f t="shared" si="26"/>
        <v>2018</v>
      </c>
      <c r="P254" s="47" t="str">
        <f t="shared" si="27"/>
        <v>21</v>
      </c>
      <c r="Q254" s="48">
        <f t="shared" si="28"/>
        <v>43364</v>
      </c>
    </row>
    <row r="255" spans="1:17" x14ac:dyDescent="0.25">
      <c r="A255" s="28" t="s">
        <v>701</v>
      </c>
      <c r="B255" s="28" t="s">
        <v>26</v>
      </c>
      <c r="C255" s="28" t="s">
        <v>27</v>
      </c>
      <c r="D255" s="28" t="s">
        <v>11</v>
      </c>
      <c r="E255" s="39" t="s">
        <v>702</v>
      </c>
      <c r="F255" s="13">
        <f t="shared" si="29"/>
        <v>2015</v>
      </c>
      <c r="G255" s="28" t="s">
        <v>55</v>
      </c>
      <c r="H255" s="28" t="s">
        <v>703</v>
      </c>
      <c r="I255" s="40">
        <v>2400</v>
      </c>
      <c r="J255" s="41">
        <v>0.15</v>
      </c>
      <c r="K255" s="42">
        <f t="shared" si="30"/>
        <v>2040</v>
      </c>
      <c r="L255" s="43" t="str">
        <f t="shared" si="24"/>
        <v>1254-EMEA-BM</v>
      </c>
      <c r="M255" s="44">
        <f t="shared" si="31"/>
        <v>42277</v>
      </c>
      <c r="N255" s="47">
        <f t="shared" si="25"/>
        <v>9</v>
      </c>
      <c r="O255" s="47" t="str">
        <f t="shared" si="26"/>
        <v>2015</v>
      </c>
      <c r="P255" s="47" t="str">
        <f t="shared" si="27"/>
        <v>30</v>
      </c>
      <c r="Q255" s="48">
        <f t="shared" si="28"/>
        <v>42277</v>
      </c>
    </row>
    <row r="256" spans="1:17" x14ac:dyDescent="0.25">
      <c r="A256" s="28" t="s">
        <v>704</v>
      </c>
      <c r="B256" s="28" t="s">
        <v>84</v>
      </c>
      <c r="C256" s="28" t="s">
        <v>85</v>
      </c>
      <c r="D256" s="28" t="s">
        <v>11</v>
      </c>
      <c r="E256" s="39">
        <v>43081</v>
      </c>
      <c r="F256" s="13">
        <f t="shared" si="29"/>
        <v>2017</v>
      </c>
      <c r="G256" s="28" t="s">
        <v>29</v>
      </c>
      <c r="H256" s="28" t="s">
        <v>705</v>
      </c>
      <c r="I256" s="40">
        <v>150</v>
      </c>
      <c r="J256" s="41">
        <v>0.04</v>
      </c>
      <c r="K256" s="42">
        <f t="shared" si="30"/>
        <v>144</v>
      </c>
      <c r="L256" s="43" t="str">
        <f t="shared" si="24"/>
        <v>1255-EMEA-RD</v>
      </c>
      <c r="M256" s="44">
        <f t="shared" si="31"/>
        <v>43081</v>
      </c>
      <c r="N256" s="47" t="str">
        <f t="shared" si="25"/>
        <v/>
      </c>
      <c r="O256" s="47" t="str">
        <f t="shared" si="26"/>
        <v/>
      </c>
      <c r="P256" s="47" t="str">
        <f t="shared" si="27"/>
        <v/>
      </c>
      <c r="Q256" s="48">
        <f t="shared" si="28"/>
        <v>43081</v>
      </c>
    </row>
    <row r="257" spans="1:17" x14ac:dyDescent="0.25">
      <c r="A257" s="28" t="s">
        <v>706</v>
      </c>
      <c r="B257" s="28" t="s">
        <v>306</v>
      </c>
      <c r="C257" s="28" t="s">
        <v>307</v>
      </c>
      <c r="D257" s="28" t="s">
        <v>11</v>
      </c>
      <c r="E257" s="39">
        <v>42406</v>
      </c>
      <c r="F257" s="13">
        <f t="shared" si="29"/>
        <v>2016</v>
      </c>
      <c r="G257" s="28" t="s">
        <v>61</v>
      </c>
      <c r="H257" s="28" t="s">
        <v>463</v>
      </c>
      <c r="I257" s="40">
        <v>3000</v>
      </c>
      <c r="J257" s="41">
        <v>0.32</v>
      </c>
      <c r="K257" s="42">
        <f t="shared" si="30"/>
        <v>2039.9999999999998</v>
      </c>
      <c r="L257" s="43" t="str">
        <f t="shared" si="24"/>
        <v>1256-EMEA-PT</v>
      </c>
      <c r="M257" s="44">
        <f t="shared" si="31"/>
        <v>42406</v>
      </c>
      <c r="N257" s="47" t="str">
        <f t="shared" si="25"/>
        <v/>
      </c>
      <c r="O257" s="47" t="str">
        <f t="shared" si="26"/>
        <v/>
      </c>
      <c r="P257" s="47" t="str">
        <f t="shared" si="27"/>
        <v/>
      </c>
      <c r="Q257" s="48">
        <f t="shared" si="28"/>
        <v>42406</v>
      </c>
    </row>
    <row r="258" spans="1:17" x14ac:dyDescent="0.25">
      <c r="A258" s="28" t="s">
        <v>707</v>
      </c>
      <c r="B258" s="28" t="s">
        <v>20</v>
      </c>
      <c r="C258" s="28" t="s">
        <v>21</v>
      </c>
      <c r="D258" s="28" t="s">
        <v>22</v>
      </c>
      <c r="E258" s="39" t="s">
        <v>708</v>
      </c>
      <c r="F258" s="13">
        <f t="shared" si="29"/>
        <v>2017</v>
      </c>
      <c r="G258" s="28" t="s">
        <v>29</v>
      </c>
      <c r="H258" s="28" t="s">
        <v>381</v>
      </c>
      <c r="I258" s="40">
        <v>150</v>
      </c>
      <c r="J258" s="41">
        <v>6.6699999999999995E-2</v>
      </c>
      <c r="K258" s="42">
        <f t="shared" si="30"/>
        <v>139.995</v>
      </c>
      <c r="L258" s="43" t="str">
        <f t="shared" ref="L258:L321" si="32">_xlfn.TEXTJOIN("-",TRUE,RIGHT(A258,LEN(A258)-2),D258,LEFT(H258,1)&amp;MID(H258,FIND(" ",H258)+1,1))</f>
        <v>1257-LATAM-CT</v>
      </c>
      <c r="M258" s="44">
        <f t="shared" si="31"/>
        <v>43099</v>
      </c>
      <c r="N258" s="47">
        <f t="shared" ref="N258:N321" si="33">IF(ISTEXT(E258),IFERROR(_xlfn.NUMBERVALUE(LEFT(E258,2)),_xlfn.NUMBERVALUE(LEFT(E258,1))),"")</f>
        <v>12</v>
      </c>
      <c r="O258" s="47" t="str">
        <f t="shared" ref="O258:O321" si="34">IF(ISTEXT(E258),RIGHT(E258,4),"")</f>
        <v>2017</v>
      </c>
      <c r="P258" s="47" t="str">
        <f t="shared" ref="P258:P321" si="35">IF(ISTEXT(E258),MID(E258,LEN(N258)+2,2),"")</f>
        <v>30</v>
      </c>
      <c r="Q258" s="48">
        <f t="shared" ref="Q258:Q321" si="36">IF(ISTEXT(E258),DATE(O258,N258,P258),E258)</f>
        <v>43099</v>
      </c>
    </row>
    <row r="259" spans="1:17" x14ac:dyDescent="0.25">
      <c r="A259" s="28" t="s">
        <v>709</v>
      </c>
      <c r="B259" s="28" t="s">
        <v>119</v>
      </c>
      <c r="C259" s="28" t="s">
        <v>85</v>
      </c>
      <c r="D259" s="28" t="s">
        <v>11</v>
      </c>
      <c r="E259" s="39" t="s">
        <v>710</v>
      </c>
      <c r="F259" s="13">
        <f t="shared" ref="F259:F322" si="37">YEAR(Q259)</f>
        <v>2017</v>
      </c>
      <c r="G259" s="28" t="s">
        <v>41</v>
      </c>
      <c r="H259" s="28" t="s">
        <v>711</v>
      </c>
      <c r="I259" s="40">
        <v>30</v>
      </c>
      <c r="J259" s="41">
        <v>6.6699999999999995E-2</v>
      </c>
      <c r="K259" s="42">
        <f t="shared" ref="K259:K322" si="38">I259*(1-J259)</f>
        <v>27.999000000000002</v>
      </c>
      <c r="L259" s="43" t="str">
        <f t="shared" si="32"/>
        <v>1258-EMEA-AM</v>
      </c>
      <c r="M259" s="44">
        <f t="shared" ref="M259:M322" si="39">IF(ISTEXT(E259),DATE(O259,N259,P259),E259)</f>
        <v>42875</v>
      </c>
      <c r="N259" s="47">
        <f t="shared" si="33"/>
        <v>5</v>
      </c>
      <c r="O259" s="47" t="str">
        <f t="shared" si="34"/>
        <v>2017</v>
      </c>
      <c r="P259" s="47" t="str">
        <f t="shared" si="35"/>
        <v>20</v>
      </c>
      <c r="Q259" s="48">
        <f t="shared" si="36"/>
        <v>42875</v>
      </c>
    </row>
    <row r="260" spans="1:17" x14ac:dyDescent="0.25">
      <c r="A260" s="28" t="s">
        <v>712</v>
      </c>
      <c r="B260" s="28" t="s">
        <v>241</v>
      </c>
      <c r="C260" s="28" t="s">
        <v>242</v>
      </c>
      <c r="D260" s="28" t="s">
        <v>22</v>
      </c>
      <c r="E260" s="39" t="s">
        <v>713</v>
      </c>
      <c r="F260" s="13">
        <f t="shared" si="37"/>
        <v>2014</v>
      </c>
      <c r="G260" s="28" t="s">
        <v>55</v>
      </c>
      <c r="H260" s="28" t="s">
        <v>243</v>
      </c>
      <c r="I260" s="40">
        <v>2400</v>
      </c>
      <c r="J260" s="41">
        <v>0.32</v>
      </c>
      <c r="K260" s="42">
        <f t="shared" si="38"/>
        <v>1631.9999999999998</v>
      </c>
      <c r="L260" s="43" t="str">
        <f t="shared" si="32"/>
        <v>1259-LATAM-AW</v>
      </c>
      <c r="M260" s="44">
        <f t="shared" si="39"/>
        <v>41662</v>
      </c>
      <c r="N260" s="47">
        <f t="shared" si="33"/>
        <v>1</v>
      </c>
      <c r="O260" s="47" t="str">
        <f t="shared" si="34"/>
        <v>2014</v>
      </c>
      <c r="P260" s="47" t="str">
        <f t="shared" si="35"/>
        <v>23</v>
      </c>
      <c r="Q260" s="48">
        <f t="shared" si="36"/>
        <v>41662</v>
      </c>
    </row>
    <row r="261" spans="1:17" x14ac:dyDescent="0.25">
      <c r="A261" s="28" t="s">
        <v>714</v>
      </c>
      <c r="B261" s="28" t="s">
        <v>15</v>
      </c>
      <c r="C261" s="28" t="s">
        <v>16</v>
      </c>
      <c r="D261" s="28" t="s">
        <v>17</v>
      </c>
      <c r="E261" s="39" t="s">
        <v>715</v>
      </c>
      <c r="F261" s="13">
        <f t="shared" si="37"/>
        <v>2016</v>
      </c>
      <c r="G261" s="28" t="s">
        <v>35</v>
      </c>
      <c r="H261" s="28" t="s">
        <v>92</v>
      </c>
      <c r="I261" s="40">
        <v>50</v>
      </c>
      <c r="J261" s="41">
        <v>0.06</v>
      </c>
      <c r="K261" s="42">
        <f t="shared" si="38"/>
        <v>47</v>
      </c>
      <c r="L261" s="43" t="str">
        <f t="shared" si="32"/>
        <v>1260-NA-RH</v>
      </c>
      <c r="M261" s="44">
        <f t="shared" si="39"/>
        <v>42447</v>
      </c>
      <c r="N261" s="47">
        <f t="shared" si="33"/>
        <v>3</v>
      </c>
      <c r="O261" s="47" t="str">
        <f t="shared" si="34"/>
        <v>2016</v>
      </c>
      <c r="P261" s="47" t="str">
        <f t="shared" si="35"/>
        <v>18</v>
      </c>
      <c r="Q261" s="48">
        <f t="shared" si="36"/>
        <v>42447</v>
      </c>
    </row>
    <row r="262" spans="1:17" x14ac:dyDescent="0.25">
      <c r="A262" s="28" t="s">
        <v>716</v>
      </c>
      <c r="B262" s="28" t="s">
        <v>119</v>
      </c>
      <c r="C262" s="28" t="s">
        <v>85</v>
      </c>
      <c r="D262" s="28" t="s">
        <v>11</v>
      </c>
      <c r="E262" s="39" t="s">
        <v>717</v>
      </c>
      <c r="F262" s="13">
        <f t="shared" si="37"/>
        <v>2014</v>
      </c>
      <c r="G262" s="28" t="s">
        <v>12</v>
      </c>
      <c r="H262" s="28" t="s">
        <v>718</v>
      </c>
      <c r="I262" s="40">
        <v>240</v>
      </c>
      <c r="J262" s="41">
        <v>0.25</v>
      </c>
      <c r="K262" s="42">
        <f t="shared" si="38"/>
        <v>180</v>
      </c>
      <c r="L262" s="43" t="str">
        <f t="shared" si="32"/>
        <v>1261-EMEA-CO</v>
      </c>
      <c r="M262" s="44">
        <f t="shared" si="39"/>
        <v>41840</v>
      </c>
      <c r="N262" s="47">
        <f t="shared" si="33"/>
        <v>7</v>
      </c>
      <c r="O262" s="47" t="str">
        <f t="shared" si="34"/>
        <v>2014</v>
      </c>
      <c r="P262" s="47" t="str">
        <f t="shared" si="35"/>
        <v>20</v>
      </c>
      <c r="Q262" s="48">
        <f t="shared" si="36"/>
        <v>41840</v>
      </c>
    </row>
    <row r="263" spans="1:17" x14ac:dyDescent="0.25">
      <c r="A263" s="28" t="s">
        <v>719</v>
      </c>
      <c r="B263" s="28" t="s">
        <v>325</v>
      </c>
      <c r="C263" s="28" t="s">
        <v>326</v>
      </c>
      <c r="D263" s="28" t="s">
        <v>34</v>
      </c>
      <c r="E263" s="39" t="s">
        <v>720</v>
      </c>
      <c r="F263" s="13">
        <f t="shared" si="37"/>
        <v>2018</v>
      </c>
      <c r="G263" s="28" t="s">
        <v>41</v>
      </c>
      <c r="H263" s="28" t="s">
        <v>721</v>
      </c>
      <c r="I263" s="40">
        <v>30</v>
      </c>
      <c r="J263" s="41">
        <v>0.1333</v>
      </c>
      <c r="K263" s="42">
        <f t="shared" si="38"/>
        <v>26.001000000000001</v>
      </c>
      <c r="L263" s="43" t="str">
        <f t="shared" si="32"/>
        <v>1262-APAC-RO</v>
      </c>
      <c r="M263" s="44">
        <f t="shared" si="39"/>
        <v>43268</v>
      </c>
      <c r="N263" s="47">
        <f t="shared" si="33"/>
        <v>6</v>
      </c>
      <c r="O263" s="47" t="str">
        <f t="shared" si="34"/>
        <v>2018</v>
      </c>
      <c r="P263" s="47" t="str">
        <f t="shared" si="35"/>
        <v>17</v>
      </c>
      <c r="Q263" s="48">
        <f t="shared" si="36"/>
        <v>43268</v>
      </c>
    </row>
    <row r="264" spans="1:17" x14ac:dyDescent="0.25">
      <c r="A264" s="28" t="s">
        <v>722</v>
      </c>
      <c r="B264" s="28" t="s">
        <v>144</v>
      </c>
      <c r="C264" s="28" t="s">
        <v>115</v>
      </c>
      <c r="D264" s="28" t="s">
        <v>17</v>
      </c>
      <c r="E264" s="39" t="s">
        <v>723</v>
      </c>
      <c r="F264" s="13">
        <f t="shared" si="37"/>
        <v>2016</v>
      </c>
      <c r="G264" s="28" t="s">
        <v>74</v>
      </c>
      <c r="H264" s="28" t="s">
        <v>677</v>
      </c>
      <c r="I264" s="40">
        <v>500</v>
      </c>
      <c r="J264" s="41">
        <v>0.01</v>
      </c>
      <c r="K264" s="42">
        <f t="shared" si="38"/>
        <v>495</v>
      </c>
      <c r="L264" s="43" t="str">
        <f t="shared" si="32"/>
        <v>1263-NA-RS</v>
      </c>
      <c r="M264" s="44">
        <f t="shared" si="39"/>
        <v>42636</v>
      </c>
      <c r="N264" s="47">
        <f t="shared" si="33"/>
        <v>9</v>
      </c>
      <c r="O264" s="47" t="str">
        <f t="shared" si="34"/>
        <v>2016</v>
      </c>
      <c r="P264" s="47" t="str">
        <f t="shared" si="35"/>
        <v>23</v>
      </c>
      <c r="Q264" s="48">
        <f t="shared" si="36"/>
        <v>42636</v>
      </c>
    </row>
    <row r="265" spans="1:17" x14ac:dyDescent="0.25">
      <c r="A265" s="28" t="s">
        <v>724</v>
      </c>
      <c r="B265" s="28" t="s">
        <v>135</v>
      </c>
      <c r="C265" s="28" t="s">
        <v>39</v>
      </c>
      <c r="D265" s="28" t="s">
        <v>34</v>
      </c>
      <c r="E265" s="39">
        <v>41768</v>
      </c>
      <c r="F265" s="13">
        <f t="shared" si="37"/>
        <v>2014</v>
      </c>
      <c r="G265" s="28" t="s">
        <v>61</v>
      </c>
      <c r="H265" s="28" t="s">
        <v>725</v>
      </c>
      <c r="I265" s="40">
        <v>3000</v>
      </c>
      <c r="J265" s="41">
        <v>0.38</v>
      </c>
      <c r="K265" s="42">
        <f t="shared" si="38"/>
        <v>1860</v>
      </c>
      <c r="L265" s="43" t="str">
        <f t="shared" si="32"/>
        <v>1264-APAC-CS</v>
      </c>
      <c r="M265" s="44">
        <f t="shared" si="39"/>
        <v>41768</v>
      </c>
      <c r="N265" s="47" t="str">
        <f t="shared" si="33"/>
        <v/>
      </c>
      <c r="O265" s="47" t="str">
        <f t="shared" si="34"/>
        <v/>
      </c>
      <c r="P265" s="47" t="str">
        <f t="shared" si="35"/>
        <v/>
      </c>
      <c r="Q265" s="48">
        <f t="shared" si="36"/>
        <v>41768</v>
      </c>
    </row>
    <row r="266" spans="1:17" x14ac:dyDescent="0.25">
      <c r="A266" s="28" t="s">
        <v>726</v>
      </c>
      <c r="B266" s="28" t="s">
        <v>178</v>
      </c>
      <c r="C266" s="28" t="s">
        <v>115</v>
      </c>
      <c r="D266" s="28" t="s">
        <v>17</v>
      </c>
      <c r="E266" s="39" t="s">
        <v>290</v>
      </c>
      <c r="F266" s="13">
        <f t="shared" si="37"/>
        <v>2018</v>
      </c>
      <c r="G266" s="28" t="s">
        <v>74</v>
      </c>
      <c r="H266" s="28" t="s">
        <v>727</v>
      </c>
      <c r="I266" s="40">
        <v>500</v>
      </c>
      <c r="J266" s="41">
        <v>0.02</v>
      </c>
      <c r="K266" s="42">
        <f t="shared" si="38"/>
        <v>490</v>
      </c>
      <c r="L266" s="43" t="str">
        <f t="shared" si="32"/>
        <v>1265-NA-JB</v>
      </c>
      <c r="M266" s="44">
        <f t="shared" si="39"/>
        <v>43173</v>
      </c>
      <c r="N266" s="47">
        <f t="shared" si="33"/>
        <v>3</v>
      </c>
      <c r="O266" s="47" t="str">
        <f t="shared" si="34"/>
        <v>2018</v>
      </c>
      <c r="P266" s="47" t="str">
        <f t="shared" si="35"/>
        <v>14</v>
      </c>
      <c r="Q266" s="48">
        <f t="shared" si="36"/>
        <v>43173</v>
      </c>
    </row>
    <row r="267" spans="1:17" x14ac:dyDescent="0.25">
      <c r="A267" s="28" t="s">
        <v>728</v>
      </c>
      <c r="B267" s="28" t="s">
        <v>88</v>
      </c>
      <c r="C267" s="28" t="s">
        <v>89</v>
      </c>
      <c r="D267" s="28" t="s">
        <v>11</v>
      </c>
      <c r="E267" s="39">
        <v>41862</v>
      </c>
      <c r="F267" s="13">
        <f t="shared" si="37"/>
        <v>2014</v>
      </c>
      <c r="G267" s="28" t="s">
        <v>41</v>
      </c>
      <c r="H267" s="28" t="s">
        <v>729</v>
      </c>
      <c r="I267" s="40">
        <v>30</v>
      </c>
      <c r="J267" s="41">
        <v>0.3</v>
      </c>
      <c r="K267" s="42">
        <f t="shared" si="38"/>
        <v>21</v>
      </c>
      <c r="L267" s="43" t="str">
        <f t="shared" si="32"/>
        <v>1266-EMEA-CA</v>
      </c>
      <c r="M267" s="44">
        <f t="shared" si="39"/>
        <v>41862</v>
      </c>
      <c r="N267" s="47" t="str">
        <f t="shared" si="33"/>
        <v/>
      </c>
      <c r="O267" s="47" t="str">
        <f t="shared" si="34"/>
        <v/>
      </c>
      <c r="P267" s="47" t="str">
        <f t="shared" si="35"/>
        <v/>
      </c>
      <c r="Q267" s="48">
        <f t="shared" si="36"/>
        <v>41862</v>
      </c>
    </row>
    <row r="268" spans="1:17" x14ac:dyDescent="0.25">
      <c r="A268" s="28" t="s">
        <v>730</v>
      </c>
      <c r="B268" s="28" t="s">
        <v>135</v>
      </c>
      <c r="C268" s="28" t="s">
        <v>39</v>
      </c>
      <c r="D268" s="28" t="s">
        <v>34</v>
      </c>
      <c r="E268" s="39" t="s">
        <v>731</v>
      </c>
      <c r="F268" s="13">
        <f t="shared" si="37"/>
        <v>2015</v>
      </c>
      <c r="G268" s="28" t="s">
        <v>41</v>
      </c>
      <c r="H268" s="28" t="s">
        <v>732</v>
      </c>
      <c r="I268" s="40">
        <v>30</v>
      </c>
      <c r="J268" s="41">
        <v>0.33329999999999999</v>
      </c>
      <c r="K268" s="42">
        <f t="shared" si="38"/>
        <v>20.001000000000001</v>
      </c>
      <c r="L268" s="43" t="str">
        <f t="shared" si="32"/>
        <v>1267-APAC-WC</v>
      </c>
      <c r="M268" s="44">
        <f t="shared" si="39"/>
        <v>42152</v>
      </c>
      <c r="N268" s="47">
        <f t="shared" si="33"/>
        <v>5</v>
      </c>
      <c r="O268" s="47" t="str">
        <f t="shared" si="34"/>
        <v>2015</v>
      </c>
      <c r="P268" s="47" t="str">
        <f t="shared" si="35"/>
        <v>28</v>
      </c>
      <c r="Q268" s="48">
        <f t="shared" si="36"/>
        <v>42152</v>
      </c>
    </row>
    <row r="269" spans="1:17" x14ac:dyDescent="0.25">
      <c r="A269" s="28" t="s">
        <v>733</v>
      </c>
      <c r="B269" s="28" t="s">
        <v>261</v>
      </c>
      <c r="C269" s="28" t="s">
        <v>39</v>
      </c>
      <c r="D269" s="28" t="s">
        <v>34</v>
      </c>
      <c r="E269" s="39" t="s">
        <v>734</v>
      </c>
      <c r="F269" s="13">
        <f t="shared" si="37"/>
        <v>2015</v>
      </c>
      <c r="G269" s="28" t="s">
        <v>61</v>
      </c>
      <c r="H269" s="28" t="s">
        <v>293</v>
      </c>
      <c r="I269" s="40">
        <v>3000</v>
      </c>
      <c r="J269" s="41">
        <v>0.09</v>
      </c>
      <c r="K269" s="42">
        <f t="shared" si="38"/>
        <v>2730</v>
      </c>
      <c r="L269" s="43" t="str">
        <f t="shared" si="32"/>
        <v>1268-APAC-MM</v>
      </c>
      <c r="M269" s="44">
        <f t="shared" si="39"/>
        <v>42174</v>
      </c>
      <c r="N269" s="47">
        <f t="shared" si="33"/>
        <v>6</v>
      </c>
      <c r="O269" s="47" t="str">
        <f t="shared" si="34"/>
        <v>2015</v>
      </c>
      <c r="P269" s="47" t="str">
        <f t="shared" si="35"/>
        <v>19</v>
      </c>
      <c r="Q269" s="48">
        <f t="shared" si="36"/>
        <v>42174</v>
      </c>
    </row>
    <row r="270" spans="1:17" x14ac:dyDescent="0.25">
      <c r="A270" s="28" t="s">
        <v>735</v>
      </c>
      <c r="B270" s="28" t="s">
        <v>64</v>
      </c>
      <c r="C270" s="28" t="s">
        <v>65</v>
      </c>
      <c r="D270" s="28" t="s">
        <v>34</v>
      </c>
      <c r="E270" s="39" t="s">
        <v>639</v>
      </c>
      <c r="F270" s="13">
        <f t="shared" si="37"/>
        <v>2016</v>
      </c>
      <c r="G270" s="28" t="s">
        <v>111</v>
      </c>
      <c r="H270" s="28" t="s">
        <v>668</v>
      </c>
      <c r="I270" s="40">
        <v>140</v>
      </c>
      <c r="J270" s="41">
        <v>2.86E-2</v>
      </c>
      <c r="K270" s="42">
        <f t="shared" si="38"/>
        <v>135.99600000000001</v>
      </c>
      <c r="L270" s="43" t="str">
        <f t="shared" si="32"/>
        <v>1269-APAC-NM</v>
      </c>
      <c r="M270" s="44">
        <f t="shared" si="39"/>
        <v>42666</v>
      </c>
      <c r="N270" s="47">
        <f t="shared" si="33"/>
        <v>10</v>
      </c>
      <c r="O270" s="47" t="str">
        <f t="shared" si="34"/>
        <v>2016</v>
      </c>
      <c r="P270" s="47" t="str">
        <f t="shared" si="35"/>
        <v>23</v>
      </c>
      <c r="Q270" s="48">
        <f t="shared" si="36"/>
        <v>42666</v>
      </c>
    </row>
    <row r="271" spans="1:17" x14ac:dyDescent="0.25">
      <c r="A271" s="28" t="s">
        <v>736</v>
      </c>
      <c r="B271" s="28" t="s">
        <v>241</v>
      </c>
      <c r="C271" s="28" t="s">
        <v>242</v>
      </c>
      <c r="D271" s="28" t="s">
        <v>22</v>
      </c>
      <c r="E271" s="39" t="s">
        <v>737</v>
      </c>
      <c r="F271" s="13">
        <f t="shared" si="37"/>
        <v>2016</v>
      </c>
      <c r="G271" s="28" t="s">
        <v>23</v>
      </c>
      <c r="H271" s="28" t="s">
        <v>738</v>
      </c>
      <c r="I271" s="40">
        <v>1400</v>
      </c>
      <c r="J271" s="41">
        <v>0.11</v>
      </c>
      <c r="K271" s="42">
        <f t="shared" si="38"/>
        <v>1246</v>
      </c>
      <c r="L271" s="43" t="str">
        <f t="shared" si="32"/>
        <v>1270-LATAM-GP</v>
      </c>
      <c r="M271" s="44">
        <f t="shared" si="39"/>
        <v>42456</v>
      </c>
      <c r="N271" s="47">
        <f t="shared" si="33"/>
        <v>3</v>
      </c>
      <c r="O271" s="47" t="str">
        <f t="shared" si="34"/>
        <v>2016</v>
      </c>
      <c r="P271" s="47" t="str">
        <f t="shared" si="35"/>
        <v>27</v>
      </c>
      <c r="Q271" s="48">
        <f t="shared" si="36"/>
        <v>42456</v>
      </c>
    </row>
    <row r="272" spans="1:17" x14ac:dyDescent="0.25">
      <c r="A272" s="28" t="s">
        <v>739</v>
      </c>
      <c r="B272" s="28" t="s">
        <v>88</v>
      </c>
      <c r="C272" s="28" t="s">
        <v>89</v>
      </c>
      <c r="D272" s="28" t="s">
        <v>11</v>
      </c>
      <c r="E272" s="39" t="s">
        <v>740</v>
      </c>
      <c r="F272" s="13">
        <f t="shared" si="37"/>
        <v>2014</v>
      </c>
      <c r="G272" s="28" t="s">
        <v>74</v>
      </c>
      <c r="H272" s="28" t="s">
        <v>741</v>
      </c>
      <c r="I272" s="40">
        <v>500</v>
      </c>
      <c r="J272" s="41">
        <v>0.02</v>
      </c>
      <c r="K272" s="42">
        <f t="shared" si="38"/>
        <v>490</v>
      </c>
      <c r="L272" s="43" t="str">
        <f t="shared" si="32"/>
        <v>1271-EMEA-GR</v>
      </c>
      <c r="M272" s="44">
        <f t="shared" si="39"/>
        <v>41698</v>
      </c>
      <c r="N272" s="47">
        <f t="shared" si="33"/>
        <v>2</v>
      </c>
      <c r="O272" s="47" t="str">
        <f t="shared" si="34"/>
        <v>2014</v>
      </c>
      <c r="P272" s="47" t="str">
        <f t="shared" si="35"/>
        <v>28</v>
      </c>
      <c r="Q272" s="48">
        <f t="shared" si="36"/>
        <v>41698</v>
      </c>
    </row>
    <row r="273" spans="1:17" x14ac:dyDescent="0.25">
      <c r="A273" s="28" t="s">
        <v>742</v>
      </c>
      <c r="B273" s="28" t="s">
        <v>128</v>
      </c>
      <c r="C273" s="28" t="s">
        <v>129</v>
      </c>
      <c r="D273" s="28" t="s">
        <v>34</v>
      </c>
      <c r="E273" s="39">
        <v>42678</v>
      </c>
      <c r="F273" s="13">
        <f t="shared" si="37"/>
        <v>2016</v>
      </c>
      <c r="G273" s="28" t="s">
        <v>35</v>
      </c>
      <c r="H273" s="28" t="s">
        <v>743</v>
      </c>
      <c r="I273" s="40">
        <v>50</v>
      </c>
      <c r="J273" s="41">
        <v>0</v>
      </c>
      <c r="K273" s="42">
        <f t="shared" si="38"/>
        <v>50</v>
      </c>
      <c r="L273" s="43" t="str">
        <f t="shared" si="32"/>
        <v>1272-APAC-LG</v>
      </c>
      <c r="M273" s="44">
        <f t="shared" si="39"/>
        <v>42678</v>
      </c>
      <c r="N273" s="47" t="str">
        <f t="shared" si="33"/>
        <v/>
      </c>
      <c r="O273" s="47" t="str">
        <f t="shared" si="34"/>
        <v/>
      </c>
      <c r="P273" s="47" t="str">
        <f t="shared" si="35"/>
        <v/>
      </c>
      <c r="Q273" s="48">
        <f t="shared" si="36"/>
        <v>42678</v>
      </c>
    </row>
    <row r="274" spans="1:17" x14ac:dyDescent="0.25">
      <c r="A274" s="28" t="s">
        <v>744</v>
      </c>
      <c r="B274" s="28" t="s">
        <v>541</v>
      </c>
      <c r="C274" s="28" t="s">
        <v>542</v>
      </c>
      <c r="D274" s="28" t="s">
        <v>22</v>
      </c>
      <c r="E274" s="39" t="s">
        <v>745</v>
      </c>
      <c r="F274" s="13">
        <f t="shared" si="37"/>
        <v>2015</v>
      </c>
      <c r="G274" s="28" t="s">
        <v>61</v>
      </c>
      <c r="H274" s="28" t="s">
        <v>746</v>
      </c>
      <c r="I274" s="40">
        <v>3000</v>
      </c>
      <c r="J274" s="41">
        <v>0.21</v>
      </c>
      <c r="K274" s="42">
        <f t="shared" si="38"/>
        <v>2370</v>
      </c>
      <c r="L274" s="43" t="str">
        <f t="shared" si="32"/>
        <v>1273-LATAM-RJ</v>
      </c>
      <c r="M274" s="44">
        <f t="shared" si="39"/>
        <v>42181</v>
      </c>
      <c r="N274" s="47">
        <f t="shared" si="33"/>
        <v>6</v>
      </c>
      <c r="O274" s="47" t="str">
        <f t="shared" si="34"/>
        <v>2015</v>
      </c>
      <c r="P274" s="47" t="str">
        <f t="shared" si="35"/>
        <v>26</v>
      </c>
      <c r="Q274" s="48">
        <f t="shared" si="36"/>
        <v>42181</v>
      </c>
    </row>
    <row r="275" spans="1:17" x14ac:dyDescent="0.25">
      <c r="A275" s="28" t="s">
        <v>747</v>
      </c>
      <c r="B275" s="28" t="s">
        <v>32</v>
      </c>
      <c r="C275" s="28" t="s">
        <v>33</v>
      </c>
      <c r="D275" s="28" t="s">
        <v>34</v>
      </c>
      <c r="E275" s="39" t="s">
        <v>748</v>
      </c>
      <c r="F275" s="13">
        <f t="shared" si="37"/>
        <v>2014</v>
      </c>
      <c r="G275" s="28" t="s">
        <v>29</v>
      </c>
      <c r="H275" s="28" t="s">
        <v>36</v>
      </c>
      <c r="I275" s="40">
        <v>150</v>
      </c>
      <c r="J275" s="41">
        <v>0.04</v>
      </c>
      <c r="K275" s="42">
        <f t="shared" si="38"/>
        <v>144</v>
      </c>
      <c r="L275" s="43" t="str">
        <f t="shared" si="32"/>
        <v>1274-APAC-CD</v>
      </c>
      <c r="M275" s="44">
        <f t="shared" si="39"/>
        <v>41901</v>
      </c>
      <c r="N275" s="47">
        <f t="shared" si="33"/>
        <v>9</v>
      </c>
      <c r="O275" s="47" t="str">
        <f t="shared" si="34"/>
        <v>2014</v>
      </c>
      <c r="P275" s="47" t="str">
        <f t="shared" si="35"/>
        <v>19</v>
      </c>
      <c r="Q275" s="48">
        <f t="shared" si="36"/>
        <v>41901</v>
      </c>
    </row>
    <row r="276" spans="1:17" x14ac:dyDescent="0.25">
      <c r="A276" s="28" t="s">
        <v>749</v>
      </c>
      <c r="B276" s="28" t="s">
        <v>397</v>
      </c>
      <c r="C276" s="28" t="s">
        <v>398</v>
      </c>
      <c r="D276" s="28" t="s">
        <v>11</v>
      </c>
      <c r="E276" s="39" t="s">
        <v>651</v>
      </c>
      <c r="F276" s="13">
        <f t="shared" si="37"/>
        <v>2015</v>
      </c>
      <c r="G276" s="28" t="s">
        <v>61</v>
      </c>
      <c r="H276" s="28" t="s">
        <v>750</v>
      </c>
      <c r="I276" s="40">
        <v>3000</v>
      </c>
      <c r="J276" s="41">
        <v>0.04</v>
      </c>
      <c r="K276" s="42">
        <f t="shared" si="38"/>
        <v>2880</v>
      </c>
      <c r="L276" s="43" t="str">
        <f t="shared" si="32"/>
        <v>1275-EMEA-RR</v>
      </c>
      <c r="M276" s="44">
        <f t="shared" si="39"/>
        <v>42199</v>
      </c>
      <c r="N276" s="47">
        <f t="shared" si="33"/>
        <v>7</v>
      </c>
      <c r="O276" s="47" t="str">
        <f t="shared" si="34"/>
        <v>2015</v>
      </c>
      <c r="P276" s="47" t="str">
        <f t="shared" si="35"/>
        <v>14</v>
      </c>
      <c r="Q276" s="48">
        <f t="shared" si="36"/>
        <v>42199</v>
      </c>
    </row>
    <row r="277" spans="1:17" x14ac:dyDescent="0.25">
      <c r="A277" s="28" t="s">
        <v>751</v>
      </c>
      <c r="B277" s="28" t="s">
        <v>306</v>
      </c>
      <c r="C277" s="28" t="s">
        <v>307</v>
      </c>
      <c r="D277" s="28" t="s">
        <v>11</v>
      </c>
      <c r="E277" s="39" t="s">
        <v>752</v>
      </c>
      <c r="F277" s="13">
        <f t="shared" si="37"/>
        <v>2018</v>
      </c>
      <c r="G277" s="28" t="s">
        <v>46</v>
      </c>
      <c r="H277" s="28" t="s">
        <v>753</v>
      </c>
      <c r="I277" s="40">
        <v>500</v>
      </c>
      <c r="J277" s="41">
        <v>0.11</v>
      </c>
      <c r="K277" s="42">
        <f t="shared" si="38"/>
        <v>445</v>
      </c>
      <c r="L277" s="43" t="str">
        <f t="shared" si="32"/>
        <v>1276-EMEA-BC</v>
      </c>
      <c r="M277" s="44">
        <f t="shared" si="39"/>
        <v>43117</v>
      </c>
      <c r="N277" s="47">
        <f t="shared" si="33"/>
        <v>1</v>
      </c>
      <c r="O277" s="47" t="str">
        <f t="shared" si="34"/>
        <v>2018</v>
      </c>
      <c r="P277" s="47" t="str">
        <f t="shared" si="35"/>
        <v>17</v>
      </c>
      <c r="Q277" s="48">
        <f t="shared" si="36"/>
        <v>43117</v>
      </c>
    </row>
    <row r="278" spans="1:17" x14ac:dyDescent="0.25">
      <c r="A278" s="28" t="s">
        <v>754</v>
      </c>
      <c r="B278" s="28" t="s">
        <v>109</v>
      </c>
      <c r="C278" s="28" t="s">
        <v>72</v>
      </c>
      <c r="D278" s="28" t="s">
        <v>34</v>
      </c>
      <c r="E278" s="39" t="s">
        <v>755</v>
      </c>
      <c r="F278" s="13">
        <f t="shared" si="37"/>
        <v>2018</v>
      </c>
      <c r="G278" s="28" t="s">
        <v>46</v>
      </c>
      <c r="H278" s="28" t="s">
        <v>756</v>
      </c>
      <c r="I278" s="40">
        <v>500</v>
      </c>
      <c r="J278" s="41">
        <v>0.13</v>
      </c>
      <c r="K278" s="42">
        <f t="shared" si="38"/>
        <v>435</v>
      </c>
      <c r="L278" s="43" t="str">
        <f t="shared" si="32"/>
        <v>1277-APAC-PM</v>
      </c>
      <c r="M278" s="44">
        <f t="shared" si="39"/>
        <v>43396</v>
      </c>
      <c r="N278" s="47">
        <f t="shared" si="33"/>
        <v>10</v>
      </c>
      <c r="O278" s="47" t="str">
        <f t="shared" si="34"/>
        <v>2018</v>
      </c>
      <c r="P278" s="47" t="str">
        <f t="shared" si="35"/>
        <v>23</v>
      </c>
      <c r="Q278" s="48">
        <f t="shared" si="36"/>
        <v>43396</v>
      </c>
    </row>
    <row r="279" spans="1:17" x14ac:dyDescent="0.25">
      <c r="A279" s="28" t="s">
        <v>757</v>
      </c>
      <c r="B279" s="28" t="s">
        <v>104</v>
      </c>
      <c r="C279" s="28" t="s">
        <v>105</v>
      </c>
      <c r="D279" s="28" t="s">
        <v>11</v>
      </c>
      <c r="E279" s="39" t="s">
        <v>758</v>
      </c>
      <c r="F279" s="13">
        <f t="shared" si="37"/>
        <v>2014</v>
      </c>
      <c r="G279" s="28" t="s">
        <v>74</v>
      </c>
      <c r="H279" s="28" t="s">
        <v>759</v>
      </c>
      <c r="I279" s="40">
        <v>500</v>
      </c>
      <c r="J279" s="41">
        <v>0.02</v>
      </c>
      <c r="K279" s="42">
        <f t="shared" si="38"/>
        <v>490</v>
      </c>
      <c r="L279" s="43" t="str">
        <f t="shared" si="32"/>
        <v>1278-EMEA-TD</v>
      </c>
      <c r="M279" s="44">
        <f t="shared" si="39"/>
        <v>41878</v>
      </c>
      <c r="N279" s="47">
        <f t="shared" si="33"/>
        <v>8</v>
      </c>
      <c r="O279" s="47" t="str">
        <f t="shared" si="34"/>
        <v>2014</v>
      </c>
      <c r="P279" s="47" t="str">
        <f t="shared" si="35"/>
        <v>27</v>
      </c>
      <c r="Q279" s="48">
        <f t="shared" si="36"/>
        <v>41878</v>
      </c>
    </row>
    <row r="280" spans="1:17" x14ac:dyDescent="0.25">
      <c r="A280" s="28" t="s">
        <v>760</v>
      </c>
      <c r="B280" s="28" t="s">
        <v>241</v>
      </c>
      <c r="C280" s="28" t="s">
        <v>242</v>
      </c>
      <c r="D280" s="28" t="s">
        <v>22</v>
      </c>
      <c r="E280" s="39" t="s">
        <v>761</v>
      </c>
      <c r="F280" s="13">
        <f t="shared" si="37"/>
        <v>2017</v>
      </c>
      <c r="G280" s="28" t="s">
        <v>125</v>
      </c>
      <c r="H280" s="28" t="s">
        <v>762</v>
      </c>
      <c r="I280" s="40">
        <v>500</v>
      </c>
      <c r="J280" s="41">
        <v>0.08</v>
      </c>
      <c r="K280" s="42">
        <f t="shared" si="38"/>
        <v>460</v>
      </c>
      <c r="L280" s="43" t="str">
        <f t="shared" si="32"/>
        <v>1279-LATAM-RC</v>
      </c>
      <c r="M280" s="44">
        <f t="shared" si="39"/>
        <v>43022</v>
      </c>
      <c r="N280" s="47">
        <f t="shared" si="33"/>
        <v>10</v>
      </c>
      <c r="O280" s="47" t="str">
        <f t="shared" si="34"/>
        <v>2017</v>
      </c>
      <c r="P280" s="47" t="str">
        <f t="shared" si="35"/>
        <v>14</v>
      </c>
      <c r="Q280" s="48">
        <f t="shared" si="36"/>
        <v>43022</v>
      </c>
    </row>
    <row r="281" spans="1:17" x14ac:dyDescent="0.25">
      <c r="A281" s="28" t="s">
        <v>763</v>
      </c>
      <c r="B281" s="28" t="s">
        <v>541</v>
      </c>
      <c r="C281" s="28" t="s">
        <v>542</v>
      </c>
      <c r="D281" s="28" t="s">
        <v>22</v>
      </c>
      <c r="E281" s="39">
        <v>42350</v>
      </c>
      <c r="F281" s="13">
        <f t="shared" si="37"/>
        <v>2015</v>
      </c>
      <c r="G281" s="28" t="s">
        <v>55</v>
      </c>
      <c r="H281" s="28" t="s">
        <v>543</v>
      </c>
      <c r="I281" s="40">
        <v>2400</v>
      </c>
      <c r="J281" s="41">
        <v>0.41</v>
      </c>
      <c r="K281" s="42">
        <f t="shared" si="38"/>
        <v>1416.0000000000002</v>
      </c>
      <c r="L281" s="43" t="str">
        <f t="shared" si="32"/>
        <v>1280-LATAM-RM</v>
      </c>
      <c r="M281" s="44">
        <f t="shared" si="39"/>
        <v>42350</v>
      </c>
      <c r="N281" s="47" t="str">
        <f t="shared" si="33"/>
        <v/>
      </c>
      <c r="O281" s="47" t="str">
        <f t="shared" si="34"/>
        <v/>
      </c>
      <c r="P281" s="47" t="str">
        <f t="shared" si="35"/>
        <v/>
      </c>
      <c r="Q281" s="48">
        <f t="shared" si="36"/>
        <v>42350</v>
      </c>
    </row>
    <row r="282" spans="1:17" x14ac:dyDescent="0.25">
      <c r="A282" s="28" t="s">
        <v>764</v>
      </c>
      <c r="B282" s="28" t="s">
        <v>318</v>
      </c>
      <c r="C282" s="28" t="s">
        <v>319</v>
      </c>
      <c r="D282" s="28" t="s">
        <v>11</v>
      </c>
      <c r="E282" s="39">
        <v>42411</v>
      </c>
      <c r="F282" s="13">
        <f t="shared" si="37"/>
        <v>2016</v>
      </c>
      <c r="G282" s="28" t="s">
        <v>61</v>
      </c>
      <c r="H282" s="28" t="s">
        <v>765</v>
      </c>
      <c r="I282" s="40">
        <v>3000</v>
      </c>
      <c r="J282" s="41">
        <v>0.49</v>
      </c>
      <c r="K282" s="42">
        <f t="shared" si="38"/>
        <v>1530</v>
      </c>
      <c r="L282" s="43" t="str">
        <f t="shared" si="32"/>
        <v>1281-EMEA-DA</v>
      </c>
      <c r="M282" s="44">
        <f t="shared" si="39"/>
        <v>42411</v>
      </c>
      <c r="N282" s="47" t="str">
        <f t="shared" si="33"/>
        <v/>
      </c>
      <c r="O282" s="47" t="str">
        <f t="shared" si="34"/>
        <v/>
      </c>
      <c r="P282" s="47" t="str">
        <f t="shared" si="35"/>
        <v/>
      </c>
      <c r="Q282" s="48">
        <f t="shared" si="36"/>
        <v>42411</v>
      </c>
    </row>
    <row r="283" spans="1:17" x14ac:dyDescent="0.25">
      <c r="A283" s="28" t="s">
        <v>766</v>
      </c>
      <c r="B283" s="28" t="s">
        <v>59</v>
      </c>
      <c r="C283" s="28" t="s">
        <v>60</v>
      </c>
      <c r="D283" s="28" t="s">
        <v>11</v>
      </c>
      <c r="E283" s="39" t="s">
        <v>767</v>
      </c>
      <c r="F283" s="13">
        <f t="shared" si="37"/>
        <v>2016</v>
      </c>
      <c r="G283" s="28" t="s">
        <v>125</v>
      </c>
      <c r="H283" s="28" t="s">
        <v>62</v>
      </c>
      <c r="I283" s="40">
        <v>500</v>
      </c>
      <c r="J283" s="41">
        <v>0.08</v>
      </c>
      <c r="K283" s="42">
        <f t="shared" si="38"/>
        <v>460</v>
      </c>
      <c r="L283" s="43" t="str">
        <f t="shared" si="32"/>
        <v>1282-EMEA-DB</v>
      </c>
      <c r="M283" s="44">
        <f t="shared" si="39"/>
        <v>42635</v>
      </c>
      <c r="N283" s="47">
        <f t="shared" si="33"/>
        <v>9</v>
      </c>
      <c r="O283" s="47" t="str">
        <f t="shared" si="34"/>
        <v>2016</v>
      </c>
      <c r="P283" s="47" t="str">
        <f t="shared" si="35"/>
        <v>22</v>
      </c>
      <c r="Q283" s="48">
        <f t="shared" si="36"/>
        <v>42635</v>
      </c>
    </row>
    <row r="284" spans="1:17" x14ac:dyDescent="0.25">
      <c r="A284" s="28" t="s">
        <v>768</v>
      </c>
      <c r="B284" s="28" t="s">
        <v>318</v>
      </c>
      <c r="C284" s="28" t="s">
        <v>319</v>
      </c>
      <c r="D284" s="28" t="s">
        <v>11</v>
      </c>
      <c r="E284" s="39">
        <v>43191</v>
      </c>
      <c r="F284" s="13">
        <f t="shared" si="37"/>
        <v>2018</v>
      </c>
      <c r="G284" s="28" t="s">
        <v>133</v>
      </c>
      <c r="H284" s="28" t="s">
        <v>321</v>
      </c>
      <c r="I284" s="40">
        <v>50</v>
      </c>
      <c r="J284" s="41">
        <v>0.04</v>
      </c>
      <c r="K284" s="42">
        <f t="shared" si="38"/>
        <v>48</v>
      </c>
      <c r="L284" s="43" t="str">
        <f t="shared" si="32"/>
        <v>1283-EMEA-JB</v>
      </c>
      <c r="M284" s="44">
        <f t="shared" si="39"/>
        <v>43191</v>
      </c>
      <c r="N284" s="47" t="str">
        <f t="shared" si="33"/>
        <v/>
      </c>
      <c r="O284" s="47" t="str">
        <f t="shared" si="34"/>
        <v/>
      </c>
      <c r="P284" s="47" t="str">
        <f t="shared" si="35"/>
        <v/>
      </c>
      <c r="Q284" s="48">
        <f t="shared" si="36"/>
        <v>43191</v>
      </c>
    </row>
    <row r="285" spans="1:17" x14ac:dyDescent="0.25">
      <c r="A285" s="28" t="s">
        <v>769</v>
      </c>
      <c r="B285" s="28" t="s">
        <v>109</v>
      </c>
      <c r="C285" s="28" t="s">
        <v>72</v>
      </c>
      <c r="D285" s="28" t="s">
        <v>34</v>
      </c>
      <c r="E285" s="39">
        <v>42065</v>
      </c>
      <c r="F285" s="13">
        <f t="shared" si="37"/>
        <v>2015</v>
      </c>
      <c r="G285" s="28" t="s">
        <v>12</v>
      </c>
      <c r="H285" s="28" t="s">
        <v>770</v>
      </c>
      <c r="I285" s="40">
        <v>240</v>
      </c>
      <c r="J285" s="41">
        <v>0.38750000000000001</v>
      </c>
      <c r="K285" s="42">
        <f t="shared" si="38"/>
        <v>147</v>
      </c>
      <c r="L285" s="43" t="str">
        <f t="shared" si="32"/>
        <v>1284-APAC-CL</v>
      </c>
      <c r="M285" s="44">
        <f t="shared" si="39"/>
        <v>42065</v>
      </c>
      <c r="N285" s="47" t="str">
        <f t="shared" si="33"/>
        <v/>
      </c>
      <c r="O285" s="47" t="str">
        <f t="shared" si="34"/>
        <v/>
      </c>
      <c r="P285" s="47" t="str">
        <f t="shared" si="35"/>
        <v/>
      </c>
      <c r="Q285" s="48">
        <f t="shared" si="36"/>
        <v>42065</v>
      </c>
    </row>
    <row r="286" spans="1:17" x14ac:dyDescent="0.25">
      <c r="A286" s="28" t="s">
        <v>771</v>
      </c>
      <c r="B286" s="28" t="s">
        <v>318</v>
      </c>
      <c r="C286" s="28" t="s">
        <v>319</v>
      </c>
      <c r="D286" s="28" t="s">
        <v>11</v>
      </c>
      <c r="E286" s="39" t="s">
        <v>370</v>
      </c>
      <c r="F286" s="13">
        <f t="shared" si="37"/>
        <v>2015</v>
      </c>
      <c r="G286" s="28" t="s">
        <v>74</v>
      </c>
      <c r="H286" s="28" t="s">
        <v>386</v>
      </c>
      <c r="I286" s="40">
        <v>500</v>
      </c>
      <c r="J286" s="41">
        <v>0.02</v>
      </c>
      <c r="K286" s="42">
        <f t="shared" si="38"/>
        <v>490</v>
      </c>
      <c r="L286" s="43" t="str">
        <f t="shared" si="32"/>
        <v>1285-EMEA-MK</v>
      </c>
      <c r="M286" s="44">
        <f t="shared" si="39"/>
        <v>42326</v>
      </c>
      <c r="N286" s="47">
        <f t="shared" si="33"/>
        <v>11</v>
      </c>
      <c r="O286" s="47" t="str">
        <f t="shared" si="34"/>
        <v>2015</v>
      </c>
      <c r="P286" s="47" t="str">
        <f t="shared" si="35"/>
        <v>18</v>
      </c>
      <c r="Q286" s="48">
        <f t="shared" si="36"/>
        <v>42326</v>
      </c>
    </row>
    <row r="287" spans="1:17" x14ac:dyDescent="0.25">
      <c r="A287" s="28" t="s">
        <v>772</v>
      </c>
      <c r="B287" s="28" t="s">
        <v>269</v>
      </c>
      <c r="C287" s="28" t="s">
        <v>270</v>
      </c>
      <c r="D287" s="28" t="s">
        <v>22</v>
      </c>
      <c r="E287" s="39">
        <v>43164</v>
      </c>
      <c r="F287" s="13">
        <f t="shared" si="37"/>
        <v>2018</v>
      </c>
      <c r="G287" s="28" t="s">
        <v>125</v>
      </c>
      <c r="H287" s="28" t="s">
        <v>271</v>
      </c>
      <c r="I287" s="40">
        <v>500</v>
      </c>
      <c r="J287" s="41">
        <v>8.0000000000000002E-3</v>
      </c>
      <c r="K287" s="42">
        <f t="shared" si="38"/>
        <v>496</v>
      </c>
      <c r="L287" s="43" t="str">
        <f t="shared" si="32"/>
        <v>1286-LATAM-SB</v>
      </c>
      <c r="M287" s="44">
        <f t="shared" si="39"/>
        <v>43164</v>
      </c>
      <c r="N287" s="47" t="str">
        <f t="shared" si="33"/>
        <v/>
      </c>
      <c r="O287" s="47" t="str">
        <f t="shared" si="34"/>
        <v/>
      </c>
      <c r="P287" s="47" t="str">
        <f t="shared" si="35"/>
        <v/>
      </c>
      <c r="Q287" s="48">
        <f t="shared" si="36"/>
        <v>43164</v>
      </c>
    </row>
    <row r="288" spans="1:17" x14ac:dyDescent="0.25">
      <c r="A288" s="28" t="s">
        <v>773</v>
      </c>
      <c r="B288" s="28" t="s">
        <v>201</v>
      </c>
      <c r="C288" s="28" t="s">
        <v>202</v>
      </c>
      <c r="D288" s="28" t="s">
        <v>11</v>
      </c>
      <c r="E288" s="39" t="s">
        <v>774</v>
      </c>
      <c r="F288" s="13">
        <f t="shared" si="37"/>
        <v>2015</v>
      </c>
      <c r="G288" s="28" t="s">
        <v>61</v>
      </c>
      <c r="H288" s="28" t="s">
        <v>775</v>
      </c>
      <c r="I288" s="40">
        <v>3000</v>
      </c>
      <c r="J288" s="41">
        <v>0.1</v>
      </c>
      <c r="K288" s="42">
        <f t="shared" si="38"/>
        <v>2700</v>
      </c>
      <c r="L288" s="43" t="str">
        <f t="shared" si="32"/>
        <v>1287-EMEA-CH</v>
      </c>
      <c r="M288" s="44">
        <f t="shared" si="39"/>
        <v>42365</v>
      </c>
      <c r="N288" s="47">
        <f t="shared" si="33"/>
        <v>12</v>
      </c>
      <c r="O288" s="47" t="str">
        <f t="shared" si="34"/>
        <v>2015</v>
      </c>
      <c r="P288" s="47" t="str">
        <f t="shared" si="35"/>
        <v>27</v>
      </c>
      <c r="Q288" s="48">
        <f t="shared" si="36"/>
        <v>42365</v>
      </c>
    </row>
    <row r="289" spans="1:17" x14ac:dyDescent="0.25">
      <c r="A289" s="28" t="s">
        <v>776</v>
      </c>
      <c r="B289" s="28" t="s">
        <v>59</v>
      </c>
      <c r="C289" s="28" t="s">
        <v>60</v>
      </c>
      <c r="D289" s="28" t="s">
        <v>11</v>
      </c>
      <c r="E289" s="39">
        <v>43110</v>
      </c>
      <c r="F289" s="13">
        <f t="shared" si="37"/>
        <v>2018</v>
      </c>
      <c r="G289" s="28" t="s">
        <v>133</v>
      </c>
      <c r="H289" s="28" t="s">
        <v>62</v>
      </c>
      <c r="I289" s="40">
        <v>50</v>
      </c>
      <c r="J289" s="41">
        <v>0.1</v>
      </c>
      <c r="K289" s="42">
        <f t="shared" si="38"/>
        <v>45</v>
      </c>
      <c r="L289" s="43" t="str">
        <f t="shared" si="32"/>
        <v>1288-EMEA-DB</v>
      </c>
      <c r="M289" s="44">
        <f t="shared" si="39"/>
        <v>43110</v>
      </c>
      <c r="N289" s="47" t="str">
        <f t="shared" si="33"/>
        <v/>
      </c>
      <c r="O289" s="47" t="str">
        <f t="shared" si="34"/>
        <v/>
      </c>
      <c r="P289" s="47" t="str">
        <f t="shared" si="35"/>
        <v/>
      </c>
      <c r="Q289" s="48">
        <f t="shared" si="36"/>
        <v>43110</v>
      </c>
    </row>
    <row r="290" spans="1:17" x14ac:dyDescent="0.25">
      <c r="A290" s="28" t="s">
        <v>777</v>
      </c>
      <c r="B290" s="28" t="s">
        <v>119</v>
      </c>
      <c r="C290" s="28" t="s">
        <v>85</v>
      </c>
      <c r="D290" s="28" t="s">
        <v>11</v>
      </c>
      <c r="E290" s="39">
        <v>42772</v>
      </c>
      <c r="F290" s="13">
        <f t="shared" si="37"/>
        <v>2017</v>
      </c>
      <c r="G290" s="28" t="s">
        <v>29</v>
      </c>
      <c r="H290" s="28" t="s">
        <v>778</v>
      </c>
      <c r="I290" s="40">
        <v>150</v>
      </c>
      <c r="J290" s="41">
        <v>0.04</v>
      </c>
      <c r="K290" s="42">
        <f t="shared" si="38"/>
        <v>144</v>
      </c>
      <c r="L290" s="43" t="str">
        <f t="shared" si="32"/>
        <v>1289-EMEA-NT</v>
      </c>
      <c r="M290" s="44">
        <f t="shared" si="39"/>
        <v>42772</v>
      </c>
      <c r="N290" s="47" t="str">
        <f t="shared" si="33"/>
        <v/>
      </c>
      <c r="O290" s="47" t="str">
        <f t="shared" si="34"/>
        <v/>
      </c>
      <c r="P290" s="47" t="str">
        <f t="shared" si="35"/>
        <v/>
      </c>
      <c r="Q290" s="48">
        <f t="shared" si="36"/>
        <v>42772</v>
      </c>
    </row>
    <row r="291" spans="1:17" x14ac:dyDescent="0.25">
      <c r="A291" s="28" t="s">
        <v>779</v>
      </c>
      <c r="B291" s="28" t="s">
        <v>147</v>
      </c>
      <c r="C291" s="28" t="s">
        <v>95</v>
      </c>
      <c r="D291" s="28" t="s">
        <v>34</v>
      </c>
      <c r="E291" s="39">
        <v>43111</v>
      </c>
      <c r="F291" s="13">
        <f t="shared" si="37"/>
        <v>2018</v>
      </c>
      <c r="G291" s="28" t="s">
        <v>74</v>
      </c>
      <c r="H291" s="28" t="s">
        <v>149</v>
      </c>
      <c r="I291" s="40">
        <v>500</v>
      </c>
      <c r="J291" s="41">
        <v>0.01</v>
      </c>
      <c r="K291" s="42">
        <f t="shared" si="38"/>
        <v>495</v>
      </c>
      <c r="L291" s="43" t="str">
        <f t="shared" si="32"/>
        <v>1290-APAC-DG</v>
      </c>
      <c r="M291" s="44">
        <f t="shared" si="39"/>
        <v>43111</v>
      </c>
      <c r="N291" s="47" t="str">
        <f t="shared" si="33"/>
        <v/>
      </c>
      <c r="O291" s="47" t="str">
        <f t="shared" si="34"/>
        <v/>
      </c>
      <c r="P291" s="47" t="str">
        <f t="shared" si="35"/>
        <v/>
      </c>
      <c r="Q291" s="48">
        <f t="shared" si="36"/>
        <v>43111</v>
      </c>
    </row>
    <row r="292" spans="1:17" x14ac:dyDescent="0.25">
      <c r="A292" s="28" t="s">
        <v>780</v>
      </c>
      <c r="B292" s="28" t="s">
        <v>99</v>
      </c>
      <c r="C292" s="28" t="s">
        <v>100</v>
      </c>
      <c r="D292" s="28" t="s">
        <v>11</v>
      </c>
      <c r="E292" s="39" t="s">
        <v>781</v>
      </c>
      <c r="F292" s="13">
        <f t="shared" si="37"/>
        <v>2014</v>
      </c>
      <c r="G292" s="28" t="s">
        <v>46</v>
      </c>
      <c r="H292" s="28" t="s">
        <v>256</v>
      </c>
      <c r="I292" s="40">
        <v>500</v>
      </c>
      <c r="J292" s="41">
        <v>0.15</v>
      </c>
      <c r="K292" s="42">
        <f t="shared" si="38"/>
        <v>425</v>
      </c>
      <c r="L292" s="43" t="str">
        <f t="shared" si="32"/>
        <v>1291-EMEA-DS</v>
      </c>
      <c r="M292" s="44">
        <f t="shared" si="39"/>
        <v>41902</v>
      </c>
      <c r="N292" s="47">
        <f t="shared" si="33"/>
        <v>9</v>
      </c>
      <c r="O292" s="47" t="str">
        <f t="shared" si="34"/>
        <v>2014</v>
      </c>
      <c r="P292" s="47" t="str">
        <f t="shared" si="35"/>
        <v>20</v>
      </c>
      <c r="Q292" s="48">
        <f t="shared" si="36"/>
        <v>41902</v>
      </c>
    </row>
    <row r="293" spans="1:17" x14ac:dyDescent="0.25">
      <c r="A293" s="28" t="s">
        <v>782</v>
      </c>
      <c r="B293" s="28" t="s">
        <v>59</v>
      </c>
      <c r="C293" s="28" t="s">
        <v>60</v>
      </c>
      <c r="D293" s="28" t="s">
        <v>11</v>
      </c>
      <c r="E293" s="39" t="s">
        <v>783</v>
      </c>
      <c r="F293" s="13">
        <f t="shared" si="37"/>
        <v>2018</v>
      </c>
      <c r="G293" s="28" t="s">
        <v>111</v>
      </c>
      <c r="H293" s="28" t="s">
        <v>784</v>
      </c>
      <c r="I293" s="40">
        <v>140</v>
      </c>
      <c r="J293" s="41">
        <v>0.1429</v>
      </c>
      <c r="K293" s="42">
        <f t="shared" si="38"/>
        <v>119.994</v>
      </c>
      <c r="L293" s="43" t="str">
        <f t="shared" si="32"/>
        <v>1292-EMEA-JC</v>
      </c>
      <c r="M293" s="44">
        <f t="shared" si="39"/>
        <v>43279</v>
      </c>
      <c r="N293" s="47">
        <f t="shared" si="33"/>
        <v>6</v>
      </c>
      <c r="O293" s="47" t="str">
        <f t="shared" si="34"/>
        <v>2018</v>
      </c>
      <c r="P293" s="47" t="str">
        <f t="shared" si="35"/>
        <v>28</v>
      </c>
      <c r="Q293" s="48">
        <f t="shared" si="36"/>
        <v>43279</v>
      </c>
    </row>
    <row r="294" spans="1:17" x14ac:dyDescent="0.25">
      <c r="A294" s="28" t="s">
        <v>785</v>
      </c>
      <c r="B294" s="28" t="s">
        <v>15</v>
      </c>
      <c r="C294" s="28" t="s">
        <v>16</v>
      </c>
      <c r="D294" s="28" t="s">
        <v>17</v>
      </c>
      <c r="E294" s="39" t="s">
        <v>786</v>
      </c>
      <c r="F294" s="13">
        <f t="shared" si="37"/>
        <v>2014</v>
      </c>
      <c r="G294" s="28" t="s">
        <v>55</v>
      </c>
      <c r="H294" s="28" t="s">
        <v>787</v>
      </c>
      <c r="I294" s="40">
        <v>2400</v>
      </c>
      <c r="J294" s="41">
        <v>0.22</v>
      </c>
      <c r="K294" s="42">
        <f t="shared" si="38"/>
        <v>1872</v>
      </c>
      <c r="L294" s="43" t="str">
        <f t="shared" si="32"/>
        <v>1293-NA-RO</v>
      </c>
      <c r="M294" s="44">
        <f t="shared" si="39"/>
        <v>41970</v>
      </c>
      <c r="N294" s="47">
        <f t="shared" si="33"/>
        <v>11</v>
      </c>
      <c r="O294" s="47" t="str">
        <f t="shared" si="34"/>
        <v>2014</v>
      </c>
      <c r="P294" s="47" t="str">
        <f t="shared" si="35"/>
        <v>27</v>
      </c>
      <c r="Q294" s="48">
        <f t="shared" si="36"/>
        <v>41970</v>
      </c>
    </row>
    <row r="295" spans="1:17" x14ac:dyDescent="0.25">
      <c r="A295" s="28" t="s">
        <v>788</v>
      </c>
      <c r="B295" s="28" t="s">
        <v>495</v>
      </c>
      <c r="C295" s="28" t="s">
        <v>496</v>
      </c>
      <c r="D295" s="28" t="s">
        <v>11</v>
      </c>
      <c r="E295" s="39">
        <v>43313</v>
      </c>
      <c r="F295" s="13">
        <f t="shared" si="37"/>
        <v>2018</v>
      </c>
      <c r="G295" s="28" t="s">
        <v>35</v>
      </c>
      <c r="H295" s="28" t="s">
        <v>789</v>
      </c>
      <c r="I295" s="40">
        <v>50</v>
      </c>
      <c r="J295" s="41">
        <v>0.06</v>
      </c>
      <c r="K295" s="42">
        <f t="shared" si="38"/>
        <v>47</v>
      </c>
      <c r="L295" s="43" t="str">
        <f t="shared" si="32"/>
        <v>1294-EMEA-NT</v>
      </c>
      <c r="M295" s="44">
        <f t="shared" si="39"/>
        <v>43313</v>
      </c>
      <c r="N295" s="47" t="str">
        <f t="shared" si="33"/>
        <v/>
      </c>
      <c r="O295" s="47" t="str">
        <f t="shared" si="34"/>
        <v/>
      </c>
      <c r="P295" s="47" t="str">
        <f t="shared" si="35"/>
        <v/>
      </c>
      <c r="Q295" s="48">
        <f t="shared" si="36"/>
        <v>43313</v>
      </c>
    </row>
    <row r="296" spans="1:17" x14ac:dyDescent="0.25">
      <c r="A296" s="28" t="s">
        <v>790</v>
      </c>
      <c r="B296" s="28" t="s">
        <v>109</v>
      </c>
      <c r="C296" s="28" t="s">
        <v>72</v>
      </c>
      <c r="D296" s="28" t="s">
        <v>34</v>
      </c>
      <c r="E296" s="39">
        <v>43045</v>
      </c>
      <c r="F296" s="13">
        <f t="shared" si="37"/>
        <v>2017</v>
      </c>
      <c r="G296" s="28" t="s">
        <v>41</v>
      </c>
      <c r="H296" s="28" t="s">
        <v>222</v>
      </c>
      <c r="I296" s="40">
        <v>30</v>
      </c>
      <c r="J296" s="41">
        <v>3.3300000000000003E-2</v>
      </c>
      <c r="K296" s="42">
        <f t="shared" si="38"/>
        <v>29.001000000000001</v>
      </c>
      <c r="L296" s="43" t="str">
        <f t="shared" si="32"/>
        <v>1295-APAC-FW</v>
      </c>
      <c r="M296" s="44">
        <f t="shared" si="39"/>
        <v>43045</v>
      </c>
      <c r="N296" s="47" t="str">
        <f t="shared" si="33"/>
        <v/>
      </c>
      <c r="O296" s="47" t="str">
        <f t="shared" si="34"/>
        <v/>
      </c>
      <c r="P296" s="47" t="str">
        <f t="shared" si="35"/>
        <v/>
      </c>
      <c r="Q296" s="48">
        <f t="shared" si="36"/>
        <v>43045</v>
      </c>
    </row>
    <row r="297" spans="1:17" x14ac:dyDescent="0.25">
      <c r="A297" s="28" t="s">
        <v>791</v>
      </c>
      <c r="B297" s="28" t="s">
        <v>269</v>
      </c>
      <c r="C297" s="28" t="s">
        <v>270</v>
      </c>
      <c r="D297" s="28" t="s">
        <v>22</v>
      </c>
      <c r="E297" s="39">
        <v>42715</v>
      </c>
      <c r="F297" s="13">
        <f t="shared" si="37"/>
        <v>2016</v>
      </c>
      <c r="G297" s="28" t="s">
        <v>133</v>
      </c>
      <c r="H297" s="28" t="s">
        <v>792</v>
      </c>
      <c r="I297" s="40">
        <v>50</v>
      </c>
      <c r="J297" s="41">
        <v>0</v>
      </c>
      <c r="K297" s="42">
        <f t="shared" si="38"/>
        <v>50</v>
      </c>
      <c r="L297" s="43" t="str">
        <f t="shared" si="32"/>
        <v>1296-LATAM-NN</v>
      </c>
      <c r="M297" s="44">
        <f t="shared" si="39"/>
        <v>42715</v>
      </c>
      <c r="N297" s="47" t="str">
        <f t="shared" si="33"/>
        <v/>
      </c>
      <c r="O297" s="47" t="str">
        <f t="shared" si="34"/>
        <v/>
      </c>
      <c r="P297" s="47" t="str">
        <f t="shared" si="35"/>
        <v/>
      </c>
      <c r="Q297" s="48">
        <f t="shared" si="36"/>
        <v>42715</v>
      </c>
    </row>
    <row r="298" spans="1:17" x14ac:dyDescent="0.25">
      <c r="A298" s="28" t="s">
        <v>793</v>
      </c>
      <c r="B298" s="28" t="s">
        <v>216</v>
      </c>
      <c r="C298" s="28" t="s">
        <v>217</v>
      </c>
      <c r="D298" s="28" t="s">
        <v>11</v>
      </c>
      <c r="E298" s="39" t="s">
        <v>794</v>
      </c>
      <c r="F298" s="13">
        <f t="shared" si="37"/>
        <v>2017</v>
      </c>
      <c r="G298" s="28" t="s">
        <v>12</v>
      </c>
      <c r="H298" s="28" t="s">
        <v>517</v>
      </c>
      <c r="I298" s="40">
        <v>240</v>
      </c>
      <c r="J298" s="41">
        <v>0.1</v>
      </c>
      <c r="K298" s="42">
        <f t="shared" si="38"/>
        <v>216</v>
      </c>
      <c r="L298" s="43" t="str">
        <f t="shared" si="32"/>
        <v>1297-EMEA-AY</v>
      </c>
      <c r="M298" s="44">
        <f t="shared" si="39"/>
        <v>42994</v>
      </c>
      <c r="N298" s="47">
        <f t="shared" si="33"/>
        <v>9</v>
      </c>
      <c r="O298" s="47" t="str">
        <f t="shared" si="34"/>
        <v>2017</v>
      </c>
      <c r="P298" s="47" t="str">
        <f t="shared" si="35"/>
        <v>16</v>
      </c>
      <c r="Q298" s="48">
        <f t="shared" si="36"/>
        <v>42994</v>
      </c>
    </row>
    <row r="299" spans="1:17" x14ac:dyDescent="0.25">
      <c r="A299" s="28" t="s">
        <v>795</v>
      </c>
      <c r="B299" s="28" t="s">
        <v>20</v>
      </c>
      <c r="C299" s="28" t="s">
        <v>21</v>
      </c>
      <c r="D299" s="28" t="s">
        <v>22</v>
      </c>
      <c r="E299" s="39">
        <v>42036</v>
      </c>
      <c r="F299" s="13">
        <f t="shared" si="37"/>
        <v>2015</v>
      </c>
      <c r="G299" s="28" t="s">
        <v>61</v>
      </c>
      <c r="H299" s="28" t="s">
        <v>796</v>
      </c>
      <c r="I299" s="40">
        <v>3000</v>
      </c>
      <c r="J299" s="41">
        <v>0.42</v>
      </c>
      <c r="K299" s="42">
        <f t="shared" si="38"/>
        <v>1740.0000000000002</v>
      </c>
      <c r="L299" s="43" t="str">
        <f t="shared" si="32"/>
        <v>1298-LATAM-ZM</v>
      </c>
      <c r="M299" s="44">
        <f t="shared" si="39"/>
        <v>42036</v>
      </c>
      <c r="N299" s="47" t="str">
        <f t="shared" si="33"/>
        <v/>
      </c>
      <c r="O299" s="47" t="str">
        <f t="shared" si="34"/>
        <v/>
      </c>
      <c r="P299" s="47" t="str">
        <f t="shared" si="35"/>
        <v/>
      </c>
      <c r="Q299" s="48">
        <f t="shared" si="36"/>
        <v>42036</v>
      </c>
    </row>
    <row r="300" spans="1:17" x14ac:dyDescent="0.25">
      <c r="A300" s="28" t="s">
        <v>797</v>
      </c>
      <c r="B300" s="28" t="s">
        <v>288</v>
      </c>
      <c r="C300" s="28" t="s">
        <v>289</v>
      </c>
      <c r="D300" s="28" t="s">
        <v>11</v>
      </c>
      <c r="E300" s="39">
        <v>42502</v>
      </c>
      <c r="F300" s="13">
        <f t="shared" si="37"/>
        <v>2016</v>
      </c>
      <c r="G300" s="28" t="s">
        <v>55</v>
      </c>
      <c r="H300" s="28" t="s">
        <v>798</v>
      </c>
      <c r="I300" s="40">
        <v>2400</v>
      </c>
      <c r="J300" s="41">
        <v>0.31</v>
      </c>
      <c r="K300" s="42">
        <f t="shared" si="38"/>
        <v>1655.9999999999998</v>
      </c>
      <c r="L300" s="43" t="str">
        <f t="shared" si="32"/>
        <v>1299-EMEA-PL</v>
      </c>
      <c r="M300" s="44">
        <f t="shared" si="39"/>
        <v>42502</v>
      </c>
      <c r="N300" s="47" t="str">
        <f t="shared" si="33"/>
        <v/>
      </c>
      <c r="O300" s="47" t="str">
        <f t="shared" si="34"/>
        <v/>
      </c>
      <c r="P300" s="47" t="str">
        <f t="shared" si="35"/>
        <v/>
      </c>
      <c r="Q300" s="48">
        <f t="shared" si="36"/>
        <v>42502</v>
      </c>
    </row>
    <row r="301" spans="1:17" x14ac:dyDescent="0.25">
      <c r="A301" s="28" t="s">
        <v>799</v>
      </c>
      <c r="B301" s="28" t="s">
        <v>88</v>
      </c>
      <c r="C301" s="28" t="s">
        <v>89</v>
      </c>
      <c r="D301" s="28" t="s">
        <v>11</v>
      </c>
      <c r="E301" s="39">
        <v>42136</v>
      </c>
      <c r="F301" s="13">
        <f t="shared" si="37"/>
        <v>2015</v>
      </c>
      <c r="G301" s="28" t="s">
        <v>111</v>
      </c>
      <c r="H301" s="28" t="s">
        <v>800</v>
      </c>
      <c r="I301" s="40">
        <v>140</v>
      </c>
      <c r="J301" s="41">
        <v>4.2900000000000001E-2</v>
      </c>
      <c r="K301" s="42">
        <f t="shared" si="38"/>
        <v>133.994</v>
      </c>
      <c r="L301" s="43" t="str">
        <f t="shared" si="32"/>
        <v>1300-EMEA-OR</v>
      </c>
      <c r="M301" s="44">
        <f t="shared" si="39"/>
        <v>42136</v>
      </c>
      <c r="N301" s="47" t="str">
        <f t="shared" si="33"/>
        <v/>
      </c>
      <c r="O301" s="47" t="str">
        <f t="shared" si="34"/>
        <v/>
      </c>
      <c r="P301" s="47" t="str">
        <f t="shared" si="35"/>
        <v/>
      </c>
      <c r="Q301" s="48">
        <f t="shared" si="36"/>
        <v>42136</v>
      </c>
    </row>
    <row r="302" spans="1:17" x14ac:dyDescent="0.25">
      <c r="A302" s="28" t="s">
        <v>801</v>
      </c>
      <c r="B302" s="28" t="s">
        <v>49</v>
      </c>
      <c r="C302" s="28" t="s">
        <v>50</v>
      </c>
      <c r="D302" s="28" t="s">
        <v>22</v>
      </c>
      <c r="E302" s="39" t="s">
        <v>802</v>
      </c>
      <c r="F302" s="13">
        <f t="shared" si="37"/>
        <v>2018</v>
      </c>
      <c r="G302" s="28" t="s">
        <v>55</v>
      </c>
      <c r="H302" s="28" t="s">
        <v>51</v>
      </c>
      <c r="I302" s="40">
        <v>2400</v>
      </c>
      <c r="J302" s="41">
        <v>0.12</v>
      </c>
      <c r="K302" s="42">
        <f t="shared" si="38"/>
        <v>2112</v>
      </c>
      <c r="L302" s="43" t="str">
        <f t="shared" si="32"/>
        <v>1301-LATAM-GA</v>
      </c>
      <c r="M302" s="44">
        <f t="shared" si="39"/>
        <v>43275</v>
      </c>
      <c r="N302" s="47">
        <f t="shared" si="33"/>
        <v>6</v>
      </c>
      <c r="O302" s="47" t="str">
        <f t="shared" si="34"/>
        <v>2018</v>
      </c>
      <c r="P302" s="47" t="str">
        <f t="shared" si="35"/>
        <v>24</v>
      </c>
      <c r="Q302" s="48">
        <f t="shared" si="36"/>
        <v>43275</v>
      </c>
    </row>
    <row r="303" spans="1:17" x14ac:dyDescent="0.25">
      <c r="A303" s="28" t="s">
        <v>803</v>
      </c>
      <c r="B303" s="28" t="s">
        <v>265</v>
      </c>
      <c r="C303" s="28" t="s">
        <v>50</v>
      </c>
      <c r="D303" s="28" t="s">
        <v>22</v>
      </c>
      <c r="E303" s="39" t="s">
        <v>804</v>
      </c>
      <c r="F303" s="13">
        <f t="shared" si="37"/>
        <v>2015</v>
      </c>
      <c r="G303" s="28" t="s">
        <v>61</v>
      </c>
      <c r="H303" s="28" t="s">
        <v>805</v>
      </c>
      <c r="I303" s="40">
        <v>3000</v>
      </c>
      <c r="J303" s="41">
        <v>0.41</v>
      </c>
      <c r="K303" s="42">
        <f t="shared" si="38"/>
        <v>1770.0000000000002</v>
      </c>
      <c r="L303" s="43" t="str">
        <f t="shared" si="32"/>
        <v>1302-LATAM-EW</v>
      </c>
      <c r="M303" s="44">
        <f t="shared" si="39"/>
        <v>42144</v>
      </c>
      <c r="N303" s="47">
        <f t="shared" si="33"/>
        <v>5</v>
      </c>
      <c r="O303" s="47" t="str">
        <f t="shared" si="34"/>
        <v>2015</v>
      </c>
      <c r="P303" s="47" t="str">
        <f t="shared" si="35"/>
        <v>20</v>
      </c>
      <c r="Q303" s="48">
        <f t="shared" si="36"/>
        <v>42144</v>
      </c>
    </row>
    <row r="304" spans="1:17" x14ac:dyDescent="0.25">
      <c r="A304" s="28" t="s">
        <v>806</v>
      </c>
      <c r="B304" s="28" t="s">
        <v>178</v>
      </c>
      <c r="C304" s="28" t="s">
        <v>115</v>
      </c>
      <c r="D304" s="28" t="s">
        <v>17</v>
      </c>
      <c r="E304" s="39" t="s">
        <v>807</v>
      </c>
      <c r="F304" s="13">
        <f t="shared" si="37"/>
        <v>2014</v>
      </c>
      <c r="G304" s="28" t="s">
        <v>41</v>
      </c>
      <c r="H304" s="28" t="s">
        <v>808</v>
      </c>
      <c r="I304" s="40">
        <v>30</v>
      </c>
      <c r="J304" s="41">
        <v>6.6699999999999995E-2</v>
      </c>
      <c r="K304" s="42">
        <f t="shared" si="38"/>
        <v>27.999000000000002</v>
      </c>
      <c r="L304" s="43" t="str">
        <f t="shared" si="32"/>
        <v>1303-NA-AJ</v>
      </c>
      <c r="M304" s="44">
        <f t="shared" si="39"/>
        <v>41775</v>
      </c>
      <c r="N304" s="47">
        <f t="shared" si="33"/>
        <v>5</v>
      </c>
      <c r="O304" s="47" t="str">
        <f t="shared" si="34"/>
        <v>2014</v>
      </c>
      <c r="P304" s="47" t="str">
        <f t="shared" si="35"/>
        <v>16</v>
      </c>
      <c r="Q304" s="48">
        <f t="shared" si="36"/>
        <v>41775</v>
      </c>
    </row>
    <row r="305" spans="1:17" x14ac:dyDescent="0.25">
      <c r="A305" s="28" t="s">
        <v>809</v>
      </c>
      <c r="B305" s="28" t="s">
        <v>241</v>
      </c>
      <c r="C305" s="28" t="s">
        <v>242</v>
      </c>
      <c r="D305" s="28" t="s">
        <v>22</v>
      </c>
      <c r="E305" s="39" t="s">
        <v>708</v>
      </c>
      <c r="F305" s="13">
        <f t="shared" si="37"/>
        <v>2017</v>
      </c>
      <c r="G305" s="28" t="s">
        <v>55</v>
      </c>
      <c r="H305" s="28" t="s">
        <v>810</v>
      </c>
      <c r="I305" s="40">
        <v>2400</v>
      </c>
      <c r="J305" s="41">
        <v>0.39</v>
      </c>
      <c r="K305" s="42">
        <f t="shared" si="38"/>
        <v>1464</v>
      </c>
      <c r="L305" s="43" t="str">
        <f t="shared" si="32"/>
        <v>1304-LATAM-BN</v>
      </c>
      <c r="M305" s="44">
        <f t="shared" si="39"/>
        <v>43099</v>
      </c>
      <c r="N305" s="47">
        <f t="shared" si="33"/>
        <v>12</v>
      </c>
      <c r="O305" s="47" t="str">
        <f t="shared" si="34"/>
        <v>2017</v>
      </c>
      <c r="P305" s="47" t="str">
        <f t="shared" si="35"/>
        <v>30</v>
      </c>
      <c r="Q305" s="48">
        <f t="shared" si="36"/>
        <v>43099</v>
      </c>
    </row>
    <row r="306" spans="1:17" x14ac:dyDescent="0.25">
      <c r="A306" s="28" t="s">
        <v>811</v>
      </c>
      <c r="B306" s="28" t="s">
        <v>15</v>
      </c>
      <c r="C306" s="28" t="s">
        <v>16</v>
      </c>
      <c r="D306" s="28" t="s">
        <v>17</v>
      </c>
      <c r="E306" s="39" t="s">
        <v>812</v>
      </c>
      <c r="F306" s="13">
        <f t="shared" si="37"/>
        <v>2015</v>
      </c>
      <c r="G306" s="28" t="s">
        <v>29</v>
      </c>
      <c r="H306" s="28" t="s">
        <v>787</v>
      </c>
      <c r="I306" s="40">
        <v>150</v>
      </c>
      <c r="J306" s="41">
        <v>0.1067</v>
      </c>
      <c r="K306" s="42">
        <f t="shared" si="38"/>
        <v>133.995</v>
      </c>
      <c r="L306" s="43" t="str">
        <f t="shared" si="32"/>
        <v>1305-NA-RO</v>
      </c>
      <c r="M306" s="44">
        <f t="shared" si="39"/>
        <v>42109</v>
      </c>
      <c r="N306" s="47">
        <f t="shared" si="33"/>
        <v>4</v>
      </c>
      <c r="O306" s="47" t="str">
        <f t="shared" si="34"/>
        <v>2015</v>
      </c>
      <c r="P306" s="47" t="str">
        <f t="shared" si="35"/>
        <v>15</v>
      </c>
      <c r="Q306" s="48">
        <f t="shared" si="36"/>
        <v>42109</v>
      </c>
    </row>
    <row r="307" spans="1:17" x14ac:dyDescent="0.25">
      <c r="A307" s="28" t="s">
        <v>813</v>
      </c>
      <c r="B307" s="28" t="s">
        <v>79</v>
      </c>
      <c r="C307" s="28" t="s">
        <v>80</v>
      </c>
      <c r="D307" s="28" t="s">
        <v>34</v>
      </c>
      <c r="E307" s="39" t="s">
        <v>814</v>
      </c>
      <c r="F307" s="13">
        <f t="shared" si="37"/>
        <v>2017</v>
      </c>
      <c r="G307" s="28" t="s">
        <v>133</v>
      </c>
      <c r="H307" s="28" t="s">
        <v>488</v>
      </c>
      <c r="I307" s="40">
        <v>50</v>
      </c>
      <c r="J307" s="41">
        <v>0</v>
      </c>
      <c r="K307" s="42">
        <f t="shared" si="38"/>
        <v>50</v>
      </c>
      <c r="L307" s="43" t="str">
        <f t="shared" si="32"/>
        <v>1306-APAC-RA</v>
      </c>
      <c r="M307" s="44">
        <f t="shared" si="39"/>
        <v>42883</v>
      </c>
      <c r="N307" s="47">
        <f t="shared" si="33"/>
        <v>5</v>
      </c>
      <c r="O307" s="47" t="str">
        <f t="shared" si="34"/>
        <v>2017</v>
      </c>
      <c r="P307" s="47" t="str">
        <f t="shared" si="35"/>
        <v>28</v>
      </c>
      <c r="Q307" s="48">
        <f t="shared" si="36"/>
        <v>42883</v>
      </c>
    </row>
    <row r="308" spans="1:17" x14ac:dyDescent="0.25">
      <c r="A308" s="28" t="s">
        <v>815</v>
      </c>
      <c r="B308" s="28" t="s">
        <v>178</v>
      </c>
      <c r="C308" s="28" t="s">
        <v>115</v>
      </c>
      <c r="D308" s="28" t="s">
        <v>17</v>
      </c>
      <c r="E308" s="39" t="s">
        <v>816</v>
      </c>
      <c r="F308" s="13">
        <f t="shared" si="37"/>
        <v>2017</v>
      </c>
      <c r="G308" s="28" t="s">
        <v>61</v>
      </c>
      <c r="H308" s="28" t="s">
        <v>808</v>
      </c>
      <c r="I308" s="40">
        <v>3000</v>
      </c>
      <c r="J308" s="41">
        <v>0.33</v>
      </c>
      <c r="K308" s="42">
        <f t="shared" si="38"/>
        <v>2009.9999999999998</v>
      </c>
      <c r="L308" s="43" t="str">
        <f t="shared" si="32"/>
        <v>1307-NA-AJ</v>
      </c>
      <c r="M308" s="44">
        <f t="shared" si="39"/>
        <v>42825</v>
      </c>
      <c r="N308" s="47">
        <f t="shared" si="33"/>
        <v>3</v>
      </c>
      <c r="O308" s="47" t="str">
        <f t="shared" si="34"/>
        <v>2017</v>
      </c>
      <c r="P308" s="47" t="str">
        <f t="shared" si="35"/>
        <v>31</v>
      </c>
      <c r="Q308" s="48">
        <f t="shared" si="36"/>
        <v>42825</v>
      </c>
    </row>
    <row r="309" spans="1:17" x14ac:dyDescent="0.25">
      <c r="A309" s="28" t="s">
        <v>817</v>
      </c>
      <c r="B309" s="28" t="s">
        <v>109</v>
      </c>
      <c r="C309" s="28" t="s">
        <v>72</v>
      </c>
      <c r="D309" s="28" t="s">
        <v>34</v>
      </c>
      <c r="E309" s="39" t="s">
        <v>252</v>
      </c>
      <c r="F309" s="13">
        <f t="shared" si="37"/>
        <v>2014</v>
      </c>
      <c r="G309" s="28" t="s">
        <v>29</v>
      </c>
      <c r="H309" s="28" t="s">
        <v>627</v>
      </c>
      <c r="I309" s="40">
        <v>150</v>
      </c>
      <c r="J309" s="41">
        <v>6.7000000000000002E-3</v>
      </c>
      <c r="K309" s="42">
        <f t="shared" si="38"/>
        <v>148.995</v>
      </c>
      <c r="L309" s="43" t="str">
        <f t="shared" si="32"/>
        <v>1308-APAC-SS</v>
      </c>
      <c r="M309" s="44">
        <f t="shared" si="39"/>
        <v>41714</v>
      </c>
      <c r="N309" s="47">
        <f t="shared" si="33"/>
        <v>3</v>
      </c>
      <c r="O309" s="47" t="str">
        <f t="shared" si="34"/>
        <v>2014</v>
      </c>
      <c r="P309" s="47" t="str">
        <f t="shared" si="35"/>
        <v>16</v>
      </c>
      <c r="Q309" s="48">
        <f t="shared" si="36"/>
        <v>41714</v>
      </c>
    </row>
    <row r="310" spans="1:17" x14ac:dyDescent="0.25">
      <c r="A310" s="28" t="s">
        <v>818</v>
      </c>
      <c r="B310" s="28" t="s">
        <v>84</v>
      </c>
      <c r="C310" s="28" t="s">
        <v>85</v>
      </c>
      <c r="D310" s="28" t="s">
        <v>11</v>
      </c>
      <c r="E310" s="39" t="s">
        <v>819</v>
      </c>
      <c r="F310" s="13">
        <f t="shared" si="37"/>
        <v>2018</v>
      </c>
      <c r="G310" s="28" t="s">
        <v>74</v>
      </c>
      <c r="H310" s="28" t="s">
        <v>86</v>
      </c>
      <c r="I310" s="40">
        <v>500</v>
      </c>
      <c r="J310" s="41">
        <v>0</v>
      </c>
      <c r="K310" s="42">
        <f t="shared" si="38"/>
        <v>500</v>
      </c>
      <c r="L310" s="43" t="str">
        <f t="shared" si="32"/>
        <v>1309-EMEA-TG</v>
      </c>
      <c r="M310" s="44">
        <f t="shared" si="39"/>
        <v>43360</v>
      </c>
      <c r="N310" s="47">
        <f t="shared" si="33"/>
        <v>9</v>
      </c>
      <c r="O310" s="47" t="str">
        <f t="shared" si="34"/>
        <v>2018</v>
      </c>
      <c r="P310" s="47" t="str">
        <f t="shared" si="35"/>
        <v>17</v>
      </c>
      <c r="Q310" s="48">
        <f t="shared" si="36"/>
        <v>43360</v>
      </c>
    </row>
    <row r="311" spans="1:17" x14ac:dyDescent="0.25">
      <c r="A311" s="28" t="s">
        <v>820</v>
      </c>
      <c r="B311" s="28" t="s">
        <v>84</v>
      </c>
      <c r="C311" s="28" t="s">
        <v>85</v>
      </c>
      <c r="D311" s="28" t="s">
        <v>11</v>
      </c>
      <c r="E311" s="39" t="s">
        <v>821</v>
      </c>
      <c r="F311" s="13">
        <f t="shared" si="37"/>
        <v>2017</v>
      </c>
      <c r="G311" s="28" t="s">
        <v>29</v>
      </c>
      <c r="H311" s="28" t="s">
        <v>86</v>
      </c>
      <c r="I311" s="40">
        <v>150</v>
      </c>
      <c r="J311" s="41">
        <v>2.6700000000000002E-2</v>
      </c>
      <c r="K311" s="42">
        <f t="shared" si="38"/>
        <v>145.995</v>
      </c>
      <c r="L311" s="43" t="str">
        <f t="shared" si="32"/>
        <v>1310-EMEA-TG</v>
      </c>
      <c r="M311" s="44">
        <f t="shared" si="39"/>
        <v>42938</v>
      </c>
      <c r="N311" s="47">
        <f t="shared" si="33"/>
        <v>7</v>
      </c>
      <c r="O311" s="47" t="str">
        <f t="shared" si="34"/>
        <v>2017</v>
      </c>
      <c r="P311" s="47" t="str">
        <f t="shared" si="35"/>
        <v>22</v>
      </c>
      <c r="Q311" s="48">
        <f t="shared" si="36"/>
        <v>42938</v>
      </c>
    </row>
    <row r="312" spans="1:17" x14ac:dyDescent="0.25">
      <c r="A312" s="28" t="s">
        <v>822</v>
      </c>
      <c r="B312" s="28" t="s">
        <v>53</v>
      </c>
      <c r="C312" s="28" t="s">
        <v>54</v>
      </c>
      <c r="D312" s="28" t="s">
        <v>11</v>
      </c>
      <c r="E312" s="39">
        <v>43440</v>
      </c>
      <c r="F312" s="13">
        <f t="shared" si="37"/>
        <v>2018</v>
      </c>
      <c r="G312" s="28" t="s">
        <v>61</v>
      </c>
      <c r="H312" s="28" t="s">
        <v>823</v>
      </c>
      <c r="I312" s="40">
        <v>3000</v>
      </c>
      <c r="J312" s="41">
        <v>0.19</v>
      </c>
      <c r="K312" s="42">
        <f t="shared" si="38"/>
        <v>2430</v>
      </c>
      <c r="L312" s="43" t="str">
        <f t="shared" si="32"/>
        <v>1311-EMEA-DR</v>
      </c>
      <c r="M312" s="44">
        <f t="shared" si="39"/>
        <v>43440</v>
      </c>
      <c r="N312" s="47" t="str">
        <f t="shared" si="33"/>
        <v/>
      </c>
      <c r="O312" s="47" t="str">
        <f t="shared" si="34"/>
        <v/>
      </c>
      <c r="P312" s="47" t="str">
        <f t="shared" si="35"/>
        <v/>
      </c>
      <c r="Q312" s="48">
        <f t="shared" si="36"/>
        <v>43440</v>
      </c>
    </row>
    <row r="313" spans="1:17" x14ac:dyDescent="0.25">
      <c r="A313" s="28" t="s">
        <v>824</v>
      </c>
      <c r="B313" s="28" t="s">
        <v>99</v>
      </c>
      <c r="C313" s="28" t="s">
        <v>100</v>
      </c>
      <c r="D313" s="28" t="s">
        <v>11</v>
      </c>
      <c r="E313" s="39" t="s">
        <v>825</v>
      </c>
      <c r="F313" s="13">
        <f t="shared" si="37"/>
        <v>2015</v>
      </c>
      <c r="G313" s="28" t="s">
        <v>29</v>
      </c>
      <c r="H313" s="28" t="s">
        <v>826</v>
      </c>
      <c r="I313" s="40">
        <v>150</v>
      </c>
      <c r="J313" s="41">
        <v>0.02</v>
      </c>
      <c r="K313" s="42">
        <f t="shared" si="38"/>
        <v>147</v>
      </c>
      <c r="L313" s="43" t="str">
        <f t="shared" si="32"/>
        <v>1312-EMEA-CL</v>
      </c>
      <c r="M313" s="44">
        <f t="shared" si="39"/>
        <v>42179</v>
      </c>
      <c r="N313" s="47">
        <f t="shared" si="33"/>
        <v>6</v>
      </c>
      <c r="O313" s="47" t="str">
        <f t="shared" si="34"/>
        <v>2015</v>
      </c>
      <c r="P313" s="47" t="str">
        <f t="shared" si="35"/>
        <v>24</v>
      </c>
      <c r="Q313" s="48">
        <f t="shared" si="36"/>
        <v>42179</v>
      </c>
    </row>
    <row r="314" spans="1:17" x14ac:dyDescent="0.25">
      <c r="A314" s="28" t="s">
        <v>827</v>
      </c>
      <c r="B314" s="28" t="s">
        <v>53</v>
      </c>
      <c r="C314" s="28" t="s">
        <v>54</v>
      </c>
      <c r="D314" s="28" t="s">
        <v>11</v>
      </c>
      <c r="E314" s="39" t="s">
        <v>153</v>
      </c>
      <c r="F314" s="13">
        <f t="shared" si="37"/>
        <v>2018</v>
      </c>
      <c r="G314" s="28" t="s">
        <v>61</v>
      </c>
      <c r="H314" s="28" t="s">
        <v>828</v>
      </c>
      <c r="I314" s="40">
        <v>3000</v>
      </c>
      <c r="J314" s="41">
        <v>0.27</v>
      </c>
      <c r="K314" s="42">
        <f t="shared" si="38"/>
        <v>2190</v>
      </c>
      <c r="L314" s="43" t="str">
        <f t="shared" si="32"/>
        <v>1313-EMEA-JN</v>
      </c>
      <c r="M314" s="44">
        <f t="shared" si="39"/>
        <v>43447</v>
      </c>
      <c r="N314" s="47">
        <f t="shared" si="33"/>
        <v>12</v>
      </c>
      <c r="O314" s="47" t="str">
        <f t="shared" si="34"/>
        <v>2018</v>
      </c>
      <c r="P314" s="47" t="str">
        <f t="shared" si="35"/>
        <v>13</v>
      </c>
      <c r="Q314" s="48">
        <f t="shared" si="36"/>
        <v>43447</v>
      </c>
    </row>
    <row r="315" spans="1:17" x14ac:dyDescent="0.25">
      <c r="A315" s="28" t="s">
        <v>829</v>
      </c>
      <c r="B315" s="28" t="s">
        <v>64</v>
      </c>
      <c r="C315" s="28" t="s">
        <v>65</v>
      </c>
      <c r="D315" s="28" t="s">
        <v>34</v>
      </c>
      <c r="E315" s="39">
        <v>42556</v>
      </c>
      <c r="F315" s="13">
        <f t="shared" si="37"/>
        <v>2016</v>
      </c>
      <c r="G315" s="28" t="s">
        <v>125</v>
      </c>
      <c r="H315" s="28" t="s">
        <v>338</v>
      </c>
      <c r="I315" s="40">
        <v>500</v>
      </c>
      <c r="J315" s="41">
        <v>8.0000000000000002E-3</v>
      </c>
      <c r="K315" s="42">
        <f t="shared" si="38"/>
        <v>496</v>
      </c>
      <c r="L315" s="43" t="str">
        <f t="shared" si="32"/>
        <v>1314-APAC-MM</v>
      </c>
      <c r="M315" s="44">
        <f t="shared" si="39"/>
        <v>42556</v>
      </c>
      <c r="N315" s="47" t="str">
        <f t="shared" si="33"/>
        <v/>
      </c>
      <c r="O315" s="47" t="str">
        <f t="shared" si="34"/>
        <v/>
      </c>
      <c r="P315" s="47" t="str">
        <f t="shared" si="35"/>
        <v/>
      </c>
      <c r="Q315" s="48">
        <f t="shared" si="36"/>
        <v>42556</v>
      </c>
    </row>
    <row r="316" spans="1:17" x14ac:dyDescent="0.25">
      <c r="A316" s="28" t="s">
        <v>830</v>
      </c>
      <c r="B316" s="28" t="s">
        <v>216</v>
      </c>
      <c r="C316" s="28" t="s">
        <v>217</v>
      </c>
      <c r="D316" s="28" t="s">
        <v>11</v>
      </c>
      <c r="E316" s="39">
        <v>43445</v>
      </c>
      <c r="F316" s="13">
        <f t="shared" si="37"/>
        <v>2018</v>
      </c>
      <c r="G316" s="28" t="s">
        <v>23</v>
      </c>
      <c r="H316" s="28" t="s">
        <v>517</v>
      </c>
      <c r="I316" s="40">
        <v>1400</v>
      </c>
      <c r="J316" s="41">
        <v>0.13</v>
      </c>
      <c r="K316" s="42">
        <f t="shared" si="38"/>
        <v>1218</v>
      </c>
      <c r="L316" s="43" t="str">
        <f t="shared" si="32"/>
        <v>1315-EMEA-AY</v>
      </c>
      <c r="M316" s="44">
        <f t="shared" si="39"/>
        <v>43445</v>
      </c>
      <c r="N316" s="47" t="str">
        <f t="shared" si="33"/>
        <v/>
      </c>
      <c r="O316" s="47" t="str">
        <f t="shared" si="34"/>
        <v/>
      </c>
      <c r="P316" s="47" t="str">
        <f t="shared" si="35"/>
        <v/>
      </c>
      <c r="Q316" s="48">
        <f t="shared" si="36"/>
        <v>43445</v>
      </c>
    </row>
    <row r="317" spans="1:17" x14ac:dyDescent="0.25">
      <c r="A317" s="28" t="s">
        <v>831</v>
      </c>
      <c r="B317" s="28" t="s">
        <v>26</v>
      </c>
      <c r="C317" s="28" t="s">
        <v>27</v>
      </c>
      <c r="D317" s="28" t="s">
        <v>11</v>
      </c>
      <c r="E317" s="39" t="s">
        <v>832</v>
      </c>
      <c r="F317" s="13">
        <f t="shared" si="37"/>
        <v>2016</v>
      </c>
      <c r="G317" s="28" t="s">
        <v>29</v>
      </c>
      <c r="H317" s="28" t="s">
        <v>556</v>
      </c>
      <c r="I317" s="40">
        <v>150</v>
      </c>
      <c r="J317" s="41">
        <v>6.6699999999999995E-2</v>
      </c>
      <c r="K317" s="42">
        <f t="shared" si="38"/>
        <v>139.995</v>
      </c>
      <c r="L317" s="43" t="str">
        <f t="shared" si="32"/>
        <v>1316-EMEA-CL</v>
      </c>
      <c r="M317" s="44">
        <f t="shared" si="39"/>
        <v>42699</v>
      </c>
      <c r="N317" s="47">
        <f t="shared" si="33"/>
        <v>11</v>
      </c>
      <c r="O317" s="47" t="str">
        <f t="shared" si="34"/>
        <v>2016</v>
      </c>
      <c r="P317" s="47" t="str">
        <f t="shared" si="35"/>
        <v>25</v>
      </c>
      <c r="Q317" s="48">
        <f t="shared" si="36"/>
        <v>42699</v>
      </c>
    </row>
    <row r="318" spans="1:17" x14ac:dyDescent="0.25">
      <c r="A318" s="28" t="s">
        <v>833</v>
      </c>
      <c r="B318" s="28" t="s">
        <v>109</v>
      </c>
      <c r="C318" s="28" t="s">
        <v>72</v>
      </c>
      <c r="D318" s="28" t="s">
        <v>34</v>
      </c>
      <c r="E318" s="39" t="s">
        <v>834</v>
      </c>
      <c r="F318" s="13">
        <f t="shared" si="37"/>
        <v>2014</v>
      </c>
      <c r="G318" s="28" t="s">
        <v>74</v>
      </c>
      <c r="H318" s="28" t="s">
        <v>222</v>
      </c>
      <c r="I318" s="40">
        <v>500</v>
      </c>
      <c r="J318" s="41">
        <v>0</v>
      </c>
      <c r="K318" s="42">
        <f t="shared" si="38"/>
        <v>500</v>
      </c>
      <c r="L318" s="43" t="str">
        <f t="shared" si="32"/>
        <v>1317-APAC-FW</v>
      </c>
      <c r="M318" s="44">
        <f t="shared" si="39"/>
        <v>41690</v>
      </c>
      <c r="N318" s="47">
        <f t="shared" si="33"/>
        <v>2</v>
      </c>
      <c r="O318" s="47" t="str">
        <f t="shared" si="34"/>
        <v>2014</v>
      </c>
      <c r="P318" s="47" t="str">
        <f t="shared" si="35"/>
        <v>20</v>
      </c>
      <c r="Q318" s="48">
        <f t="shared" si="36"/>
        <v>41690</v>
      </c>
    </row>
    <row r="319" spans="1:17" x14ac:dyDescent="0.25">
      <c r="A319" s="28" t="s">
        <v>835</v>
      </c>
      <c r="B319" s="28" t="s">
        <v>318</v>
      </c>
      <c r="C319" s="28" t="s">
        <v>319</v>
      </c>
      <c r="D319" s="28" t="s">
        <v>11</v>
      </c>
      <c r="E319" s="39">
        <v>43346</v>
      </c>
      <c r="F319" s="13">
        <f t="shared" si="37"/>
        <v>2018</v>
      </c>
      <c r="G319" s="28" t="s">
        <v>61</v>
      </c>
      <c r="H319" s="28" t="s">
        <v>321</v>
      </c>
      <c r="I319" s="40">
        <v>3000</v>
      </c>
      <c r="J319" s="41">
        <v>0.04</v>
      </c>
      <c r="K319" s="42">
        <f t="shared" si="38"/>
        <v>2880</v>
      </c>
      <c r="L319" s="43" t="str">
        <f t="shared" si="32"/>
        <v>1318-EMEA-JB</v>
      </c>
      <c r="M319" s="44">
        <f t="shared" si="39"/>
        <v>43346</v>
      </c>
      <c r="N319" s="47" t="str">
        <f t="shared" si="33"/>
        <v/>
      </c>
      <c r="O319" s="47" t="str">
        <f t="shared" si="34"/>
        <v/>
      </c>
      <c r="P319" s="47" t="str">
        <f t="shared" si="35"/>
        <v/>
      </c>
      <c r="Q319" s="48">
        <f t="shared" si="36"/>
        <v>43346</v>
      </c>
    </row>
    <row r="320" spans="1:17" x14ac:dyDescent="0.25">
      <c r="A320" s="28" t="s">
        <v>836</v>
      </c>
      <c r="B320" s="28" t="s">
        <v>265</v>
      </c>
      <c r="C320" s="28" t="s">
        <v>50</v>
      </c>
      <c r="D320" s="28" t="s">
        <v>22</v>
      </c>
      <c r="E320" s="39">
        <v>41830</v>
      </c>
      <c r="F320" s="13">
        <f t="shared" si="37"/>
        <v>2014</v>
      </c>
      <c r="G320" s="28" t="s">
        <v>12</v>
      </c>
      <c r="H320" s="28" t="s">
        <v>642</v>
      </c>
      <c r="I320" s="40">
        <v>240</v>
      </c>
      <c r="J320" s="41">
        <v>8.7499999999999994E-2</v>
      </c>
      <c r="K320" s="42">
        <f t="shared" si="38"/>
        <v>219</v>
      </c>
      <c r="L320" s="43" t="str">
        <f t="shared" si="32"/>
        <v>1319-LATAM-DR</v>
      </c>
      <c r="M320" s="44">
        <f t="shared" si="39"/>
        <v>41830</v>
      </c>
      <c r="N320" s="47" t="str">
        <f t="shared" si="33"/>
        <v/>
      </c>
      <c r="O320" s="47" t="str">
        <f t="shared" si="34"/>
        <v/>
      </c>
      <c r="P320" s="47" t="str">
        <f t="shared" si="35"/>
        <v/>
      </c>
      <c r="Q320" s="48">
        <f t="shared" si="36"/>
        <v>41830</v>
      </c>
    </row>
    <row r="321" spans="1:17" x14ac:dyDescent="0.25">
      <c r="A321" s="28" t="s">
        <v>837</v>
      </c>
      <c r="B321" s="28" t="s">
        <v>64</v>
      </c>
      <c r="C321" s="28" t="s">
        <v>65</v>
      </c>
      <c r="D321" s="28" t="s">
        <v>34</v>
      </c>
      <c r="E321" s="39">
        <v>42623</v>
      </c>
      <c r="F321" s="13">
        <f t="shared" si="37"/>
        <v>2016</v>
      </c>
      <c r="G321" s="28" t="s">
        <v>23</v>
      </c>
      <c r="H321" s="28" t="s">
        <v>668</v>
      </c>
      <c r="I321" s="40">
        <v>1400</v>
      </c>
      <c r="J321" s="41">
        <v>0</v>
      </c>
      <c r="K321" s="42">
        <f t="shared" si="38"/>
        <v>1400</v>
      </c>
      <c r="L321" s="43" t="str">
        <f t="shared" si="32"/>
        <v>1320-APAC-NM</v>
      </c>
      <c r="M321" s="44">
        <f t="shared" si="39"/>
        <v>42623</v>
      </c>
      <c r="N321" s="47" t="str">
        <f t="shared" si="33"/>
        <v/>
      </c>
      <c r="O321" s="47" t="str">
        <f t="shared" si="34"/>
        <v/>
      </c>
      <c r="P321" s="47" t="str">
        <f t="shared" si="35"/>
        <v/>
      </c>
      <c r="Q321" s="48">
        <f t="shared" si="36"/>
        <v>42623</v>
      </c>
    </row>
    <row r="322" spans="1:17" x14ac:dyDescent="0.25">
      <c r="A322" s="28" t="s">
        <v>838</v>
      </c>
      <c r="B322" s="28" t="s">
        <v>139</v>
      </c>
      <c r="C322" s="28" t="s">
        <v>140</v>
      </c>
      <c r="D322" s="28" t="s">
        <v>11</v>
      </c>
      <c r="E322" s="39" t="s">
        <v>839</v>
      </c>
      <c r="F322" s="13">
        <f t="shared" si="37"/>
        <v>2017</v>
      </c>
      <c r="G322" s="28" t="s">
        <v>23</v>
      </c>
      <c r="H322" s="28" t="s">
        <v>277</v>
      </c>
      <c r="I322" s="40">
        <v>1400</v>
      </c>
      <c r="J322" s="41">
        <v>0.04</v>
      </c>
      <c r="K322" s="42">
        <f t="shared" si="38"/>
        <v>1344</v>
      </c>
      <c r="L322" s="43" t="str">
        <f t="shared" ref="L322:L385" si="40">_xlfn.TEXTJOIN("-",TRUE,RIGHT(A322,LEN(A322)-2),D322,LEFT(H322,1)&amp;MID(H322,FIND(" ",H322)+1,1))</f>
        <v>1321-EMEA-JC</v>
      </c>
      <c r="M322" s="44">
        <f t="shared" si="39"/>
        <v>42793</v>
      </c>
      <c r="N322" s="47">
        <f t="shared" ref="N322:N385" si="41">IF(ISTEXT(E322),IFERROR(_xlfn.NUMBERVALUE(LEFT(E322,2)),_xlfn.NUMBERVALUE(LEFT(E322,1))),"")</f>
        <v>2</v>
      </c>
      <c r="O322" s="47" t="str">
        <f t="shared" ref="O322:O385" si="42">IF(ISTEXT(E322),RIGHT(E322,4),"")</f>
        <v>2017</v>
      </c>
      <c r="P322" s="47" t="str">
        <f t="shared" ref="P322:P385" si="43">IF(ISTEXT(E322),MID(E322,LEN(N322)+2,2),"")</f>
        <v>27</v>
      </c>
      <c r="Q322" s="48">
        <f t="shared" ref="Q322:Q385" si="44">IF(ISTEXT(E322),DATE(O322,N322,P322),E322)</f>
        <v>42793</v>
      </c>
    </row>
    <row r="323" spans="1:17" x14ac:dyDescent="0.25">
      <c r="A323" s="28" t="s">
        <v>840</v>
      </c>
      <c r="B323" s="28" t="s">
        <v>325</v>
      </c>
      <c r="C323" s="28" t="s">
        <v>326</v>
      </c>
      <c r="D323" s="28" t="s">
        <v>34</v>
      </c>
      <c r="E323" s="39" t="s">
        <v>841</v>
      </c>
      <c r="F323" s="13">
        <f t="shared" ref="F323:F386" si="45">YEAR(Q323)</f>
        <v>2017</v>
      </c>
      <c r="G323" s="28" t="s">
        <v>23</v>
      </c>
      <c r="H323" s="28" t="s">
        <v>328</v>
      </c>
      <c r="I323" s="40">
        <v>1400</v>
      </c>
      <c r="J323" s="41">
        <v>7.0000000000000007E-2</v>
      </c>
      <c r="K323" s="42">
        <f t="shared" ref="K323:K386" si="46">I323*(1-J323)</f>
        <v>1302</v>
      </c>
      <c r="L323" s="43" t="str">
        <f t="shared" si="40"/>
        <v>1322-APAC-TG</v>
      </c>
      <c r="M323" s="44">
        <f t="shared" ref="M323:M386" si="47">IF(ISTEXT(E323),DATE(O323,N323,P323),E323)</f>
        <v>42877</v>
      </c>
      <c r="N323" s="47">
        <f t="shared" si="41"/>
        <v>5</v>
      </c>
      <c r="O323" s="47" t="str">
        <f t="shared" si="42"/>
        <v>2017</v>
      </c>
      <c r="P323" s="47" t="str">
        <f t="shared" si="43"/>
        <v>22</v>
      </c>
      <c r="Q323" s="48">
        <f t="shared" si="44"/>
        <v>42877</v>
      </c>
    </row>
    <row r="324" spans="1:17" x14ac:dyDescent="0.25">
      <c r="A324" s="28" t="s">
        <v>842</v>
      </c>
      <c r="B324" s="28" t="s">
        <v>49</v>
      </c>
      <c r="C324" s="28" t="s">
        <v>50</v>
      </c>
      <c r="D324" s="28" t="s">
        <v>22</v>
      </c>
      <c r="E324" s="39" t="s">
        <v>843</v>
      </c>
      <c r="F324" s="13">
        <f t="shared" si="45"/>
        <v>2014</v>
      </c>
      <c r="G324" s="28" t="s">
        <v>29</v>
      </c>
      <c r="H324" s="28" t="s">
        <v>844</v>
      </c>
      <c r="I324" s="40">
        <v>150</v>
      </c>
      <c r="J324" s="41">
        <v>8.6699999999999999E-2</v>
      </c>
      <c r="K324" s="42">
        <f t="shared" si="46"/>
        <v>136.995</v>
      </c>
      <c r="L324" s="43" t="str">
        <f t="shared" si="40"/>
        <v>1323-LATAM-TY</v>
      </c>
      <c r="M324" s="44">
        <f t="shared" si="47"/>
        <v>41896</v>
      </c>
      <c r="N324" s="47">
        <f t="shared" si="41"/>
        <v>9</v>
      </c>
      <c r="O324" s="47" t="str">
        <f t="shared" si="42"/>
        <v>2014</v>
      </c>
      <c r="P324" s="47" t="str">
        <f t="shared" si="43"/>
        <v>14</v>
      </c>
      <c r="Q324" s="48">
        <f t="shared" si="44"/>
        <v>41896</v>
      </c>
    </row>
    <row r="325" spans="1:17" x14ac:dyDescent="0.25">
      <c r="A325" s="28" t="s">
        <v>845</v>
      </c>
      <c r="B325" s="28" t="s">
        <v>241</v>
      </c>
      <c r="C325" s="28" t="s">
        <v>242</v>
      </c>
      <c r="D325" s="28" t="s">
        <v>22</v>
      </c>
      <c r="E325" s="39" t="s">
        <v>846</v>
      </c>
      <c r="F325" s="13">
        <f t="shared" si="45"/>
        <v>2018</v>
      </c>
      <c r="G325" s="28" t="s">
        <v>23</v>
      </c>
      <c r="H325" s="28" t="s">
        <v>847</v>
      </c>
      <c r="I325" s="40">
        <v>1400</v>
      </c>
      <c r="J325" s="41">
        <v>7.0000000000000007E-2</v>
      </c>
      <c r="K325" s="42">
        <f t="shared" si="46"/>
        <v>1302</v>
      </c>
      <c r="L325" s="43" t="str">
        <f t="shared" si="40"/>
        <v>1324-LATAM-PM</v>
      </c>
      <c r="M325" s="44">
        <f t="shared" si="47"/>
        <v>43264</v>
      </c>
      <c r="N325" s="47">
        <f t="shared" si="41"/>
        <v>6</v>
      </c>
      <c r="O325" s="47" t="str">
        <f t="shared" si="42"/>
        <v>2018</v>
      </c>
      <c r="P325" s="47" t="str">
        <f t="shared" si="43"/>
        <v>13</v>
      </c>
      <c r="Q325" s="48">
        <f t="shared" si="44"/>
        <v>43264</v>
      </c>
    </row>
    <row r="326" spans="1:17" x14ac:dyDescent="0.25">
      <c r="A326" s="28" t="s">
        <v>848</v>
      </c>
      <c r="B326" s="28" t="s">
        <v>38</v>
      </c>
      <c r="C326" s="28" t="s">
        <v>39</v>
      </c>
      <c r="D326" s="28" t="s">
        <v>34</v>
      </c>
      <c r="E326" s="39">
        <v>43194</v>
      </c>
      <c r="F326" s="13">
        <f t="shared" si="45"/>
        <v>2018</v>
      </c>
      <c r="G326" s="28" t="s">
        <v>125</v>
      </c>
      <c r="H326" s="28" t="s">
        <v>42</v>
      </c>
      <c r="I326" s="40">
        <v>500</v>
      </c>
      <c r="J326" s="41">
        <v>4.8000000000000001E-2</v>
      </c>
      <c r="K326" s="42">
        <f t="shared" si="46"/>
        <v>476</v>
      </c>
      <c r="L326" s="43" t="str">
        <f t="shared" si="40"/>
        <v>1325-APAC-GS</v>
      </c>
      <c r="M326" s="44">
        <f t="shared" si="47"/>
        <v>43194</v>
      </c>
      <c r="N326" s="47" t="str">
        <f t="shared" si="41"/>
        <v/>
      </c>
      <c r="O326" s="47" t="str">
        <f t="shared" si="42"/>
        <v/>
      </c>
      <c r="P326" s="47" t="str">
        <f t="shared" si="43"/>
        <v/>
      </c>
      <c r="Q326" s="48">
        <f t="shared" si="44"/>
        <v>43194</v>
      </c>
    </row>
    <row r="327" spans="1:17" x14ac:dyDescent="0.25">
      <c r="A327" s="28" t="s">
        <v>849</v>
      </c>
      <c r="B327" s="28" t="s">
        <v>20</v>
      </c>
      <c r="C327" s="28" t="s">
        <v>21</v>
      </c>
      <c r="D327" s="28" t="s">
        <v>22</v>
      </c>
      <c r="E327" s="39" t="s">
        <v>850</v>
      </c>
      <c r="F327" s="13">
        <f t="shared" si="45"/>
        <v>2014</v>
      </c>
      <c r="G327" s="28" t="s">
        <v>55</v>
      </c>
      <c r="H327" s="28" t="s">
        <v>24</v>
      </c>
      <c r="I327" s="40">
        <v>2400</v>
      </c>
      <c r="J327" s="41">
        <v>0.13</v>
      </c>
      <c r="K327" s="42">
        <f t="shared" si="46"/>
        <v>2088</v>
      </c>
      <c r="L327" s="43" t="str">
        <f t="shared" si="40"/>
        <v>1326-LATAM-GR</v>
      </c>
      <c r="M327" s="44">
        <f t="shared" si="47"/>
        <v>41897</v>
      </c>
      <c r="N327" s="47">
        <f t="shared" si="41"/>
        <v>9</v>
      </c>
      <c r="O327" s="47" t="str">
        <f t="shared" si="42"/>
        <v>2014</v>
      </c>
      <c r="P327" s="47" t="str">
        <f t="shared" si="43"/>
        <v>15</v>
      </c>
      <c r="Q327" s="48">
        <f t="shared" si="44"/>
        <v>41897</v>
      </c>
    </row>
    <row r="328" spans="1:17" x14ac:dyDescent="0.25">
      <c r="A328" s="28" t="s">
        <v>851</v>
      </c>
      <c r="B328" s="28" t="s">
        <v>49</v>
      </c>
      <c r="C328" s="28" t="s">
        <v>50</v>
      </c>
      <c r="D328" s="28" t="s">
        <v>22</v>
      </c>
      <c r="E328" s="39">
        <v>41802</v>
      </c>
      <c r="F328" s="13">
        <f t="shared" si="45"/>
        <v>2014</v>
      </c>
      <c r="G328" s="28" t="s">
        <v>41</v>
      </c>
      <c r="H328" s="28" t="s">
        <v>493</v>
      </c>
      <c r="I328" s="40">
        <v>30</v>
      </c>
      <c r="J328" s="41">
        <v>0.3</v>
      </c>
      <c r="K328" s="42">
        <f t="shared" si="46"/>
        <v>21</v>
      </c>
      <c r="L328" s="43" t="str">
        <f t="shared" si="40"/>
        <v>1327-LATAM-KM</v>
      </c>
      <c r="M328" s="44">
        <f t="shared" si="47"/>
        <v>41802</v>
      </c>
      <c r="N328" s="47" t="str">
        <f t="shared" si="41"/>
        <v/>
      </c>
      <c r="O328" s="47" t="str">
        <f t="shared" si="42"/>
        <v/>
      </c>
      <c r="P328" s="47" t="str">
        <f t="shared" si="43"/>
        <v/>
      </c>
      <c r="Q328" s="48">
        <f t="shared" si="44"/>
        <v>41802</v>
      </c>
    </row>
    <row r="329" spans="1:17" x14ac:dyDescent="0.25">
      <c r="A329" s="28" t="s">
        <v>852</v>
      </c>
      <c r="B329" s="28" t="s">
        <v>139</v>
      </c>
      <c r="C329" s="28" t="s">
        <v>140</v>
      </c>
      <c r="D329" s="28" t="s">
        <v>11</v>
      </c>
      <c r="E329" s="39" t="s">
        <v>853</v>
      </c>
      <c r="F329" s="13">
        <f t="shared" si="45"/>
        <v>2017</v>
      </c>
      <c r="G329" s="28" t="s">
        <v>12</v>
      </c>
      <c r="H329" s="28" t="s">
        <v>277</v>
      </c>
      <c r="I329" s="40">
        <v>240</v>
      </c>
      <c r="J329" s="41">
        <v>7.4999999999999997E-2</v>
      </c>
      <c r="K329" s="42">
        <f t="shared" si="46"/>
        <v>222</v>
      </c>
      <c r="L329" s="43" t="str">
        <f t="shared" si="40"/>
        <v>1328-EMEA-JC</v>
      </c>
      <c r="M329" s="44">
        <f t="shared" si="47"/>
        <v>43065</v>
      </c>
      <c r="N329" s="47">
        <f t="shared" si="41"/>
        <v>11</v>
      </c>
      <c r="O329" s="47" t="str">
        <f t="shared" si="42"/>
        <v>2017</v>
      </c>
      <c r="P329" s="47" t="str">
        <f t="shared" si="43"/>
        <v>26</v>
      </c>
      <c r="Q329" s="48">
        <f t="shared" si="44"/>
        <v>43065</v>
      </c>
    </row>
    <row r="330" spans="1:17" x14ac:dyDescent="0.25">
      <c r="A330" s="28" t="s">
        <v>854</v>
      </c>
      <c r="B330" s="28" t="s">
        <v>20</v>
      </c>
      <c r="C330" s="28" t="s">
        <v>21</v>
      </c>
      <c r="D330" s="28" t="s">
        <v>22</v>
      </c>
      <c r="E330" s="39">
        <v>42830</v>
      </c>
      <c r="F330" s="13">
        <f t="shared" si="45"/>
        <v>2017</v>
      </c>
      <c r="G330" s="28" t="s">
        <v>125</v>
      </c>
      <c r="H330" s="28" t="s">
        <v>162</v>
      </c>
      <c r="I330" s="40">
        <v>500</v>
      </c>
      <c r="J330" s="41">
        <v>8.7999999999999995E-2</v>
      </c>
      <c r="K330" s="42">
        <f t="shared" si="46"/>
        <v>456</v>
      </c>
      <c r="L330" s="43" t="str">
        <f t="shared" si="40"/>
        <v>1329-LATAM-SS</v>
      </c>
      <c r="M330" s="44">
        <f t="shared" si="47"/>
        <v>42830</v>
      </c>
      <c r="N330" s="47" t="str">
        <f t="shared" si="41"/>
        <v/>
      </c>
      <c r="O330" s="47" t="str">
        <f t="shared" si="42"/>
        <v/>
      </c>
      <c r="P330" s="47" t="str">
        <f t="shared" si="43"/>
        <v/>
      </c>
      <c r="Q330" s="48">
        <f t="shared" si="44"/>
        <v>42830</v>
      </c>
    </row>
    <row r="331" spans="1:17" x14ac:dyDescent="0.25">
      <c r="A331" s="28" t="s">
        <v>855</v>
      </c>
      <c r="B331" s="28" t="s">
        <v>201</v>
      </c>
      <c r="C331" s="28" t="s">
        <v>202</v>
      </c>
      <c r="D331" s="28" t="s">
        <v>11</v>
      </c>
      <c r="E331" s="39" t="s">
        <v>856</v>
      </c>
      <c r="F331" s="13">
        <f t="shared" si="45"/>
        <v>2016</v>
      </c>
      <c r="G331" s="28" t="s">
        <v>23</v>
      </c>
      <c r="H331" s="28" t="s">
        <v>775</v>
      </c>
      <c r="I331" s="40">
        <v>1400</v>
      </c>
      <c r="J331" s="41">
        <v>0.08</v>
      </c>
      <c r="K331" s="42">
        <f t="shared" si="46"/>
        <v>1288</v>
      </c>
      <c r="L331" s="43" t="str">
        <f t="shared" si="40"/>
        <v>1330-EMEA-CH</v>
      </c>
      <c r="M331" s="44">
        <f t="shared" si="47"/>
        <v>42567</v>
      </c>
      <c r="N331" s="47">
        <f t="shared" si="41"/>
        <v>7</v>
      </c>
      <c r="O331" s="47" t="str">
        <f t="shared" si="42"/>
        <v>2016</v>
      </c>
      <c r="P331" s="47" t="str">
        <f t="shared" si="43"/>
        <v>16</v>
      </c>
      <c r="Q331" s="48">
        <f t="shared" si="44"/>
        <v>42567</v>
      </c>
    </row>
    <row r="332" spans="1:17" x14ac:dyDescent="0.25">
      <c r="A332" s="28" t="s">
        <v>857</v>
      </c>
      <c r="B332" s="28" t="s">
        <v>79</v>
      </c>
      <c r="C332" s="28" t="s">
        <v>80</v>
      </c>
      <c r="D332" s="28" t="s">
        <v>34</v>
      </c>
      <c r="E332" s="39" t="s">
        <v>858</v>
      </c>
      <c r="F332" s="13">
        <f t="shared" si="45"/>
        <v>2014</v>
      </c>
      <c r="G332" s="28" t="s">
        <v>41</v>
      </c>
      <c r="H332" s="28" t="s">
        <v>859</v>
      </c>
      <c r="I332" s="40">
        <v>30</v>
      </c>
      <c r="J332" s="41">
        <v>3.3300000000000003E-2</v>
      </c>
      <c r="K332" s="42">
        <f t="shared" si="46"/>
        <v>29.001000000000001</v>
      </c>
      <c r="L332" s="43" t="str">
        <f t="shared" si="40"/>
        <v>1331-APAC-IS</v>
      </c>
      <c r="M332" s="44">
        <f t="shared" si="47"/>
        <v>41666</v>
      </c>
      <c r="N332" s="47">
        <f t="shared" si="41"/>
        <v>1</v>
      </c>
      <c r="O332" s="47" t="str">
        <f t="shared" si="42"/>
        <v>2014</v>
      </c>
      <c r="P332" s="47" t="str">
        <f t="shared" si="43"/>
        <v>27</v>
      </c>
      <c r="Q332" s="48">
        <f t="shared" si="44"/>
        <v>41666</v>
      </c>
    </row>
    <row r="333" spans="1:17" x14ac:dyDescent="0.25">
      <c r="A333" s="28" t="s">
        <v>860</v>
      </c>
      <c r="B333" s="28" t="s">
        <v>71</v>
      </c>
      <c r="C333" s="28" t="s">
        <v>72</v>
      </c>
      <c r="D333" s="28" t="s">
        <v>34</v>
      </c>
      <c r="E333" s="39">
        <v>41826</v>
      </c>
      <c r="F333" s="13">
        <f t="shared" si="45"/>
        <v>2014</v>
      </c>
      <c r="G333" s="28" t="s">
        <v>55</v>
      </c>
      <c r="H333" s="28" t="s">
        <v>861</v>
      </c>
      <c r="I333" s="40">
        <v>2400</v>
      </c>
      <c r="J333" s="41">
        <v>0.18</v>
      </c>
      <c r="K333" s="42">
        <f t="shared" si="46"/>
        <v>1968.0000000000002</v>
      </c>
      <c r="L333" s="43" t="str">
        <f t="shared" si="40"/>
        <v>1332-APAC-FH</v>
      </c>
      <c r="M333" s="44">
        <f t="shared" si="47"/>
        <v>41826</v>
      </c>
      <c r="N333" s="47" t="str">
        <f t="shared" si="41"/>
        <v/>
      </c>
      <c r="O333" s="47" t="str">
        <f t="shared" si="42"/>
        <v/>
      </c>
      <c r="P333" s="47" t="str">
        <f t="shared" si="43"/>
        <v/>
      </c>
      <c r="Q333" s="48">
        <f t="shared" si="44"/>
        <v>41826</v>
      </c>
    </row>
    <row r="334" spans="1:17" x14ac:dyDescent="0.25">
      <c r="A334" s="28" t="s">
        <v>862</v>
      </c>
      <c r="B334" s="28" t="s">
        <v>169</v>
      </c>
      <c r="C334" s="28" t="s">
        <v>170</v>
      </c>
      <c r="D334" s="28" t="s">
        <v>11</v>
      </c>
      <c r="E334" s="39">
        <v>43015</v>
      </c>
      <c r="F334" s="13">
        <f t="shared" si="45"/>
        <v>2017</v>
      </c>
      <c r="G334" s="28" t="s">
        <v>29</v>
      </c>
      <c r="H334" s="28" t="s">
        <v>214</v>
      </c>
      <c r="I334" s="40">
        <v>150</v>
      </c>
      <c r="J334" s="41">
        <v>6.7000000000000002E-3</v>
      </c>
      <c r="K334" s="42">
        <f t="shared" si="46"/>
        <v>148.995</v>
      </c>
      <c r="L334" s="43" t="str">
        <f t="shared" si="40"/>
        <v>1333-EMEA-EW</v>
      </c>
      <c r="M334" s="44">
        <f t="shared" si="47"/>
        <v>43015</v>
      </c>
      <c r="N334" s="47" t="str">
        <f t="shared" si="41"/>
        <v/>
      </c>
      <c r="O334" s="47" t="str">
        <f t="shared" si="42"/>
        <v/>
      </c>
      <c r="P334" s="47" t="str">
        <f t="shared" si="43"/>
        <v/>
      </c>
      <c r="Q334" s="48">
        <f t="shared" si="44"/>
        <v>43015</v>
      </c>
    </row>
    <row r="335" spans="1:17" x14ac:dyDescent="0.25">
      <c r="A335" s="28" t="s">
        <v>863</v>
      </c>
      <c r="B335" s="28" t="s">
        <v>210</v>
      </c>
      <c r="C335" s="28" t="s">
        <v>115</v>
      </c>
      <c r="D335" s="28" t="s">
        <v>17</v>
      </c>
      <c r="E335" s="39">
        <v>43291</v>
      </c>
      <c r="F335" s="13">
        <f t="shared" si="45"/>
        <v>2018</v>
      </c>
      <c r="G335" s="28" t="s">
        <v>29</v>
      </c>
      <c r="H335" s="28" t="s">
        <v>864</v>
      </c>
      <c r="I335" s="40">
        <v>150</v>
      </c>
      <c r="J335" s="41">
        <v>0.02</v>
      </c>
      <c r="K335" s="42">
        <f t="shared" si="46"/>
        <v>147</v>
      </c>
      <c r="L335" s="43" t="str">
        <f t="shared" si="40"/>
        <v>1334-NA-PS</v>
      </c>
      <c r="M335" s="44">
        <f t="shared" si="47"/>
        <v>43291</v>
      </c>
      <c r="N335" s="47" t="str">
        <f t="shared" si="41"/>
        <v/>
      </c>
      <c r="O335" s="47" t="str">
        <f t="shared" si="42"/>
        <v/>
      </c>
      <c r="P335" s="47" t="str">
        <f t="shared" si="43"/>
        <v/>
      </c>
      <c r="Q335" s="48">
        <f t="shared" si="44"/>
        <v>43291</v>
      </c>
    </row>
    <row r="336" spans="1:17" x14ac:dyDescent="0.25">
      <c r="A336" s="28" t="s">
        <v>865</v>
      </c>
      <c r="B336" s="28" t="s">
        <v>119</v>
      </c>
      <c r="C336" s="28" t="s">
        <v>85</v>
      </c>
      <c r="D336" s="28" t="s">
        <v>11</v>
      </c>
      <c r="E336" s="39">
        <v>42348</v>
      </c>
      <c r="F336" s="13">
        <f t="shared" si="45"/>
        <v>2015</v>
      </c>
      <c r="G336" s="28" t="s">
        <v>12</v>
      </c>
      <c r="H336" s="28" t="s">
        <v>121</v>
      </c>
      <c r="I336" s="40">
        <v>240</v>
      </c>
      <c r="J336" s="41">
        <v>2.5000000000000001E-2</v>
      </c>
      <c r="K336" s="42">
        <f t="shared" si="46"/>
        <v>234</v>
      </c>
      <c r="L336" s="43" t="str">
        <f t="shared" si="40"/>
        <v>1335-EMEA-SC</v>
      </c>
      <c r="M336" s="44">
        <f t="shared" si="47"/>
        <v>42348</v>
      </c>
      <c r="N336" s="47" t="str">
        <f t="shared" si="41"/>
        <v/>
      </c>
      <c r="O336" s="47" t="str">
        <f t="shared" si="42"/>
        <v/>
      </c>
      <c r="P336" s="47" t="str">
        <f t="shared" si="43"/>
        <v/>
      </c>
      <c r="Q336" s="48">
        <f t="shared" si="44"/>
        <v>42348</v>
      </c>
    </row>
    <row r="337" spans="1:17" x14ac:dyDescent="0.25">
      <c r="A337" s="28" t="s">
        <v>866</v>
      </c>
      <c r="B337" s="28" t="s">
        <v>397</v>
      </c>
      <c r="C337" s="28" t="s">
        <v>398</v>
      </c>
      <c r="D337" s="28" t="s">
        <v>11</v>
      </c>
      <c r="E337" s="39" t="s">
        <v>867</v>
      </c>
      <c r="F337" s="13">
        <f t="shared" si="45"/>
        <v>2015</v>
      </c>
      <c r="G337" s="28" t="s">
        <v>29</v>
      </c>
      <c r="H337" s="28" t="s">
        <v>450</v>
      </c>
      <c r="I337" s="40">
        <v>150</v>
      </c>
      <c r="J337" s="41">
        <v>0.02</v>
      </c>
      <c r="K337" s="42">
        <f t="shared" si="46"/>
        <v>147</v>
      </c>
      <c r="L337" s="43" t="str">
        <f t="shared" si="40"/>
        <v>1336-EMEA-JT</v>
      </c>
      <c r="M337" s="44">
        <f t="shared" si="47"/>
        <v>42245</v>
      </c>
      <c r="N337" s="47">
        <f t="shared" si="41"/>
        <v>8</v>
      </c>
      <c r="O337" s="47" t="str">
        <f t="shared" si="42"/>
        <v>2015</v>
      </c>
      <c r="P337" s="47" t="str">
        <f t="shared" si="43"/>
        <v>29</v>
      </c>
      <c r="Q337" s="48">
        <f t="shared" si="44"/>
        <v>42245</v>
      </c>
    </row>
    <row r="338" spans="1:17" x14ac:dyDescent="0.25">
      <c r="A338" s="28" t="s">
        <v>868</v>
      </c>
      <c r="B338" s="28" t="s">
        <v>79</v>
      </c>
      <c r="C338" s="28" t="s">
        <v>80</v>
      </c>
      <c r="D338" s="28" t="s">
        <v>34</v>
      </c>
      <c r="E338" s="39">
        <v>42189</v>
      </c>
      <c r="F338" s="13">
        <f t="shared" si="45"/>
        <v>2015</v>
      </c>
      <c r="G338" s="28" t="s">
        <v>46</v>
      </c>
      <c r="H338" s="28" t="s">
        <v>693</v>
      </c>
      <c r="I338" s="40">
        <v>500</v>
      </c>
      <c r="J338" s="41">
        <v>0.28000000000000003</v>
      </c>
      <c r="K338" s="42">
        <f t="shared" si="46"/>
        <v>360</v>
      </c>
      <c r="L338" s="43" t="str">
        <f t="shared" si="40"/>
        <v>1337-APAC-SP</v>
      </c>
      <c r="M338" s="44">
        <f t="shared" si="47"/>
        <v>42189</v>
      </c>
      <c r="N338" s="47" t="str">
        <f t="shared" si="41"/>
        <v/>
      </c>
      <c r="O338" s="47" t="str">
        <f t="shared" si="42"/>
        <v/>
      </c>
      <c r="P338" s="47" t="str">
        <f t="shared" si="43"/>
        <v/>
      </c>
      <c r="Q338" s="48">
        <f t="shared" si="44"/>
        <v>42189</v>
      </c>
    </row>
    <row r="339" spans="1:17" x14ac:dyDescent="0.25">
      <c r="A339" s="28" t="s">
        <v>869</v>
      </c>
      <c r="B339" s="28" t="s">
        <v>147</v>
      </c>
      <c r="C339" s="28" t="s">
        <v>95</v>
      </c>
      <c r="D339" s="28" t="s">
        <v>34</v>
      </c>
      <c r="E339" s="39" t="s">
        <v>605</v>
      </c>
      <c r="F339" s="13">
        <f t="shared" si="45"/>
        <v>2018</v>
      </c>
      <c r="G339" s="28" t="s">
        <v>133</v>
      </c>
      <c r="H339" s="28" t="s">
        <v>870</v>
      </c>
      <c r="I339" s="40">
        <v>50</v>
      </c>
      <c r="J339" s="41">
        <v>0.1</v>
      </c>
      <c r="K339" s="42">
        <f t="shared" si="46"/>
        <v>45</v>
      </c>
      <c r="L339" s="43" t="str">
        <f t="shared" si="40"/>
        <v>1338-APAC-MH</v>
      </c>
      <c r="M339" s="44">
        <f t="shared" si="47"/>
        <v>43338</v>
      </c>
      <c r="N339" s="47">
        <f t="shared" si="41"/>
        <v>8</v>
      </c>
      <c r="O339" s="47" t="str">
        <f t="shared" si="42"/>
        <v>2018</v>
      </c>
      <c r="P339" s="47" t="str">
        <f t="shared" si="43"/>
        <v>26</v>
      </c>
      <c r="Q339" s="48">
        <f t="shared" si="44"/>
        <v>43338</v>
      </c>
    </row>
    <row r="340" spans="1:17" x14ac:dyDescent="0.25">
      <c r="A340" s="28" t="s">
        <v>871</v>
      </c>
      <c r="B340" s="28" t="s">
        <v>71</v>
      </c>
      <c r="C340" s="28" t="s">
        <v>72</v>
      </c>
      <c r="D340" s="28" t="s">
        <v>34</v>
      </c>
      <c r="E340" s="39" t="s">
        <v>872</v>
      </c>
      <c r="F340" s="13">
        <f t="shared" si="45"/>
        <v>2018</v>
      </c>
      <c r="G340" s="28" t="s">
        <v>133</v>
      </c>
      <c r="H340" s="28" t="s">
        <v>402</v>
      </c>
      <c r="I340" s="40">
        <v>50</v>
      </c>
      <c r="J340" s="41">
        <v>0.14000000000000001</v>
      </c>
      <c r="K340" s="42">
        <f t="shared" si="46"/>
        <v>43</v>
      </c>
      <c r="L340" s="43" t="str">
        <f t="shared" si="40"/>
        <v>1339-APAC-RJ</v>
      </c>
      <c r="M340" s="44">
        <f t="shared" si="47"/>
        <v>43180</v>
      </c>
      <c r="N340" s="47">
        <f t="shared" si="41"/>
        <v>3</v>
      </c>
      <c r="O340" s="47" t="str">
        <f t="shared" si="42"/>
        <v>2018</v>
      </c>
      <c r="P340" s="47" t="str">
        <f t="shared" si="43"/>
        <v>21</v>
      </c>
      <c r="Q340" s="48">
        <f t="shared" si="44"/>
        <v>43180</v>
      </c>
    </row>
    <row r="341" spans="1:17" x14ac:dyDescent="0.25">
      <c r="A341" s="28" t="s">
        <v>873</v>
      </c>
      <c r="B341" s="28" t="s">
        <v>241</v>
      </c>
      <c r="C341" s="28" t="s">
        <v>242</v>
      </c>
      <c r="D341" s="28" t="s">
        <v>22</v>
      </c>
      <c r="E341" s="39" t="s">
        <v>874</v>
      </c>
      <c r="F341" s="13">
        <f t="shared" si="45"/>
        <v>2014</v>
      </c>
      <c r="G341" s="28" t="s">
        <v>12</v>
      </c>
      <c r="H341" s="28" t="s">
        <v>875</v>
      </c>
      <c r="I341" s="40">
        <v>240</v>
      </c>
      <c r="J341" s="41">
        <v>6.25E-2</v>
      </c>
      <c r="K341" s="42">
        <f t="shared" si="46"/>
        <v>225</v>
      </c>
      <c r="L341" s="43" t="str">
        <f t="shared" si="40"/>
        <v>1340-LATAM-MB</v>
      </c>
      <c r="M341" s="44">
        <f t="shared" si="47"/>
        <v>41964</v>
      </c>
      <c r="N341" s="47">
        <f t="shared" si="41"/>
        <v>11</v>
      </c>
      <c r="O341" s="47" t="str">
        <f t="shared" si="42"/>
        <v>2014</v>
      </c>
      <c r="P341" s="47" t="str">
        <f t="shared" si="43"/>
        <v>21</v>
      </c>
      <c r="Q341" s="48">
        <f t="shared" si="44"/>
        <v>41964</v>
      </c>
    </row>
    <row r="342" spans="1:17" x14ac:dyDescent="0.25">
      <c r="A342" s="28" t="s">
        <v>876</v>
      </c>
      <c r="B342" s="28" t="s">
        <v>216</v>
      </c>
      <c r="C342" s="28" t="s">
        <v>217</v>
      </c>
      <c r="D342" s="28" t="s">
        <v>11</v>
      </c>
      <c r="E342" s="39">
        <v>42219</v>
      </c>
      <c r="F342" s="13">
        <f t="shared" si="45"/>
        <v>2015</v>
      </c>
      <c r="G342" s="28" t="s">
        <v>133</v>
      </c>
      <c r="H342" s="28" t="s">
        <v>877</v>
      </c>
      <c r="I342" s="40">
        <v>50</v>
      </c>
      <c r="J342" s="41">
        <v>0.28000000000000003</v>
      </c>
      <c r="K342" s="42">
        <f t="shared" si="46"/>
        <v>36</v>
      </c>
      <c r="L342" s="43" t="str">
        <f t="shared" si="40"/>
        <v>1341-EMEA-GT</v>
      </c>
      <c r="M342" s="44">
        <f t="shared" si="47"/>
        <v>42219</v>
      </c>
      <c r="N342" s="47" t="str">
        <f t="shared" si="41"/>
        <v/>
      </c>
      <c r="O342" s="47" t="str">
        <f t="shared" si="42"/>
        <v/>
      </c>
      <c r="P342" s="47" t="str">
        <f t="shared" si="43"/>
        <v/>
      </c>
      <c r="Q342" s="48">
        <f t="shared" si="44"/>
        <v>42219</v>
      </c>
    </row>
    <row r="343" spans="1:17" x14ac:dyDescent="0.25">
      <c r="A343" s="28" t="s">
        <v>878</v>
      </c>
      <c r="B343" s="28" t="s">
        <v>269</v>
      </c>
      <c r="C343" s="28" t="s">
        <v>270</v>
      </c>
      <c r="D343" s="28" t="s">
        <v>22</v>
      </c>
      <c r="E343" s="39" t="s">
        <v>879</v>
      </c>
      <c r="F343" s="13">
        <f t="shared" si="45"/>
        <v>2016</v>
      </c>
      <c r="G343" s="28" t="s">
        <v>55</v>
      </c>
      <c r="H343" s="28" t="s">
        <v>880</v>
      </c>
      <c r="I343" s="40">
        <v>2400</v>
      </c>
      <c r="J343" s="41">
        <v>0.44</v>
      </c>
      <c r="K343" s="42">
        <f t="shared" si="46"/>
        <v>1344.0000000000002</v>
      </c>
      <c r="L343" s="43" t="str">
        <f t="shared" si="40"/>
        <v>1342-LATAM-RR</v>
      </c>
      <c r="M343" s="44">
        <f t="shared" si="47"/>
        <v>42487</v>
      </c>
      <c r="N343" s="47">
        <f t="shared" si="41"/>
        <v>4</v>
      </c>
      <c r="O343" s="47" t="str">
        <f t="shared" si="42"/>
        <v>2016</v>
      </c>
      <c r="P343" s="47" t="str">
        <f t="shared" si="43"/>
        <v>27</v>
      </c>
      <c r="Q343" s="48">
        <f t="shared" si="44"/>
        <v>42487</v>
      </c>
    </row>
    <row r="344" spans="1:17" x14ac:dyDescent="0.25">
      <c r="A344" s="28" t="s">
        <v>881</v>
      </c>
      <c r="B344" s="28" t="s">
        <v>288</v>
      </c>
      <c r="C344" s="28" t="s">
        <v>289</v>
      </c>
      <c r="D344" s="28" t="s">
        <v>11</v>
      </c>
      <c r="E344" s="39">
        <v>42739</v>
      </c>
      <c r="F344" s="13">
        <f t="shared" si="45"/>
        <v>2017</v>
      </c>
      <c r="G344" s="28" t="s">
        <v>29</v>
      </c>
      <c r="H344" s="28" t="s">
        <v>468</v>
      </c>
      <c r="I344" s="40">
        <v>150</v>
      </c>
      <c r="J344" s="41">
        <v>0.08</v>
      </c>
      <c r="K344" s="42">
        <f t="shared" si="46"/>
        <v>138</v>
      </c>
      <c r="L344" s="43" t="str">
        <f t="shared" si="40"/>
        <v>1343-EMEA-RL</v>
      </c>
      <c r="M344" s="44">
        <f t="shared" si="47"/>
        <v>42739</v>
      </c>
      <c r="N344" s="47" t="str">
        <f t="shared" si="41"/>
        <v/>
      </c>
      <c r="O344" s="47" t="str">
        <f t="shared" si="42"/>
        <v/>
      </c>
      <c r="P344" s="47" t="str">
        <f t="shared" si="43"/>
        <v/>
      </c>
      <c r="Q344" s="48">
        <f t="shared" si="44"/>
        <v>42739</v>
      </c>
    </row>
    <row r="345" spans="1:17" x14ac:dyDescent="0.25">
      <c r="A345" s="28" t="s">
        <v>882</v>
      </c>
      <c r="B345" s="28" t="s">
        <v>144</v>
      </c>
      <c r="C345" s="28" t="s">
        <v>115</v>
      </c>
      <c r="D345" s="28" t="s">
        <v>17</v>
      </c>
      <c r="E345" s="39" t="s">
        <v>710</v>
      </c>
      <c r="F345" s="13">
        <f t="shared" si="45"/>
        <v>2017</v>
      </c>
      <c r="G345" s="28" t="s">
        <v>74</v>
      </c>
      <c r="H345" s="28" t="s">
        <v>883</v>
      </c>
      <c r="I345" s="40">
        <v>500</v>
      </c>
      <c r="J345" s="41">
        <v>0</v>
      </c>
      <c r="K345" s="42">
        <f t="shared" si="46"/>
        <v>500</v>
      </c>
      <c r="L345" s="43" t="str">
        <f t="shared" si="40"/>
        <v>1344-NA-KA</v>
      </c>
      <c r="M345" s="44">
        <f t="shared" si="47"/>
        <v>42875</v>
      </c>
      <c r="N345" s="47">
        <f t="shared" si="41"/>
        <v>5</v>
      </c>
      <c r="O345" s="47" t="str">
        <f t="shared" si="42"/>
        <v>2017</v>
      </c>
      <c r="P345" s="47" t="str">
        <f t="shared" si="43"/>
        <v>20</v>
      </c>
      <c r="Q345" s="48">
        <f t="shared" si="44"/>
        <v>42875</v>
      </c>
    </row>
    <row r="346" spans="1:17" x14ac:dyDescent="0.25">
      <c r="A346" s="28" t="s">
        <v>884</v>
      </c>
      <c r="B346" s="28" t="s">
        <v>26</v>
      </c>
      <c r="C346" s="28" t="s">
        <v>27</v>
      </c>
      <c r="D346" s="28" t="s">
        <v>11</v>
      </c>
      <c r="E346" s="39" t="s">
        <v>885</v>
      </c>
      <c r="F346" s="13">
        <f t="shared" si="45"/>
        <v>2015</v>
      </c>
      <c r="G346" s="28" t="s">
        <v>74</v>
      </c>
      <c r="H346" s="28" t="s">
        <v>491</v>
      </c>
      <c r="I346" s="40">
        <v>500</v>
      </c>
      <c r="J346" s="41">
        <v>0.01</v>
      </c>
      <c r="K346" s="42">
        <f t="shared" si="46"/>
        <v>495</v>
      </c>
      <c r="L346" s="43" t="str">
        <f t="shared" si="40"/>
        <v>1345-EMEA-CA</v>
      </c>
      <c r="M346" s="44">
        <f t="shared" si="47"/>
        <v>42026</v>
      </c>
      <c r="N346" s="47">
        <f t="shared" si="41"/>
        <v>1</v>
      </c>
      <c r="O346" s="47" t="str">
        <f t="shared" si="42"/>
        <v>2015</v>
      </c>
      <c r="P346" s="47" t="str">
        <f t="shared" si="43"/>
        <v>22</v>
      </c>
      <c r="Q346" s="48">
        <f t="shared" si="44"/>
        <v>42026</v>
      </c>
    </row>
    <row r="347" spans="1:17" x14ac:dyDescent="0.25">
      <c r="A347" s="28" t="s">
        <v>886</v>
      </c>
      <c r="B347" s="28" t="s">
        <v>201</v>
      </c>
      <c r="C347" s="28" t="s">
        <v>202</v>
      </c>
      <c r="D347" s="28" t="s">
        <v>11</v>
      </c>
      <c r="E347" s="39">
        <v>41673</v>
      </c>
      <c r="F347" s="13">
        <f t="shared" si="45"/>
        <v>2014</v>
      </c>
      <c r="G347" s="28" t="s">
        <v>29</v>
      </c>
      <c r="H347" s="28" t="s">
        <v>775</v>
      </c>
      <c r="I347" s="40">
        <v>150</v>
      </c>
      <c r="J347" s="41">
        <v>0.1467</v>
      </c>
      <c r="K347" s="42">
        <f t="shared" si="46"/>
        <v>127.99499999999999</v>
      </c>
      <c r="L347" s="43" t="str">
        <f t="shared" si="40"/>
        <v>1346-EMEA-CH</v>
      </c>
      <c r="M347" s="44">
        <f t="shared" si="47"/>
        <v>41673</v>
      </c>
      <c r="N347" s="47" t="str">
        <f t="shared" si="41"/>
        <v/>
      </c>
      <c r="O347" s="47" t="str">
        <f t="shared" si="42"/>
        <v/>
      </c>
      <c r="P347" s="47" t="str">
        <f t="shared" si="43"/>
        <v/>
      </c>
      <c r="Q347" s="48">
        <f t="shared" si="44"/>
        <v>41673</v>
      </c>
    </row>
    <row r="348" spans="1:17" x14ac:dyDescent="0.25">
      <c r="A348" s="28" t="s">
        <v>887</v>
      </c>
      <c r="B348" s="28" t="s">
        <v>71</v>
      </c>
      <c r="C348" s="28" t="s">
        <v>72</v>
      </c>
      <c r="D348" s="28" t="s">
        <v>34</v>
      </c>
      <c r="E348" s="39" t="s">
        <v>888</v>
      </c>
      <c r="F348" s="13">
        <f t="shared" si="45"/>
        <v>2014</v>
      </c>
      <c r="G348" s="28" t="s">
        <v>133</v>
      </c>
      <c r="H348" s="28" t="s">
        <v>519</v>
      </c>
      <c r="I348" s="40">
        <v>50</v>
      </c>
      <c r="J348" s="41">
        <v>0.16</v>
      </c>
      <c r="K348" s="42">
        <f t="shared" si="46"/>
        <v>42</v>
      </c>
      <c r="L348" s="43" t="str">
        <f t="shared" si="40"/>
        <v>1347-APAC-SB</v>
      </c>
      <c r="M348" s="44">
        <f t="shared" si="47"/>
        <v>41817</v>
      </c>
      <c r="N348" s="47">
        <f t="shared" si="41"/>
        <v>6</v>
      </c>
      <c r="O348" s="47" t="str">
        <f t="shared" si="42"/>
        <v>2014</v>
      </c>
      <c r="P348" s="47" t="str">
        <f t="shared" si="43"/>
        <v>27</v>
      </c>
      <c r="Q348" s="48">
        <f t="shared" si="44"/>
        <v>41817</v>
      </c>
    </row>
    <row r="349" spans="1:17" x14ac:dyDescent="0.25">
      <c r="A349" s="28" t="s">
        <v>889</v>
      </c>
      <c r="B349" s="28" t="s">
        <v>495</v>
      </c>
      <c r="C349" s="28" t="s">
        <v>496</v>
      </c>
      <c r="D349" s="28" t="s">
        <v>11</v>
      </c>
      <c r="E349" s="39">
        <v>41699</v>
      </c>
      <c r="F349" s="13">
        <f t="shared" si="45"/>
        <v>2014</v>
      </c>
      <c r="G349" s="28" t="s">
        <v>12</v>
      </c>
      <c r="H349" s="28" t="s">
        <v>890</v>
      </c>
      <c r="I349" s="40">
        <v>240</v>
      </c>
      <c r="J349" s="41">
        <v>0</v>
      </c>
      <c r="K349" s="42">
        <f t="shared" si="46"/>
        <v>240</v>
      </c>
      <c r="L349" s="43" t="str">
        <f t="shared" si="40"/>
        <v>1348-EMEA-RC</v>
      </c>
      <c r="M349" s="44">
        <f t="shared" si="47"/>
        <v>41699</v>
      </c>
      <c r="N349" s="47" t="str">
        <f t="shared" si="41"/>
        <v/>
      </c>
      <c r="O349" s="47" t="str">
        <f t="shared" si="42"/>
        <v/>
      </c>
      <c r="P349" s="47" t="str">
        <f t="shared" si="43"/>
        <v/>
      </c>
      <c r="Q349" s="48">
        <f t="shared" si="44"/>
        <v>41699</v>
      </c>
    </row>
    <row r="350" spans="1:17" x14ac:dyDescent="0.25">
      <c r="A350" s="28" t="s">
        <v>891</v>
      </c>
      <c r="B350" s="28" t="s">
        <v>128</v>
      </c>
      <c r="C350" s="28" t="s">
        <v>129</v>
      </c>
      <c r="D350" s="28" t="s">
        <v>34</v>
      </c>
      <c r="E350" s="39" t="s">
        <v>892</v>
      </c>
      <c r="F350" s="13">
        <f t="shared" si="45"/>
        <v>2018</v>
      </c>
      <c r="G350" s="28" t="s">
        <v>29</v>
      </c>
      <c r="H350" s="28" t="s">
        <v>893</v>
      </c>
      <c r="I350" s="40">
        <v>150</v>
      </c>
      <c r="J350" s="41">
        <v>0.02</v>
      </c>
      <c r="K350" s="42">
        <f t="shared" si="46"/>
        <v>147</v>
      </c>
      <c r="L350" s="43" t="str">
        <f t="shared" si="40"/>
        <v>1349-APAC-RC</v>
      </c>
      <c r="M350" s="44">
        <f t="shared" si="47"/>
        <v>43211</v>
      </c>
      <c r="N350" s="47">
        <f t="shared" si="41"/>
        <v>4</v>
      </c>
      <c r="O350" s="47" t="str">
        <f t="shared" si="42"/>
        <v>2018</v>
      </c>
      <c r="P350" s="47" t="str">
        <f t="shared" si="43"/>
        <v>21</v>
      </c>
      <c r="Q350" s="48">
        <f t="shared" si="44"/>
        <v>43211</v>
      </c>
    </row>
    <row r="351" spans="1:17" x14ac:dyDescent="0.25">
      <c r="A351" s="28" t="s">
        <v>894</v>
      </c>
      <c r="B351" s="28" t="s">
        <v>59</v>
      </c>
      <c r="C351" s="28" t="s">
        <v>60</v>
      </c>
      <c r="D351" s="28" t="s">
        <v>11</v>
      </c>
      <c r="E351" s="39" t="s">
        <v>895</v>
      </c>
      <c r="F351" s="13">
        <f t="shared" si="45"/>
        <v>2014</v>
      </c>
      <c r="G351" s="28" t="s">
        <v>35</v>
      </c>
      <c r="H351" s="28" t="s">
        <v>896</v>
      </c>
      <c r="I351" s="40">
        <v>50</v>
      </c>
      <c r="J351" s="41">
        <v>0.12</v>
      </c>
      <c r="K351" s="42">
        <f t="shared" si="46"/>
        <v>44</v>
      </c>
      <c r="L351" s="43" t="str">
        <f t="shared" si="40"/>
        <v>1350-EMEA-KO</v>
      </c>
      <c r="M351" s="44">
        <f t="shared" si="47"/>
        <v>41692</v>
      </c>
      <c r="N351" s="47">
        <f t="shared" si="41"/>
        <v>2</v>
      </c>
      <c r="O351" s="47" t="str">
        <f t="shared" si="42"/>
        <v>2014</v>
      </c>
      <c r="P351" s="47" t="str">
        <f t="shared" si="43"/>
        <v>22</v>
      </c>
      <c r="Q351" s="48">
        <f t="shared" si="44"/>
        <v>41692</v>
      </c>
    </row>
    <row r="352" spans="1:17" x14ac:dyDescent="0.25">
      <c r="A352" s="28" t="s">
        <v>897</v>
      </c>
      <c r="B352" s="28" t="s">
        <v>49</v>
      </c>
      <c r="C352" s="28" t="s">
        <v>50</v>
      </c>
      <c r="D352" s="28" t="s">
        <v>22</v>
      </c>
      <c r="E352" s="39" t="s">
        <v>898</v>
      </c>
      <c r="F352" s="13">
        <f t="shared" si="45"/>
        <v>2018</v>
      </c>
      <c r="G352" s="28" t="s">
        <v>111</v>
      </c>
      <c r="H352" s="28" t="s">
        <v>899</v>
      </c>
      <c r="I352" s="40">
        <v>140</v>
      </c>
      <c r="J352" s="41">
        <v>4.2900000000000001E-2</v>
      </c>
      <c r="K352" s="42">
        <f t="shared" si="46"/>
        <v>133.994</v>
      </c>
      <c r="L352" s="43" t="str">
        <f t="shared" si="40"/>
        <v>1351-LATAM-EB</v>
      </c>
      <c r="M352" s="44">
        <f t="shared" si="47"/>
        <v>43233</v>
      </c>
      <c r="N352" s="47">
        <f t="shared" si="41"/>
        <v>5</v>
      </c>
      <c r="O352" s="47" t="str">
        <f t="shared" si="42"/>
        <v>2018</v>
      </c>
      <c r="P352" s="47" t="str">
        <f t="shared" si="43"/>
        <v>13</v>
      </c>
      <c r="Q352" s="48">
        <f t="shared" si="44"/>
        <v>43233</v>
      </c>
    </row>
    <row r="353" spans="1:17" x14ac:dyDescent="0.25">
      <c r="A353" s="28" t="s">
        <v>900</v>
      </c>
      <c r="B353" s="28" t="s">
        <v>114</v>
      </c>
      <c r="C353" s="28" t="s">
        <v>115</v>
      </c>
      <c r="D353" s="28" t="s">
        <v>17</v>
      </c>
      <c r="E353" s="39" t="s">
        <v>901</v>
      </c>
      <c r="F353" s="13">
        <f t="shared" si="45"/>
        <v>2018</v>
      </c>
      <c r="G353" s="28" t="s">
        <v>111</v>
      </c>
      <c r="H353" s="28" t="s">
        <v>286</v>
      </c>
      <c r="I353" s="40">
        <v>140</v>
      </c>
      <c r="J353" s="41">
        <v>4.2900000000000001E-2</v>
      </c>
      <c r="K353" s="42">
        <f t="shared" si="46"/>
        <v>133.994</v>
      </c>
      <c r="L353" s="43" t="str">
        <f t="shared" si="40"/>
        <v>1352-NA-AD</v>
      </c>
      <c r="M353" s="44">
        <f t="shared" si="47"/>
        <v>43213</v>
      </c>
      <c r="N353" s="47">
        <f t="shared" si="41"/>
        <v>4</v>
      </c>
      <c r="O353" s="47" t="str">
        <f t="shared" si="42"/>
        <v>2018</v>
      </c>
      <c r="P353" s="47" t="str">
        <f t="shared" si="43"/>
        <v>23</v>
      </c>
      <c r="Q353" s="48">
        <f t="shared" si="44"/>
        <v>43213</v>
      </c>
    </row>
    <row r="354" spans="1:17" x14ac:dyDescent="0.25">
      <c r="A354" s="28" t="s">
        <v>902</v>
      </c>
      <c r="B354" s="28" t="s">
        <v>147</v>
      </c>
      <c r="C354" s="28" t="s">
        <v>95</v>
      </c>
      <c r="D354" s="28" t="s">
        <v>34</v>
      </c>
      <c r="E354" s="39" t="s">
        <v>903</v>
      </c>
      <c r="F354" s="13">
        <f t="shared" si="45"/>
        <v>2016</v>
      </c>
      <c r="G354" s="28" t="s">
        <v>46</v>
      </c>
      <c r="H354" s="28" t="s">
        <v>904</v>
      </c>
      <c r="I354" s="40">
        <v>500</v>
      </c>
      <c r="J354" s="41">
        <v>0.08</v>
      </c>
      <c r="K354" s="42">
        <f t="shared" si="46"/>
        <v>460</v>
      </c>
      <c r="L354" s="43" t="str">
        <f t="shared" si="40"/>
        <v>1353-APAC-KB</v>
      </c>
      <c r="M354" s="44">
        <f t="shared" si="47"/>
        <v>42671</v>
      </c>
      <c r="N354" s="47">
        <f t="shared" si="41"/>
        <v>10</v>
      </c>
      <c r="O354" s="47" t="str">
        <f t="shared" si="42"/>
        <v>2016</v>
      </c>
      <c r="P354" s="47" t="str">
        <f t="shared" si="43"/>
        <v>28</v>
      </c>
      <c r="Q354" s="48">
        <f t="shared" si="44"/>
        <v>42671</v>
      </c>
    </row>
    <row r="355" spans="1:17" x14ac:dyDescent="0.25">
      <c r="A355" s="28" t="s">
        <v>905</v>
      </c>
      <c r="B355" s="28" t="s">
        <v>9</v>
      </c>
      <c r="C355" s="28" t="s">
        <v>10</v>
      </c>
      <c r="D355" s="28" t="s">
        <v>11</v>
      </c>
      <c r="E355" s="39" t="s">
        <v>404</v>
      </c>
      <c r="F355" s="13">
        <f t="shared" si="45"/>
        <v>2015</v>
      </c>
      <c r="G355" s="28" t="s">
        <v>74</v>
      </c>
      <c r="H355" s="28" t="s">
        <v>13</v>
      </c>
      <c r="I355" s="40">
        <v>500</v>
      </c>
      <c r="J355" s="41">
        <v>0.01</v>
      </c>
      <c r="K355" s="42">
        <f t="shared" si="46"/>
        <v>495</v>
      </c>
      <c r="L355" s="43" t="str">
        <f t="shared" si="40"/>
        <v>1354-EMEA-MW</v>
      </c>
      <c r="M355" s="44">
        <f t="shared" si="47"/>
        <v>42266</v>
      </c>
      <c r="N355" s="47">
        <f t="shared" si="41"/>
        <v>9</v>
      </c>
      <c r="O355" s="47" t="str">
        <f t="shared" si="42"/>
        <v>2015</v>
      </c>
      <c r="P355" s="47" t="str">
        <f t="shared" si="43"/>
        <v>19</v>
      </c>
      <c r="Q355" s="48">
        <f t="shared" si="44"/>
        <v>42266</v>
      </c>
    </row>
    <row r="356" spans="1:17" x14ac:dyDescent="0.25">
      <c r="A356" s="28" t="s">
        <v>906</v>
      </c>
      <c r="B356" s="28" t="s">
        <v>99</v>
      </c>
      <c r="C356" s="28" t="s">
        <v>100</v>
      </c>
      <c r="D356" s="28" t="s">
        <v>11</v>
      </c>
      <c r="E356" s="39">
        <v>42588</v>
      </c>
      <c r="F356" s="13">
        <f t="shared" si="45"/>
        <v>2016</v>
      </c>
      <c r="G356" s="28" t="s">
        <v>55</v>
      </c>
      <c r="H356" s="28" t="s">
        <v>102</v>
      </c>
      <c r="I356" s="40">
        <v>2400</v>
      </c>
      <c r="J356" s="41">
        <v>0.12</v>
      </c>
      <c r="K356" s="42">
        <f t="shared" si="46"/>
        <v>2112</v>
      </c>
      <c r="L356" s="43" t="str">
        <f t="shared" si="40"/>
        <v>1355-EMEA-EK</v>
      </c>
      <c r="M356" s="44">
        <f t="shared" si="47"/>
        <v>42588</v>
      </c>
      <c r="N356" s="47" t="str">
        <f t="shared" si="41"/>
        <v/>
      </c>
      <c r="O356" s="47" t="str">
        <f t="shared" si="42"/>
        <v/>
      </c>
      <c r="P356" s="47" t="str">
        <f t="shared" si="43"/>
        <v/>
      </c>
      <c r="Q356" s="48">
        <f t="shared" si="44"/>
        <v>42588</v>
      </c>
    </row>
    <row r="357" spans="1:17" x14ac:dyDescent="0.25">
      <c r="A357" s="28" t="s">
        <v>907</v>
      </c>
      <c r="B357" s="28" t="s">
        <v>88</v>
      </c>
      <c r="C357" s="28" t="s">
        <v>89</v>
      </c>
      <c r="D357" s="28" t="s">
        <v>11</v>
      </c>
      <c r="E357" s="39">
        <v>41738</v>
      </c>
      <c r="F357" s="13">
        <f t="shared" si="45"/>
        <v>2014</v>
      </c>
      <c r="G357" s="28" t="s">
        <v>12</v>
      </c>
      <c r="H357" s="28" t="s">
        <v>448</v>
      </c>
      <c r="I357" s="40">
        <v>240</v>
      </c>
      <c r="J357" s="41">
        <v>0.25</v>
      </c>
      <c r="K357" s="42">
        <f t="shared" si="46"/>
        <v>180</v>
      </c>
      <c r="L357" s="43" t="str">
        <f t="shared" si="40"/>
        <v>1356-EMEA-ML</v>
      </c>
      <c r="M357" s="44">
        <f t="shared" si="47"/>
        <v>41738</v>
      </c>
      <c r="N357" s="47" t="str">
        <f t="shared" si="41"/>
        <v/>
      </c>
      <c r="O357" s="47" t="str">
        <f t="shared" si="42"/>
        <v/>
      </c>
      <c r="P357" s="47" t="str">
        <f t="shared" si="43"/>
        <v/>
      </c>
      <c r="Q357" s="48">
        <f t="shared" si="44"/>
        <v>41738</v>
      </c>
    </row>
    <row r="358" spans="1:17" x14ac:dyDescent="0.25">
      <c r="A358" s="28" t="s">
        <v>908</v>
      </c>
      <c r="B358" s="28" t="s">
        <v>325</v>
      </c>
      <c r="C358" s="28" t="s">
        <v>326</v>
      </c>
      <c r="D358" s="28" t="s">
        <v>34</v>
      </c>
      <c r="E358" s="39">
        <v>43319</v>
      </c>
      <c r="F358" s="13">
        <f t="shared" si="45"/>
        <v>2018</v>
      </c>
      <c r="G358" s="28" t="s">
        <v>74</v>
      </c>
      <c r="H358" s="28" t="s">
        <v>328</v>
      </c>
      <c r="I358" s="40">
        <v>500</v>
      </c>
      <c r="J358" s="41">
        <v>0</v>
      </c>
      <c r="K358" s="42">
        <f t="shared" si="46"/>
        <v>500</v>
      </c>
      <c r="L358" s="43" t="str">
        <f t="shared" si="40"/>
        <v>1357-APAC-TG</v>
      </c>
      <c r="M358" s="44">
        <f t="shared" si="47"/>
        <v>43319</v>
      </c>
      <c r="N358" s="47" t="str">
        <f t="shared" si="41"/>
        <v/>
      </c>
      <c r="O358" s="47" t="str">
        <f t="shared" si="42"/>
        <v/>
      </c>
      <c r="P358" s="47" t="str">
        <f t="shared" si="43"/>
        <v/>
      </c>
      <c r="Q358" s="48">
        <f t="shared" si="44"/>
        <v>43319</v>
      </c>
    </row>
    <row r="359" spans="1:17" x14ac:dyDescent="0.25">
      <c r="A359" s="28" t="s">
        <v>909</v>
      </c>
      <c r="B359" s="28" t="s">
        <v>174</v>
      </c>
      <c r="C359" s="28" t="s">
        <v>115</v>
      </c>
      <c r="D359" s="28" t="s">
        <v>17</v>
      </c>
      <c r="E359" s="39" t="s">
        <v>910</v>
      </c>
      <c r="F359" s="13">
        <f t="shared" si="45"/>
        <v>2016</v>
      </c>
      <c r="G359" s="28" t="s">
        <v>29</v>
      </c>
      <c r="H359" s="28" t="s">
        <v>434</v>
      </c>
      <c r="I359" s="40">
        <v>150</v>
      </c>
      <c r="J359" s="41">
        <v>0</v>
      </c>
      <c r="K359" s="42">
        <f t="shared" si="46"/>
        <v>150</v>
      </c>
      <c r="L359" s="43" t="str">
        <f t="shared" si="40"/>
        <v>1358-NA-CA</v>
      </c>
      <c r="M359" s="44">
        <f t="shared" si="47"/>
        <v>42391</v>
      </c>
      <c r="N359" s="47">
        <f t="shared" si="41"/>
        <v>1</v>
      </c>
      <c r="O359" s="47" t="str">
        <f t="shared" si="42"/>
        <v>2016</v>
      </c>
      <c r="P359" s="47" t="str">
        <f t="shared" si="43"/>
        <v>22</v>
      </c>
      <c r="Q359" s="48">
        <f t="shared" si="44"/>
        <v>42391</v>
      </c>
    </row>
    <row r="360" spans="1:17" x14ac:dyDescent="0.25">
      <c r="A360" s="28" t="s">
        <v>911</v>
      </c>
      <c r="B360" s="28" t="s">
        <v>128</v>
      </c>
      <c r="C360" s="28" t="s">
        <v>129</v>
      </c>
      <c r="D360" s="28" t="s">
        <v>34</v>
      </c>
      <c r="E360" s="39">
        <v>42348</v>
      </c>
      <c r="F360" s="13">
        <f t="shared" si="45"/>
        <v>2015</v>
      </c>
      <c r="G360" s="28" t="s">
        <v>111</v>
      </c>
      <c r="H360" s="28" t="s">
        <v>912</v>
      </c>
      <c r="I360" s="40">
        <v>140</v>
      </c>
      <c r="J360" s="41">
        <v>2.86E-2</v>
      </c>
      <c r="K360" s="42">
        <f t="shared" si="46"/>
        <v>135.99600000000001</v>
      </c>
      <c r="L360" s="43" t="str">
        <f t="shared" si="40"/>
        <v>1359-APAC-MT</v>
      </c>
      <c r="M360" s="44">
        <f t="shared" si="47"/>
        <v>42348</v>
      </c>
      <c r="N360" s="47" t="str">
        <f t="shared" si="41"/>
        <v/>
      </c>
      <c r="O360" s="47" t="str">
        <f t="shared" si="42"/>
        <v/>
      </c>
      <c r="P360" s="47" t="str">
        <f t="shared" si="43"/>
        <v/>
      </c>
      <c r="Q360" s="48">
        <f t="shared" si="44"/>
        <v>42348</v>
      </c>
    </row>
    <row r="361" spans="1:17" x14ac:dyDescent="0.25">
      <c r="A361" s="28" t="s">
        <v>913</v>
      </c>
      <c r="B361" s="28" t="s">
        <v>495</v>
      </c>
      <c r="C361" s="28" t="s">
        <v>496</v>
      </c>
      <c r="D361" s="28" t="s">
        <v>11</v>
      </c>
      <c r="E361" s="39" t="s">
        <v>587</v>
      </c>
      <c r="F361" s="13">
        <f t="shared" si="45"/>
        <v>2015</v>
      </c>
      <c r="G361" s="28" t="s">
        <v>111</v>
      </c>
      <c r="H361" s="28" t="s">
        <v>914</v>
      </c>
      <c r="I361" s="40">
        <v>140</v>
      </c>
      <c r="J361" s="41">
        <v>0</v>
      </c>
      <c r="K361" s="42">
        <f t="shared" si="46"/>
        <v>140</v>
      </c>
      <c r="L361" s="43" t="str">
        <f t="shared" si="40"/>
        <v>1360-EMEA-ED</v>
      </c>
      <c r="M361" s="44">
        <f t="shared" si="47"/>
        <v>42300</v>
      </c>
      <c r="N361" s="47">
        <f t="shared" si="41"/>
        <v>10</v>
      </c>
      <c r="O361" s="47" t="str">
        <f t="shared" si="42"/>
        <v>2015</v>
      </c>
      <c r="P361" s="47" t="str">
        <f t="shared" si="43"/>
        <v>23</v>
      </c>
      <c r="Q361" s="48">
        <f t="shared" si="44"/>
        <v>42300</v>
      </c>
    </row>
    <row r="362" spans="1:17" x14ac:dyDescent="0.25">
      <c r="A362" s="28" t="s">
        <v>915</v>
      </c>
      <c r="B362" s="28" t="s">
        <v>325</v>
      </c>
      <c r="C362" s="28" t="s">
        <v>326</v>
      </c>
      <c r="D362" s="28" t="s">
        <v>34</v>
      </c>
      <c r="E362" s="39">
        <v>43410</v>
      </c>
      <c r="F362" s="13">
        <f t="shared" si="45"/>
        <v>2018</v>
      </c>
      <c r="G362" s="28" t="s">
        <v>41</v>
      </c>
      <c r="H362" s="28" t="s">
        <v>916</v>
      </c>
      <c r="I362" s="40">
        <v>30</v>
      </c>
      <c r="J362" s="41">
        <v>6.6699999999999995E-2</v>
      </c>
      <c r="K362" s="42">
        <f t="shared" si="46"/>
        <v>27.999000000000002</v>
      </c>
      <c r="L362" s="43" t="str">
        <f t="shared" si="40"/>
        <v>1361-APAC-SM</v>
      </c>
      <c r="M362" s="44">
        <f t="shared" si="47"/>
        <v>43410</v>
      </c>
      <c r="N362" s="47" t="str">
        <f t="shared" si="41"/>
        <v/>
      </c>
      <c r="O362" s="47" t="str">
        <f t="shared" si="42"/>
        <v/>
      </c>
      <c r="P362" s="47" t="str">
        <f t="shared" si="43"/>
        <v/>
      </c>
      <c r="Q362" s="48">
        <f t="shared" si="44"/>
        <v>43410</v>
      </c>
    </row>
    <row r="363" spans="1:17" x14ac:dyDescent="0.25">
      <c r="A363" s="28" t="s">
        <v>917</v>
      </c>
      <c r="B363" s="28" t="s">
        <v>325</v>
      </c>
      <c r="C363" s="28" t="s">
        <v>326</v>
      </c>
      <c r="D363" s="28" t="s">
        <v>34</v>
      </c>
      <c r="E363" s="39">
        <v>42889</v>
      </c>
      <c r="F363" s="13">
        <f t="shared" si="45"/>
        <v>2017</v>
      </c>
      <c r="G363" s="28" t="s">
        <v>111</v>
      </c>
      <c r="H363" s="28" t="s">
        <v>918</v>
      </c>
      <c r="I363" s="40">
        <v>140</v>
      </c>
      <c r="J363" s="41">
        <v>8.5699999999999998E-2</v>
      </c>
      <c r="K363" s="42">
        <f t="shared" si="46"/>
        <v>128.00200000000001</v>
      </c>
      <c r="L363" s="43" t="str">
        <f t="shared" si="40"/>
        <v>1362-APAC-HL</v>
      </c>
      <c r="M363" s="44">
        <f t="shared" si="47"/>
        <v>42889</v>
      </c>
      <c r="N363" s="47" t="str">
        <f t="shared" si="41"/>
        <v/>
      </c>
      <c r="O363" s="47" t="str">
        <f t="shared" si="42"/>
        <v/>
      </c>
      <c r="P363" s="47" t="str">
        <f t="shared" si="43"/>
        <v/>
      </c>
      <c r="Q363" s="48">
        <f t="shared" si="44"/>
        <v>42889</v>
      </c>
    </row>
    <row r="364" spans="1:17" x14ac:dyDescent="0.25">
      <c r="A364" s="28" t="s">
        <v>919</v>
      </c>
      <c r="B364" s="28" t="s">
        <v>20</v>
      </c>
      <c r="C364" s="28" t="s">
        <v>21</v>
      </c>
      <c r="D364" s="28" t="s">
        <v>22</v>
      </c>
      <c r="E364" s="39" t="s">
        <v>301</v>
      </c>
      <c r="F364" s="13">
        <f t="shared" si="45"/>
        <v>2015</v>
      </c>
      <c r="G364" s="28" t="s">
        <v>133</v>
      </c>
      <c r="H364" s="28" t="s">
        <v>24</v>
      </c>
      <c r="I364" s="40">
        <v>50</v>
      </c>
      <c r="J364" s="41">
        <v>0.24</v>
      </c>
      <c r="K364" s="42">
        <f t="shared" si="46"/>
        <v>38</v>
      </c>
      <c r="L364" s="43" t="str">
        <f t="shared" si="40"/>
        <v>1363-LATAM-GR</v>
      </c>
      <c r="M364" s="44">
        <f t="shared" si="47"/>
        <v>42240</v>
      </c>
      <c r="N364" s="47">
        <f t="shared" si="41"/>
        <v>8</v>
      </c>
      <c r="O364" s="47" t="str">
        <f t="shared" si="42"/>
        <v>2015</v>
      </c>
      <c r="P364" s="47" t="str">
        <f t="shared" si="43"/>
        <v>24</v>
      </c>
      <c r="Q364" s="48">
        <f t="shared" si="44"/>
        <v>42240</v>
      </c>
    </row>
    <row r="365" spans="1:17" x14ac:dyDescent="0.25">
      <c r="A365" s="28" t="s">
        <v>920</v>
      </c>
      <c r="B365" s="28" t="s">
        <v>15</v>
      </c>
      <c r="C365" s="28" t="s">
        <v>16</v>
      </c>
      <c r="D365" s="28" t="s">
        <v>17</v>
      </c>
      <c r="E365" s="39" t="s">
        <v>616</v>
      </c>
      <c r="F365" s="13">
        <f t="shared" si="45"/>
        <v>2017</v>
      </c>
      <c r="G365" s="28" t="s">
        <v>133</v>
      </c>
      <c r="H365" s="28" t="s">
        <v>687</v>
      </c>
      <c r="I365" s="40">
        <v>50</v>
      </c>
      <c r="J365" s="41">
        <v>0</v>
      </c>
      <c r="K365" s="42">
        <f t="shared" si="46"/>
        <v>50</v>
      </c>
      <c r="L365" s="43" t="str">
        <f t="shared" si="40"/>
        <v>1364-NA-AS</v>
      </c>
      <c r="M365" s="44">
        <f t="shared" si="47"/>
        <v>43089</v>
      </c>
      <c r="N365" s="47">
        <f t="shared" si="41"/>
        <v>12</v>
      </c>
      <c r="O365" s="47" t="str">
        <f t="shared" si="42"/>
        <v>2017</v>
      </c>
      <c r="P365" s="47" t="str">
        <f t="shared" si="43"/>
        <v>20</v>
      </c>
      <c r="Q365" s="48">
        <f t="shared" si="44"/>
        <v>43089</v>
      </c>
    </row>
    <row r="366" spans="1:17" x14ac:dyDescent="0.25">
      <c r="A366" s="28" t="s">
        <v>921</v>
      </c>
      <c r="B366" s="28" t="s">
        <v>109</v>
      </c>
      <c r="C366" s="28" t="s">
        <v>72</v>
      </c>
      <c r="D366" s="28" t="s">
        <v>34</v>
      </c>
      <c r="E366" s="39" t="s">
        <v>922</v>
      </c>
      <c r="F366" s="13">
        <f t="shared" si="45"/>
        <v>2015</v>
      </c>
      <c r="G366" s="28" t="s">
        <v>46</v>
      </c>
      <c r="H366" s="28" t="s">
        <v>296</v>
      </c>
      <c r="I366" s="40">
        <v>500</v>
      </c>
      <c r="J366" s="41">
        <v>7.0000000000000007E-2</v>
      </c>
      <c r="K366" s="42">
        <f t="shared" si="46"/>
        <v>464.99999999999994</v>
      </c>
      <c r="L366" s="43" t="str">
        <f t="shared" si="40"/>
        <v>1365-APAC-PR</v>
      </c>
      <c r="M366" s="44">
        <f t="shared" si="47"/>
        <v>42056</v>
      </c>
      <c r="N366" s="47">
        <f t="shared" si="41"/>
        <v>2</v>
      </c>
      <c r="O366" s="47" t="str">
        <f t="shared" si="42"/>
        <v>2015</v>
      </c>
      <c r="P366" s="47" t="str">
        <f t="shared" si="43"/>
        <v>21</v>
      </c>
      <c r="Q366" s="48">
        <f t="shared" si="44"/>
        <v>42056</v>
      </c>
    </row>
    <row r="367" spans="1:17" x14ac:dyDescent="0.25">
      <c r="A367" s="28" t="s">
        <v>923</v>
      </c>
      <c r="B367" s="28" t="s">
        <v>178</v>
      </c>
      <c r="C367" s="28" t="s">
        <v>115</v>
      </c>
      <c r="D367" s="28" t="s">
        <v>17</v>
      </c>
      <c r="E367" s="39" t="s">
        <v>924</v>
      </c>
      <c r="F367" s="13">
        <f t="shared" si="45"/>
        <v>2014</v>
      </c>
      <c r="G367" s="28" t="s">
        <v>35</v>
      </c>
      <c r="H367" s="28" t="s">
        <v>925</v>
      </c>
      <c r="I367" s="40">
        <v>50</v>
      </c>
      <c r="J367" s="41">
        <v>0.12</v>
      </c>
      <c r="K367" s="42">
        <f t="shared" si="46"/>
        <v>44</v>
      </c>
      <c r="L367" s="43" t="str">
        <f t="shared" si="40"/>
        <v>1366-NA-RN</v>
      </c>
      <c r="M367" s="44">
        <f t="shared" si="47"/>
        <v>41957</v>
      </c>
      <c r="N367" s="47">
        <f t="shared" si="41"/>
        <v>11</v>
      </c>
      <c r="O367" s="47" t="str">
        <f t="shared" si="42"/>
        <v>2014</v>
      </c>
      <c r="P367" s="47" t="str">
        <f t="shared" si="43"/>
        <v>14</v>
      </c>
      <c r="Q367" s="48">
        <f t="shared" si="44"/>
        <v>41957</v>
      </c>
    </row>
    <row r="368" spans="1:17" x14ac:dyDescent="0.25">
      <c r="A368" s="28" t="s">
        <v>926</v>
      </c>
      <c r="B368" s="28" t="s">
        <v>241</v>
      </c>
      <c r="C368" s="28" t="s">
        <v>242</v>
      </c>
      <c r="D368" s="28" t="s">
        <v>22</v>
      </c>
      <c r="E368" s="39" t="s">
        <v>740</v>
      </c>
      <c r="F368" s="13">
        <f t="shared" si="45"/>
        <v>2014</v>
      </c>
      <c r="G368" s="28" t="s">
        <v>35</v>
      </c>
      <c r="H368" s="28" t="s">
        <v>927</v>
      </c>
      <c r="I368" s="40">
        <v>50</v>
      </c>
      <c r="J368" s="41">
        <v>0.06</v>
      </c>
      <c r="K368" s="42">
        <f t="shared" si="46"/>
        <v>47</v>
      </c>
      <c r="L368" s="43" t="str">
        <f t="shared" si="40"/>
        <v>1367-LATAM-PP</v>
      </c>
      <c r="M368" s="44">
        <f t="shared" si="47"/>
        <v>41698</v>
      </c>
      <c r="N368" s="47">
        <f t="shared" si="41"/>
        <v>2</v>
      </c>
      <c r="O368" s="47" t="str">
        <f t="shared" si="42"/>
        <v>2014</v>
      </c>
      <c r="P368" s="47" t="str">
        <f t="shared" si="43"/>
        <v>28</v>
      </c>
      <c r="Q368" s="48">
        <f t="shared" si="44"/>
        <v>41698</v>
      </c>
    </row>
    <row r="369" spans="1:17" x14ac:dyDescent="0.25">
      <c r="A369" s="28" t="s">
        <v>928</v>
      </c>
      <c r="B369" s="28" t="s">
        <v>197</v>
      </c>
      <c r="C369" s="28" t="s">
        <v>198</v>
      </c>
      <c r="D369" s="28" t="s">
        <v>11</v>
      </c>
      <c r="E369" s="39" t="s">
        <v>929</v>
      </c>
      <c r="F369" s="13">
        <f t="shared" si="45"/>
        <v>2015</v>
      </c>
      <c r="G369" s="28" t="s">
        <v>29</v>
      </c>
      <c r="H369" s="28" t="s">
        <v>655</v>
      </c>
      <c r="I369" s="40">
        <v>150</v>
      </c>
      <c r="J369" s="41">
        <v>0.32669999999999999</v>
      </c>
      <c r="K369" s="42">
        <f t="shared" si="46"/>
        <v>100.995</v>
      </c>
      <c r="L369" s="43" t="str">
        <f t="shared" si="40"/>
        <v>1368-EMEA-AW</v>
      </c>
      <c r="M369" s="44">
        <f t="shared" si="47"/>
        <v>42032</v>
      </c>
      <c r="N369" s="47">
        <f t="shared" si="41"/>
        <v>1</v>
      </c>
      <c r="O369" s="47" t="str">
        <f t="shared" si="42"/>
        <v>2015</v>
      </c>
      <c r="P369" s="47" t="str">
        <f t="shared" si="43"/>
        <v>28</v>
      </c>
      <c r="Q369" s="48">
        <f t="shared" si="44"/>
        <v>42032</v>
      </c>
    </row>
    <row r="370" spans="1:17" x14ac:dyDescent="0.25">
      <c r="A370" s="28" t="s">
        <v>930</v>
      </c>
      <c r="B370" s="28" t="s">
        <v>164</v>
      </c>
      <c r="C370" s="28" t="s">
        <v>165</v>
      </c>
      <c r="D370" s="28" t="s">
        <v>11</v>
      </c>
      <c r="E370" s="39">
        <v>41950</v>
      </c>
      <c r="F370" s="13">
        <f t="shared" si="45"/>
        <v>2014</v>
      </c>
      <c r="G370" s="28" t="s">
        <v>12</v>
      </c>
      <c r="H370" s="28" t="s">
        <v>931</v>
      </c>
      <c r="I370" s="40">
        <v>240</v>
      </c>
      <c r="J370" s="41">
        <v>2.5000000000000001E-2</v>
      </c>
      <c r="K370" s="42">
        <f t="shared" si="46"/>
        <v>234</v>
      </c>
      <c r="L370" s="43" t="str">
        <f t="shared" si="40"/>
        <v>1369-EMEA-RG</v>
      </c>
      <c r="M370" s="44">
        <f t="shared" si="47"/>
        <v>41950</v>
      </c>
      <c r="N370" s="47" t="str">
        <f t="shared" si="41"/>
        <v/>
      </c>
      <c r="O370" s="47" t="str">
        <f t="shared" si="42"/>
        <v/>
      </c>
      <c r="P370" s="47" t="str">
        <f t="shared" si="43"/>
        <v/>
      </c>
      <c r="Q370" s="48">
        <f t="shared" si="44"/>
        <v>41950</v>
      </c>
    </row>
    <row r="371" spans="1:17" x14ac:dyDescent="0.25">
      <c r="A371" s="28" t="s">
        <v>932</v>
      </c>
      <c r="B371" s="28" t="s">
        <v>109</v>
      </c>
      <c r="C371" s="28" t="s">
        <v>72</v>
      </c>
      <c r="D371" s="28" t="s">
        <v>34</v>
      </c>
      <c r="E371" s="39" t="s">
        <v>922</v>
      </c>
      <c r="F371" s="13">
        <f t="shared" si="45"/>
        <v>2015</v>
      </c>
      <c r="G371" s="28" t="s">
        <v>74</v>
      </c>
      <c r="H371" s="28" t="s">
        <v>933</v>
      </c>
      <c r="I371" s="40">
        <v>500</v>
      </c>
      <c r="J371" s="41">
        <v>0</v>
      </c>
      <c r="K371" s="42">
        <f t="shared" si="46"/>
        <v>500</v>
      </c>
      <c r="L371" s="43" t="str">
        <f t="shared" si="40"/>
        <v>1370-APAC-SH</v>
      </c>
      <c r="M371" s="44">
        <f t="shared" si="47"/>
        <v>42056</v>
      </c>
      <c r="N371" s="47">
        <f t="shared" si="41"/>
        <v>2</v>
      </c>
      <c r="O371" s="47" t="str">
        <f t="shared" si="42"/>
        <v>2015</v>
      </c>
      <c r="P371" s="47" t="str">
        <f t="shared" si="43"/>
        <v>21</v>
      </c>
      <c r="Q371" s="48">
        <f t="shared" si="44"/>
        <v>42056</v>
      </c>
    </row>
    <row r="372" spans="1:17" x14ac:dyDescent="0.25">
      <c r="A372" s="28" t="s">
        <v>934</v>
      </c>
      <c r="B372" s="28" t="s">
        <v>49</v>
      </c>
      <c r="C372" s="28" t="s">
        <v>50</v>
      </c>
      <c r="D372" s="28" t="s">
        <v>22</v>
      </c>
      <c r="E372" s="39" t="s">
        <v>935</v>
      </c>
      <c r="F372" s="13">
        <f t="shared" si="45"/>
        <v>2015</v>
      </c>
      <c r="G372" s="28" t="s">
        <v>12</v>
      </c>
      <c r="H372" s="28" t="s">
        <v>936</v>
      </c>
      <c r="I372" s="40">
        <v>240</v>
      </c>
      <c r="J372" s="41">
        <v>7.4999999999999997E-2</v>
      </c>
      <c r="K372" s="42">
        <f t="shared" si="46"/>
        <v>222</v>
      </c>
      <c r="L372" s="43" t="str">
        <f t="shared" si="40"/>
        <v>1371-LATAM-PS</v>
      </c>
      <c r="M372" s="44">
        <f t="shared" si="47"/>
        <v>42063</v>
      </c>
      <c r="N372" s="47">
        <f t="shared" si="41"/>
        <v>2</v>
      </c>
      <c r="O372" s="47" t="str">
        <f t="shared" si="42"/>
        <v>2015</v>
      </c>
      <c r="P372" s="47" t="str">
        <f t="shared" si="43"/>
        <v>28</v>
      </c>
      <c r="Q372" s="48">
        <f t="shared" si="44"/>
        <v>42063</v>
      </c>
    </row>
    <row r="373" spans="1:17" x14ac:dyDescent="0.25">
      <c r="A373" s="28" t="s">
        <v>937</v>
      </c>
      <c r="B373" s="28" t="s">
        <v>99</v>
      </c>
      <c r="C373" s="28" t="s">
        <v>100</v>
      </c>
      <c r="D373" s="28" t="s">
        <v>11</v>
      </c>
      <c r="E373" s="39" t="s">
        <v>343</v>
      </c>
      <c r="F373" s="13">
        <f t="shared" si="45"/>
        <v>2017</v>
      </c>
      <c r="G373" s="28" t="s">
        <v>111</v>
      </c>
      <c r="H373" s="28" t="s">
        <v>938</v>
      </c>
      <c r="I373" s="40">
        <v>140</v>
      </c>
      <c r="J373" s="41">
        <v>2.86E-2</v>
      </c>
      <c r="K373" s="42">
        <f t="shared" si="46"/>
        <v>135.99600000000001</v>
      </c>
      <c r="L373" s="43" t="str">
        <f t="shared" si="40"/>
        <v>1372-EMEA-TM</v>
      </c>
      <c r="M373" s="44">
        <f t="shared" si="47"/>
        <v>43066</v>
      </c>
      <c r="N373" s="47">
        <f t="shared" si="41"/>
        <v>11</v>
      </c>
      <c r="O373" s="47" t="str">
        <f t="shared" si="42"/>
        <v>2017</v>
      </c>
      <c r="P373" s="47" t="str">
        <f t="shared" si="43"/>
        <v>27</v>
      </c>
      <c r="Q373" s="48">
        <f t="shared" si="44"/>
        <v>43066</v>
      </c>
    </row>
    <row r="374" spans="1:17" x14ac:dyDescent="0.25">
      <c r="A374" s="28" t="s">
        <v>939</v>
      </c>
      <c r="B374" s="28" t="s">
        <v>318</v>
      </c>
      <c r="C374" s="28" t="s">
        <v>319</v>
      </c>
      <c r="D374" s="28" t="s">
        <v>11</v>
      </c>
      <c r="E374" s="39">
        <v>41681</v>
      </c>
      <c r="F374" s="13">
        <f t="shared" si="45"/>
        <v>2014</v>
      </c>
      <c r="G374" s="28" t="s">
        <v>46</v>
      </c>
      <c r="H374" s="28" t="s">
        <v>386</v>
      </c>
      <c r="I374" s="40">
        <v>500</v>
      </c>
      <c r="J374" s="41">
        <v>0</v>
      </c>
      <c r="K374" s="42">
        <f t="shared" si="46"/>
        <v>500</v>
      </c>
      <c r="L374" s="43" t="str">
        <f t="shared" si="40"/>
        <v>1373-EMEA-MK</v>
      </c>
      <c r="M374" s="44">
        <f t="shared" si="47"/>
        <v>41681</v>
      </c>
      <c r="N374" s="47" t="str">
        <f t="shared" si="41"/>
        <v/>
      </c>
      <c r="O374" s="47" t="str">
        <f t="shared" si="42"/>
        <v/>
      </c>
      <c r="P374" s="47" t="str">
        <f t="shared" si="43"/>
        <v/>
      </c>
      <c r="Q374" s="48">
        <f t="shared" si="44"/>
        <v>41681</v>
      </c>
    </row>
    <row r="375" spans="1:17" x14ac:dyDescent="0.25">
      <c r="A375" s="28" t="s">
        <v>940</v>
      </c>
      <c r="B375" s="28" t="s">
        <v>265</v>
      </c>
      <c r="C375" s="28" t="s">
        <v>50</v>
      </c>
      <c r="D375" s="28" t="s">
        <v>22</v>
      </c>
      <c r="E375" s="39">
        <v>43194</v>
      </c>
      <c r="F375" s="13">
        <f t="shared" si="45"/>
        <v>2018</v>
      </c>
      <c r="G375" s="28" t="s">
        <v>61</v>
      </c>
      <c r="H375" s="28" t="s">
        <v>941</v>
      </c>
      <c r="I375" s="40">
        <v>3000</v>
      </c>
      <c r="J375" s="41">
        <v>0.28000000000000003</v>
      </c>
      <c r="K375" s="42">
        <f t="shared" si="46"/>
        <v>2160</v>
      </c>
      <c r="L375" s="43" t="str">
        <f t="shared" si="40"/>
        <v>1374-LATAM-CR</v>
      </c>
      <c r="M375" s="44">
        <f t="shared" si="47"/>
        <v>43194</v>
      </c>
      <c r="N375" s="47" t="str">
        <f t="shared" si="41"/>
        <v/>
      </c>
      <c r="O375" s="47" t="str">
        <f t="shared" si="42"/>
        <v/>
      </c>
      <c r="P375" s="47" t="str">
        <f t="shared" si="43"/>
        <v/>
      </c>
      <c r="Q375" s="48">
        <f t="shared" si="44"/>
        <v>43194</v>
      </c>
    </row>
    <row r="376" spans="1:17" x14ac:dyDescent="0.25">
      <c r="A376" s="28" t="s">
        <v>942</v>
      </c>
      <c r="B376" s="28" t="s">
        <v>15</v>
      </c>
      <c r="C376" s="28" t="s">
        <v>16</v>
      </c>
      <c r="D376" s="28" t="s">
        <v>17</v>
      </c>
      <c r="E376" s="39" t="s">
        <v>943</v>
      </c>
      <c r="F376" s="13">
        <f t="shared" si="45"/>
        <v>2017</v>
      </c>
      <c r="G376" s="28" t="s">
        <v>46</v>
      </c>
      <c r="H376" s="28" t="s">
        <v>787</v>
      </c>
      <c r="I376" s="40">
        <v>500</v>
      </c>
      <c r="J376" s="41">
        <v>0.04</v>
      </c>
      <c r="K376" s="42">
        <f t="shared" si="46"/>
        <v>480</v>
      </c>
      <c r="L376" s="43" t="str">
        <f t="shared" si="40"/>
        <v>1375-NA-RO</v>
      </c>
      <c r="M376" s="44">
        <f t="shared" si="47"/>
        <v>42790</v>
      </c>
      <c r="N376" s="47">
        <f t="shared" si="41"/>
        <v>2</v>
      </c>
      <c r="O376" s="47" t="str">
        <f t="shared" si="42"/>
        <v>2017</v>
      </c>
      <c r="P376" s="47" t="str">
        <f t="shared" si="43"/>
        <v>24</v>
      </c>
      <c r="Q376" s="48">
        <f t="shared" si="44"/>
        <v>42790</v>
      </c>
    </row>
    <row r="377" spans="1:17" x14ac:dyDescent="0.25">
      <c r="A377" s="28" t="s">
        <v>944</v>
      </c>
      <c r="B377" s="28" t="s">
        <v>174</v>
      </c>
      <c r="C377" s="28" t="s">
        <v>115</v>
      </c>
      <c r="D377" s="28" t="s">
        <v>17</v>
      </c>
      <c r="E377" s="39" t="s">
        <v>945</v>
      </c>
      <c r="F377" s="13">
        <f t="shared" si="45"/>
        <v>2014</v>
      </c>
      <c r="G377" s="28" t="s">
        <v>35</v>
      </c>
      <c r="H377" s="28" t="s">
        <v>946</v>
      </c>
      <c r="I377" s="40">
        <v>50</v>
      </c>
      <c r="J377" s="41">
        <v>0.14000000000000001</v>
      </c>
      <c r="K377" s="42">
        <f t="shared" si="46"/>
        <v>43</v>
      </c>
      <c r="L377" s="43" t="str">
        <f t="shared" si="40"/>
        <v>1376-NA-EL</v>
      </c>
      <c r="M377" s="44">
        <f t="shared" si="47"/>
        <v>41686</v>
      </c>
      <c r="N377" s="47">
        <f t="shared" si="41"/>
        <v>2</v>
      </c>
      <c r="O377" s="47" t="str">
        <f t="shared" si="42"/>
        <v>2014</v>
      </c>
      <c r="P377" s="47" t="str">
        <f t="shared" si="43"/>
        <v>16</v>
      </c>
      <c r="Q377" s="48">
        <f t="shared" si="44"/>
        <v>41686</v>
      </c>
    </row>
    <row r="378" spans="1:17" x14ac:dyDescent="0.25">
      <c r="A378" s="28" t="s">
        <v>947</v>
      </c>
      <c r="B378" s="28" t="s">
        <v>53</v>
      </c>
      <c r="C378" s="28" t="s">
        <v>54</v>
      </c>
      <c r="D378" s="28" t="s">
        <v>11</v>
      </c>
      <c r="E378" s="39" t="s">
        <v>948</v>
      </c>
      <c r="F378" s="13">
        <f t="shared" si="45"/>
        <v>2018</v>
      </c>
      <c r="G378" s="28" t="s">
        <v>29</v>
      </c>
      <c r="H378" s="28" t="s">
        <v>823</v>
      </c>
      <c r="I378" s="40">
        <v>150</v>
      </c>
      <c r="J378" s="41">
        <v>0</v>
      </c>
      <c r="K378" s="42">
        <f t="shared" si="46"/>
        <v>150</v>
      </c>
      <c r="L378" s="43" t="str">
        <f t="shared" si="40"/>
        <v>1377-EMEA-DR</v>
      </c>
      <c r="M378" s="44">
        <f t="shared" si="47"/>
        <v>43277</v>
      </c>
      <c r="N378" s="47">
        <f t="shared" si="41"/>
        <v>6</v>
      </c>
      <c r="O378" s="47" t="str">
        <f t="shared" si="42"/>
        <v>2018</v>
      </c>
      <c r="P378" s="47" t="str">
        <f t="shared" si="43"/>
        <v>26</v>
      </c>
      <c r="Q378" s="48">
        <f t="shared" si="44"/>
        <v>43277</v>
      </c>
    </row>
    <row r="379" spans="1:17" x14ac:dyDescent="0.25">
      <c r="A379" s="28" t="s">
        <v>949</v>
      </c>
      <c r="B379" s="28" t="s">
        <v>9</v>
      </c>
      <c r="C379" s="28" t="s">
        <v>10</v>
      </c>
      <c r="D379" s="28" t="s">
        <v>11</v>
      </c>
      <c r="E379" s="39" t="s">
        <v>950</v>
      </c>
      <c r="F379" s="13">
        <f t="shared" si="45"/>
        <v>2014</v>
      </c>
      <c r="G379" s="28" t="s">
        <v>55</v>
      </c>
      <c r="H379" s="28" t="s">
        <v>430</v>
      </c>
      <c r="I379" s="40">
        <v>2400</v>
      </c>
      <c r="J379" s="41">
        <v>0.34</v>
      </c>
      <c r="K379" s="42">
        <f t="shared" si="46"/>
        <v>1583.9999999999998</v>
      </c>
      <c r="L379" s="43" t="str">
        <f t="shared" si="40"/>
        <v>1378-EMEA-ZM</v>
      </c>
      <c r="M379" s="44">
        <f t="shared" si="47"/>
        <v>41656</v>
      </c>
      <c r="N379" s="47">
        <f t="shared" si="41"/>
        <v>1</v>
      </c>
      <c r="O379" s="47" t="str">
        <f t="shared" si="42"/>
        <v>2014</v>
      </c>
      <c r="P379" s="47" t="str">
        <f t="shared" si="43"/>
        <v>17</v>
      </c>
      <c r="Q379" s="48">
        <f t="shared" si="44"/>
        <v>41656</v>
      </c>
    </row>
    <row r="380" spans="1:17" x14ac:dyDescent="0.25">
      <c r="A380" s="28" t="s">
        <v>951</v>
      </c>
      <c r="B380" s="28" t="s">
        <v>216</v>
      </c>
      <c r="C380" s="28" t="s">
        <v>217</v>
      </c>
      <c r="D380" s="28" t="s">
        <v>11</v>
      </c>
      <c r="E380" s="39">
        <v>42069</v>
      </c>
      <c r="F380" s="13">
        <f t="shared" si="45"/>
        <v>2015</v>
      </c>
      <c r="G380" s="28" t="s">
        <v>35</v>
      </c>
      <c r="H380" s="28" t="s">
        <v>952</v>
      </c>
      <c r="I380" s="40">
        <v>50</v>
      </c>
      <c r="J380" s="41">
        <v>0.22</v>
      </c>
      <c r="K380" s="42">
        <f t="shared" si="46"/>
        <v>39</v>
      </c>
      <c r="L380" s="43" t="str">
        <f t="shared" si="40"/>
        <v>1379-EMEA-EG</v>
      </c>
      <c r="M380" s="44">
        <f t="shared" si="47"/>
        <v>42069</v>
      </c>
      <c r="N380" s="47" t="str">
        <f t="shared" si="41"/>
        <v/>
      </c>
      <c r="O380" s="47" t="str">
        <f t="shared" si="42"/>
        <v/>
      </c>
      <c r="P380" s="47" t="str">
        <f t="shared" si="43"/>
        <v/>
      </c>
      <c r="Q380" s="48">
        <f t="shared" si="44"/>
        <v>42069</v>
      </c>
    </row>
    <row r="381" spans="1:17" x14ac:dyDescent="0.25">
      <c r="A381" s="28" t="s">
        <v>953</v>
      </c>
      <c r="B381" s="28" t="s">
        <v>88</v>
      </c>
      <c r="C381" s="28" t="s">
        <v>89</v>
      </c>
      <c r="D381" s="28" t="s">
        <v>11</v>
      </c>
      <c r="E381" s="39" t="s">
        <v>954</v>
      </c>
      <c r="F381" s="13">
        <f t="shared" si="45"/>
        <v>2017</v>
      </c>
      <c r="G381" s="28" t="s">
        <v>133</v>
      </c>
      <c r="H381" s="28" t="s">
        <v>90</v>
      </c>
      <c r="I381" s="40">
        <v>50</v>
      </c>
      <c r="J381" s="41">
        <v>0</v>
      </c>
      <c r="K381" s="42">
        <f t="shared" si="46"/>
        <v>50</v>
      </c>
      <c r="L381" s="43" t="str">
        <f t="shared" si="40"/>
        <v>1380-EMEA-DW</v>
      </c>
      <c r="M381" s="44">
        <f t="shared" si="47"/>
        <v>43030</v>
      </c>
      <c r="N381" s="47">
        <f t="shared" si="41"/>
        <v>10</v>
      </c>
      <c r="O381" s="47" t="str">
        <f t="shared" si="42"/>
        <v>2017</v>
      </c>
      <c r="P381" s="47" t="str">
        <f t="shared" si="43"/>
        <v>22</v>
      </c>
      <c r="Q381" s="48">
        <f t="shared" si="44"/>
        <v>43030</v>
      </c>
    </row>
    <row r="382" spans="1:17" x14ac:dyDescent="0.25">
      <c r="A382" s="28" t="s">
        <v>955</v>
      </c>
      <c r="B382" s="28" t="s">
        <v>109</v>
      </c>
      <c r="C382" s="28" t="s">
        <v>72</v>
      </c>
      <c r="D382" s="28" t="s">
        <v>34</v>
      </c>
      <c r="E382" s="39" t="s">
        <v>956</v>
      </c>
      <c r="F382" s="13">
        <f t="shared" si="45"/>
        <v>2016</v>
      </c>
      <c r="G382" s="28" t="s">
        <v>74</v>
      </c>
      <c r="H382" s="28" t="s">
        <v>770</v>
      </c>
      <c r="I382" s="40">
        <v>500</v>
      </c>
      <c r="J382" s="41">
        <v>0</v>
      </c>
      <c r="K382" s="42">
        <f t="shared" si="46"/>
        <v>500</v>
      </c>
      <c r="L382" s="43" t="str">
        <f t="shared" si="40"/>
        <v>1381-APAC-CL</v>
      </c>
      <c r="M382" s="44">
        <f t="shared" si="47"/>
        <v>42483</v>
      </c>
      <c r="N382" s="47">
        <f t="shared" si="41"/>
        <v>4</v>
      </c>
      <c r="O382" s="47" t="str">
        <f t="shared" si="42"/>
        <v>2016</v>
      </c>
      <c r="P382" s="47" t="str">
        <f t="shared" si="43"/>
        <v>23</v>
      </c>
      <c r="Q382" s="48">
        <f t="shared" si="44"/>
        <v>42483</v>
      </c>
    </row>
    <row r="383" spans="1:17" x14ac:dyDescent="0.25">
      <c r="A383" s="28" t="s">
        <v>957</v>
      </c>
      <c r="B383" s="28" t="s">
        <v>99</v>
      </c>
      <c r="C383" s="28" t="s">
        <v>100</v>
      </c>
      <c r="D383" s="28" t="s">
        <v>11</v>
      </c>
      <c r="E383" s="39">
        <v>43405</v>
      </c>
      <c r="F383" s="13">
        <f t="shared" si="45"/>
        <v>2018</v>
      </c>
      <c r="G383" s="28" t="s">
        <v>35</v>
      </c>
      <c r="H383" s="28" t="s">
        <v>208</v>
      </c>
      <c r="I383" s="40">
        <v>50</v>
      </c>
      <c r="J383" s="41">
        <v>0.12</v>
      </c>
      <c r="K383" s="42">
        <f t="shared" si="46"/>
        <v>44</v>
      </c>
      <c r="L383" s="43" t="str">
        <f t="shared" si="40"/>
        <v>1382-EMEA-CM</v>
      </c>
      <c r="M383" s="44">
        <f t="shared" si="47"/>
        <v>43405</v>
      </c>
      <c r="N383" s="47" t="str">
        <f t="shared" si="41"/>
        <v/>
      </c>
      <c r="O383" s="47" t="str">
        <f t="shared" si="42"/>
        <v/>
      </c>
      <c r="P383" s="47" t="str">
        <f t="shared" si="43"/>
        <v/>
      </c>
      <c r="Q383" s="48">
        <f t="shared" si="44"/>
        <v>43405</v>
      </c>
    </row>
    <row r="384" spans="1:17" x14ac:dyDescent="0.25">
      <c r="A384" s="28" t="s">
        <v>958</v>
      </c>
      <c r="B384" s="28" t="s">
        <v>265</v>
      </c>
      <c r="C384" s="28" t="s">
        <v>50</v>
      </c>
      <c r="D384" s="28" t="s">
        <v>22</v>
      </c>
      <c r="E384" s="39" t="s">
        <v>959</v>
      </c>
      <c r="F384" s="13">
        <f t="shared" si="45"/>
        <v>2017</v>
      </c>
      <c r="G384" s="28" t="s">
        <v>133</v>
      </c>
      <c r="H384" s="28" t="s">
        <v>267</v>
      </c>
      <c r="I384" s="40">
        <v>50</v>
      </c>
      <c r="J384" s="41">
        <v>0.04</v>
      </c>
      <c r="K384" s="42">
        <f t="shared" si="46"/>
        <v>48</v>
      </c>
      <c r="L384" s="43" t="str">
        <f t="shared" si="40"/>
        <v>1383-LATAM-BD</v>
      </c>
      <c r="M384" s="44">
        <f t="shared" si="47"/>
        <v>43037</v>
      </c>
      <c r="N384" s="47">
        <f t="shared" si="41"/>
        <v>10</v>
      </c>
      <c r="O384" s="47" t="str">
        <f t="shared" si="42"/>
        <v>2017</v>
      </c>
      <c r="P384" s="47" t="str">
        <f t="shared" si="43"/>
        <v>29</v>
      </c>
      <c r="Q384" s="48">
        <f t="shared" si="44"/>
        <v>43037</v>
      </c>
    </row>
    <row r="385" spans="1:17" x14ac:dyDescent="0.25">
      <c r="A385" s="28" t="s">
        <v>960</v>
      </c>
      <c r="B385" s="28" t="s">
        <v>147</v>
      </c>
      <c r="C385" s="28" t="s">
        <v>95</v>
      </c>
      <c r="D385" s="28" t="s">
        <v>34</v>
      </c>
      <c r="E385" s="39" t="s">
        <v>961</v>
      </c>
      <c r="F385" s="13">
        <f t="shared" si="45"/>
        <v>2017</v>
      </c>
      <c r="G385" s="28" t="s">
        <v>12</v>
      </c>
      <c r="H385" s="28" t="s">
        <v>962</v>
      </c>
      <c r="I385" s="40">
        <v>240</v>
      </c>
      <c r="J385" s="41">
        <v>0.1</v>
      </c>
      <c r="K385" s="42">
        <f t="shared" si="46"/>
        <v>216</v>
      </c>
      <c r="L385" s="43" t="str">
        <f t="shared" si="40"/>
        <v>1384-APAC-SD</v>
      </c>
      <c r="M385" s="44">
        <f t="shared" si="47"/>
        <v>42794</v>
      </c>
      <c r="N385" s="47">
        <f t="shared" si="41"/>
        <v>2</v>
      </c>
      <c r="O385" s="47" t="str">
        <f t="shared" si="42"/>
        <v>2017</v>
      </c>
      <c r="P385" s="47" t="str">
        <f t="shared" si="43"/>
        <v>28</v>
      </c>
      <c r="Q385" s="48">
        <f t="shared" si="44"/>
        <v>42794</v>
      </c>
    </row>
    <row r="386" spans="1:17" x14ac:dyDescent="0.25">
      <c r="A386" s="28" t="s">
        <v>963</v>
      </c>
      <c r="B386" s="28" t="s">
        <v>241</v>
      </c>
      <c r="C386" s="28" t="s">
        <v>242</v>
      </c>
      <c r="D386" s="28" t="s">
        <v>22</v>
      </c>
      <c r="E386" s="39">
        <v>42249</v>
      </c>
      <c r="F386" s="13">
        <f t="shared" si="45"/>
        <v>2015</v>
      </c>
      <c r="G386" s="28" t="s">
        <v>133</v>
      </c>
      <c r="H386" s="28" t="s">
        <v>762</v>
      </c>
      <c r="I386" s="40">
        <v>50</v>
      </c>
      <c r="J386" s="41">
        <v>0.36</v>
      </c>
      <c r="K386" s="42">
        <f t="shared" si="46"/>
        <v>32</v>
      </c>
      <c r="L386" s="43" t="str">
        <f t="shared" ref="L386:L449" si="48">_xlfn.TEXTJOIN("-",TRUE,RIGHT(A386,LEN(A386)-2),D386,LEFT(H386,1)&amp;MID(H386,FIND(" ",H386)+1,1))</f>
        <v>1385-LATAM-RC</v>
      </c>
      <c r="M386" s="44">
        <f t="shared" si="47"/>
        <v>42249</v>
      </c>
      <c r="N386" s="47" t="str">
        <f t="shared" ref="N386:N449" si="49">IF(ISTEXT(E386),IFERROR(_xlfn.NUMBERVALUE(LEFT(E386,2)),_xlfn.NUMBERVALUE(LEFT(E386,1))),"")</f>
        <v/>
      </c>
      <c r="O386" s="47" t="str">
        <f t="shared" ref="O386:O449" si="50">IF(ISTEXT(E386),RIGHT(E386,4),"")</f>
        <v/>
      </c>
      <c r="P386" s="47" t="str">
        <f t="shared" ref="P386:P449" si="51">IF(ISTEXT(E386),MID(E386,LEN(N386)+2,2),"")</f>
        <v/>
      </c>
      <c r="Q386" s="48">
        <f t="shared" ref="Q386:Q449" si="52">IF(ISTEXT(E386),DATE(O386,N386,P386),E386)</f>
        <v>42249</v>
      </c>
    </row>
    <row r="387" spans="1:17" x14ac:dyDescent="0.25">
      <c r="A387" s="28" t="s">
        <v>964</v>
      </c>
      <c r="B387" s="28" t="s">
        <v>261</v>
      </c>
      <c r="C387" s="28" t="s">
        <v>39</v>
      </c>
      <c r="D387" s="28" t="s">
        <v>34</v>
      </c>
      <c r="E387" s="39" t="s">
        <v>965</v>
      </c>
      <c r="F387" s="13">
        <f t="shared" ref="F387:F450" si="53">YEAR(Q387)</f>
        <v>2017</v>
      </c>
      <c r="G387" s="28" t="s">
        <v>23</v>
      </c>
      <c r="H387" s="28" t="s">
        <v>274</v>
      </c>
      <c r="I387" s="40">
        <v>1400</v>
      </c>
      <c r="J387" s="41">
        <v>7.0000000000000007E-2</v>
      </c>
      <c r="K387" s="42">
        <f t="shared" ref="K387:K450" si="54">I387*(1-J387)</f>
        <v>1302</v>
      </c>
      <c r="L387" s="43" t="str">
        <f t="shared" si="48"/>
        <v>1386-APAC-AD</v>
      </c>
      <c r="M387" s="44">
        <f t="shared" ref="M387:M450" si="55">IF(ISTEXT(E387),DATE(O387,N387,P387),E387)</f>
        <v>42934</v>
      </c>
      <c r="N387" s="47">
        <f t="shared" si="49"/>
        <v>7</v>
      </c>
      <c r="O387" s="47" t="str">
        <f t="shared" si="50"/>
        <v>2017</v>
      </c>
      <c r="P387" s="47" t="str">
        <f t="shared" si="51"/>
        <v>18</v>
      </c>
      <c r="Q387" s="48">
        <f t="shared" si="52"/>
        <v>42934</v>
      </c>
    </row>
    <row r="388" spans="1:17" x14ac:dyDescent="0.25">
      <c r="A388" s="28" t="s">
        <v>966</v>
      </c>
      <c r="B388" s="28" t="s">
        <v>139</v>
      </c>
      <c r="C388" s="28" t="s">
        <v>140</v>
      </c>
      <c r="D388" s="28" t="s">
        <v>11</v>
      </c>
      <c r="E388" s="39">
        <v>42858</v>
      </c>
      <c r="F388" s="13">
        <f t="shared" si="53"/>
        <v>2017</v>
      </c>
      <c r="G388" s="28" t="s">
        <v>133</v>
      </c>
      <c r="H388" s="28" t="s">
        <v>247</v>
      </c>
      <c r="I388" s="40">
        <v>50</v>
      </c>
      <c r="J388" s="41">
        <v>0.02</v>
      </c>
      <c r="K388" s="42">
        <f t="shared" si="54"/>
        <v>49</v>
      </c>
      <c r="L388" s="43" t="str">
        <f t="shared" si="48"/>
        <v>1387-EMEA-JW</v>
      </c>
      <c r="M388" s="44">
        <f t="shared" si="55"/>
        <v>42858</v>
      </c>
      <c r="N388" s="47" t="str">
        <f t="shared" si="49"/>
        <v/>
      </c>
      <c r="O388" s="47" t="str">
        <f t="shared" si="50"/>
        <v/>
      </c>
      <c r="P388" s="47" t="str">
        <f t="shared" si="51"/>
        <v/>
      </c>
      <c r="Q388" s="48">
        <f t="shared" si="52"/>
        <v>42858</v>
      </c>
    </row>
    <row r="389" spans="1:17" x14ac:dyDescent="0.25">
      <c r="A389" s="28" t="s">
        <v>967</v>
      </c>
      <c r="B389" s="28" t="s">
        <v>104</v>
      </c>
      <c r="C389" s="28" t="s">
        <v>105</v>
      </c>
      <c r="D389" s="28" t="s">
        <v>11</v>
      </c>
      <c r="E389" s="39">
        <v>43441</v>
      </c>
      <c r="F389" s="13">
        <f t="shared" si="53"/>
        <v>2018</v>
      </c>
      <c r="G389" s="28" t="s">
        <v>46</v>
      </c>
      <c r="H389" s="28" t="s">
        <v>968</v>
      </c>
      <c r="I389" s="40">
        <v>500</v>
      </c>
      <c r="J389" s="41">
        <v>0.12</v>
      </c>
      <c r="K389" s="42">
        <f t="shared" si="54"/>
        <v>440</v>
      </c>
      <c r="L389" s="43" t="str">
        <f t="shared" si="48"/>
        <v>1388-EMEA-MJ</v>
      </c>
      <c r="M389" s="44">
        <f t="shared" si="55"/>
        <v>43441</v>
      </c>
      <c r="N389" s="47" t="str">
        <f t="shared" si="49"/>
        <v/>
      </c>
      <c r="O389" s="47" t="str">
        <f t="shared" si="50"/>
        <v/>
      </c>
      <c r="P389" s="47" t="str">
        <f t="shared" si="51"/>
        <v/>
      </c>
      <c r="Q389" s="48">
        <f t="shared" si="52"/>
        <v>43441</v>
      </c>
    </row>
    <row r="390" spans="1:17" x14ac:dyDescent="0.25">
      <c r="A390" s="28" t="s">
        <v>969</v>
      </c>
      <c r="B390" s="28" t="s">
        <v>216</v>
      </c>
      <c r="C390" s="28" t="s">
        <v>217</v>
      </c>
      <c r="D390" s="28" t="s">
        <v>11</v>
      </c>
      <c r="E390" s="39" t="s">
        <v>948</v>
      </c>
      <c r="F390" s="13">
        <f t="shared" si="53"/>
        <v>2018</v>
      </c>
      <c r="G390" s="28" t="s">
        <v>61</v>
      </c>
      <c r="H390" s="28" t="s">
        <v>283</v>
      </c>
      <c r="I390" s="40">
        <v>3000</v>
      </c>
      <c r="J390" s="41">
        <v>0.32</v>
      </c>
      <c r="K390" s="42">
        <f t="shared" si="54"/>
        <v>2039.9999999999998</v>
      </c>
      <c r="L390" s="43" t="str">
        <f t="shared" si="48"/>
        <v>1389-EMEA-AP</v>
      </c>
      <c r="M390" s="44">
        <f t="shared" si="55"/>
        <v>43277</v>
      </c>
      <c r="N390" s="47">
        <f t="shared" si="49"/>
        <v>6</v>
      </c>
      <c r="O390" s="47" t="str">
        <f t="shared" si="50"/>
        <v>2018</v>
      </c>
      <c r="P390" s="47" t="str">
        <f t="shared" si="51"/>
        <v>26</v>
      </c>
      <c r="Q390" s="48">
        <f t="shared" si="52"/>
        <v>43277</v>
      </c>
    </row>
    <row r="391" spans="1:17" x14ac:dyDescent="0.25">
      <c r="A391" s="28" t="s">
        <v>970</v>
      </c>
      <c r="B391" s="28" t="s">
        <v>32</v>
      </c>
      <c r="C391" s="28" t="s">
        <v>33</v>
      </c>
      <c r="D391" s="28" t="s">
        <v>34</v>
      </c>
      <c r="E391" s="39">
        <v>42283</v>
      </c>
      <c r="F391" s="13">
        <f t="shared" si="53"/>
        <v>2015</v>
      </c>
      <c r="G391" s="28" t="s">
        <v>23</v>
      </c>
      <c r="H391" s="28" t="s">
        <v>230</v>
      </c>
      <c r="I391" s="40">
        <v>1400</v>
      </c>
      <c r="J391" s="41">
        <v>0.09</v>
      </c>
      <c r="K391" s="42">
        <f t="shared" si="54"/>
        <v>1274</v>
      </c>
      <c r="L391" s="43" t="str">
        <f t="shared" si="48"/>
        <v>1390-APAC-JW</v>
      </c>
      <c r="M391" s="44">
        <f t="shared" si="55"/>
        <v>42283</v>
      </c>
      <c r="N391" s="47" t="str">
        <f t="shared" si="49"/>
        <v/>
      </c>
      <c r="O391" s="47" t="str">
        <f t="shared" si="50"/>
        <v/>
      </c>
      <c r="P391" s="47" t="str">
        <f t="shared" si="51"/>
        <v/>
      </c>
      <c r="Q391" s="48">
        <f t="shared" si="52"/>
        <v>42283</v>
      </c>
    </row>
    <row r="392" spans="1:17" x14ac:dyDescent="0.25">
      <c r="A392" s="28" t="s">
        <v>971</v>
      </c>
      <c r="B392" s="28" t="s">
        <v>123</v>
      </c>
      <c r="C392" s="28" t="s">
        <v>54</v>
      </c>
      <c r="D392" s="28" t="s">
        <v>11</v>
      </c>
      <c r="E392" s="39" t="s">
        <v>972</v>
      </c>
      <c r="F392" s="13">
        <f t="shared" si="53"/>
        <v>2014</v>
      </c>
      <c r="G392" s="28" t="s">
        <v>35</v>
      </c>
      <c r="H392" s="28" t="s">
        <v>600</v>
      </c>
      <c r="I392" s="40">
        <v>50</v>
      </c>
      <c r="J392" s="41">
        <v>0.14000000000000001</v>
      </c>
      <c r="K392" s="42">
        <f t="shared" si="54"/>
        <v>43</v>
      </c>
      <c r="L392" s="43" t="str">
        <f t="shared" si="48"/>
        <v>1391-EMEA-GT</v>
      </c>
      <c r="M392" s="44">
        <f t="shared" si="55"/>
        <v>41784</v>
      </c>
      <c r="N392" s="47">
        <f t="shared" si="49"/>
        <v>5</v>
      </c>
      <c r="O392" s="47" t="str">
        <f t="shared" si="50"/>
        <v>2014</v>
      </c>
      <c r="P392" s="47" t="str">
        <f t="shared" si="51"/>
        <v>25</v>
      </c>
      <c r="Q392" s="48">
        <f t="shared" si="52"/>
        <v>41784</v>
      </c>
    </row>
    <row r="393" spans="1:17" x14ac:dyDescent="0.25">
      <c r="A393" s="28" t="s">
        <v>973</v>
      </c>
      <c r="B393" s="28" t="s">
        <v>71</v>
      </c>
      <c r="C393" s="28" t="s">
        <v>72</v>
      </c>
      <c r="D393" s="28" t="s">
        <v>34</v>
      </c>
      <c r="E393" s="39" t="s">
        <v>974</v>
      </c>
      <c r="F393" s="13">
        <f t="shared" si="53"/>
        <v>2016</v>
      </c>
      <c r="G393" s="28" t="s">
        <v>41</v>
      </c>
      <c r="H393" s="28" t="s">
        <v>75</v>
      </c>
      <c r="I393" s="40">
        <v>30</v>
      </c>
      <c r="J393" s="41">
        <v>3.3300000000000003E-2</v>
      </c>
      <c r="K393" s="42">
        <f t="shared" si="54"/>
        <v>29.001000000000001</v>
      </c>
      <c r="L393" s="43" t="str">
        <f t="shared" si="48"/>
        <v>1392-APAC-TM</v>
      </c>
      <c r="M393" s="44">
        <f t="shared" si="55"/>
        <v>42546</v>
      </c>
      <c r="N393" s="47">
        <f t="shared" si="49"/>
        <v>6</v>
      </c>
      <c r="O393" s="47" t="str">
        <f t="shared" si="50"/>
        <v>2016</v>
      </c>
      <c r="P393" s="47" t="str">
        <f t="shared" si="51"/>
        <v>25</v>
      </c>
      <c r="Q393" s="48">
        <f t="shared" si="52"/>
        <v>42546</v>
      </c>
    </row>
    <row r="394" spans="1:17" x14ac:dyDescent="0.25">
      <c r="A394" s="28" t="s">
        <v>975</v>
      </c>
      <c r="B394" s="28" t="s">
        <v>59</v>
      </c>
      <c r="C394" s="28" t="s">
        <v>60</v>
      </c>
      <c r="D394" s="28" t="s">
        <v>11</v>
      </c>
      <c r="E394" s="39">
        <v>42982</v>
      </c>
      <c r="F394" s="13">
        <f t="shared" si="53"/>
        <v>2017</v>
      </c>
      <c r="G394" s="28" t="s">
        <v>35</v>
      </c>
      <c r="H394" s="28" t="s">
        <v>383</v>
      </c>
      <c r="I394" s="40">
        <v>50</v>
      </c>
      <c r="J394" s="41">
        <v>0.06</v>
      </c>
      <c r="K394" s="42">
        <f t="shared" si="54"/>
        <v>47</v>
      </c>
      <c r="L394" s="43" t="str">
        <f t="shared" si="48"/>
        <v>1393-EMEA-VS</v>
      </c>
      <c r="M394" s="44">
        <f t="shared" si="55"/>
        <v>42982</v>
      </c>
      <c r="N394" s="47" t="str">
        <f t="shared" si="49"/>
        <v/>
      </c>
      <c r="O394" s="47" t="str">
        <f t="shared" si="50"/>
        <v/>
      </c>
      <c r="P394" s="47" t="str">
        <f t="shared" si="51"/>
        <v/>
      </c>
      <c r="Q394" s="48">
        <f t="shared" si="52"/>
        <v>42982</v>
      </c>
    </row>
    <row r="395" spans="1:17" x14ac:dyDescent="0.25">
      <c r="A395" s="28" t="s">
        <v>976</v>
      </c>
      <c r="B395" s="28" t="s">
        <v>241</v>
      </c>
      <c r="C395" s="28" t="s">
        <v>242</v>
      </c>
      <c r="D395" s="28" t="s">
        <v>22</v>
      </c>
      <c r="E395" s="39">
        <v>42220</v>
      </c>
      <c r="F395" s="13">
        <f t="shared" si="53"/>
        <v>2015</v>
      </c>
      <c r="G395" s="28" t="s">
        <v>29</v>
      </c>
      <c r="H395" s="28" t="s">
        <v>977</v>
      </c>
      <c r="I395" s="40">
        <v>150</v>
      </c>
      <c r="J395" s="41">
        <v>0.04</v>
      </c>
      <c r="K395" s="42">
        <f t="shared" si="54"/>
        <v>144</v>
      </c>
      <c r="L395" s="43" t="str">
        <f t="shared" si="48"/>
        <v>1394-LATAM-DF</v>
      </c>
      <c r="M395" s="44">
        <f t="shared" si="55"/>
        <v>42220</v>
      </c>
      <c r="N395" s="47" t="str">
        <f t="shared" si="49"/>
        <v/>
      </c>
      <c r="O395" s="47" t="str">
        <f t="shared" si="50"/>
        <v/>
      </c>
      <c r="P395" s="47" t="str">
        <f t="shared" si="51"/>
        <v/>
      </c>
      <c r="Q395" s="48">
        <f t="shared" si="52"/>
        <v>42220</v>
      </c>
    </row>
    <row r="396" spans="1:17" x14ac:dyDescent="0.25">
      <c r="A396" s="28" t="s">
        <v>978</v>
      </c>
      <c r="B396" s="28" t="s">
        <v>201</v>
      </c>
      <c r="C396" s="28" t="s">
        <v>202</v>
      </c>
      <c r="D396" s="28" t="s">
        <v>11</v>
      </c>
      <c r="E396" s="39" t="s">
        <v>298</v>
      </c>
      <c r="F396" s="13">
        <f t="shared" si="53"/>
        <v>2015</v>
      </c>
      <c r="G396" s="28" t="s">
        <v>125</v>
      </c>
      <c r="H396" s="28" t="s">
        <v>392</v>
      </c>
      <c r="I396" s="40">
        <v>500</v>
      </c>
      <c r="J396" s="41">
        <v>0.22800000000000001</v>
      </c>
      <c r="K396" s="42">
        <f t="shared" si="54"/>
        <v>386</v>
      </c>
      <c r="L396" s="43" t="str">
        <f t="shared" si="48"/>
        <v>1395-EMEA-DG</v>
      </c>
      <c r="M396" s="44">
        <f t="shared" si="55"/>
        <v>42239</v>
      </c>
      <c r="N396" s="47">
        <f t="shared" si="49"/>
        <v>8</v>
      </c>
      <c r="O396" s="47" t="str">
        <f t="shared" si="50"/>
        <v>2015</v>
      </c>
      <c r="P396" s="47" t="str">
        <f t="shared" si="51"/>
        <v>23</v>
      </c>
      <c r="Q396" s="48">
        <f t="shared" si="52"/>
        <v>42239</v>
      </c>
    </row>
    <row r="397" spans="1:17" x14ac:dyDescent="0.25">
      <c r="A397" s="28" t="s">
        <v>979</v>
      </c>
      <c r="B397" s="28" t="s">
        <v>79</v>
      </c>
      <c r="C397" s="28" t="s">
        <v>80</v>
      </c>
      <c r="D397" s="28" t="s">
        <v>34</v>
      </c>
      <c r="E397" s="39">
        <v>42379</v>
      </c>
      <c r="F397" s="13">
        <f t="shared" si="53"/>
        <v>2016</v>
      </c>
      <c r="G397" s="28" t="s">
        <v>55</v>
      </c>
      <c r="H397" s="28" t="s">
        <v>980</v>
      </c>
      <c r="I397" s="40">
        <v>2400</v>
      </c>
      <c r="J397" s="41">
        <v>0</v>
      </c>
      <c r="K397" s="42">
        <f t="shared" si="54"/>
        <v>2400</v>
      </c>
      <c r="L397" s="43" t="str">
        <f t="shared" si="48"/>
        <v>1396-APAC-MR</v>
      </c>
      <c r="M397" s="44">
        <f t="shared" si="55"/>
        <v>42379</v>
      </c>
      <c r="N397" s="47" t="str">
        <f t="shared" si="49"/>
        <v/>
      </c>
      <c r="O397" s="47" t="str">
        <f t="shared" si="50"/>
        <v/>
      </c>
      <c r="P397" s="47" t="str">
        <f t="shared" si="51"/>
        <v/>
      </c>
      <c r="Q397" s="48">
        <f t="shared" si="52"/>
        <v>42379</v>
      </c>
    </row>
    <row r="398" spans="1:17" x14ac:dyDescent="0.25">
      <c r="A398" s="28" t="s">
        <v>981</v>
      </c>
      <c r="B398" s="28" t="s">
        <v>541</v>
      </c>
      <c r="C398" s="28" t="s">
        <v>542</v>
      </c>
      <c r="D398" s="28" t="s">
        <v>22</v>
      </c>
      <c r="E398" s="39" t="s">
        <v>982</v>
      </c>
      <c r="F398" s="13">
        <f t="shared" si="53"/>
        <v>2015</v>
      </c>
      <c r="G398" s="28" t="s">
        <v>23</v>
      </c>
      <c r="H398" s="28" t="s">
        <v>983</v>
      </c>
      <c r="I398" s="40">
        <v>1400</v>
      </c>
      <c r="J398" s="41">
        <v>0.37</v>
      </c>
      <c r="K398" s="42">
        <f t="shared" si="54"/>
        <v>882</v>
      </c>
      <c r="L398" s="43" t="str">
        <f t="shared" si="48"/>
        <v>1397-LATAM-KH</v>
      </c>
      <c r="M398" s="44">
        <f t="shared" si="55"/>
        <v>42336</v>
      </c>
      <c r="N398" s="47">
        <f t="shared" si="49"/>
        <v>11</v>
      </c>
      <c r="O398" s="47" t="str">
        <f t="shared" si="50"/>
        <v>2015</v>
      </c>
      <c r="P398" s="47" t="str">
        <f t="shared" si="51"/>
        <v>28</v>
      </c>
      <c r="Q398" s="48">
        <f t="shared" si="52"/>
        <v>42336</v>
      </c>
    </row>
    <row r="399" spans="1:17" x14ac:dyDescent="0.25">
      <c r="A399" s="28" t="s">
        <v>984</v>
      </c>
      <c r="B399" s="28" t="s">
        <v>169</v>
      </c>
      <c r="C399" s="28" t="s">
        <v>170</v>
      </c>
      <c r="D399" s="28" t="s">
        <v>11</v>
      </c>
      <c r="E399" s="39" t="s">
        <v>985</v>
      </c>
      <c r="F399" s="13">
        <f t="shared" si="53"/>
        <v>2016</v>
      </c>
      <c r="G399" s="28" t="s">
        <v>111</v>
      </c>
      <c r="H399" s="28" t="s">
        <v>172</v>
      </c>
      <c r="I399" s="40">
        <v>140</v>
      </c>
      <c r="J399" s="41">
        <v>0.1429</v>
      </c>
      <c r="K399" s="42">
        <f t="shared" si="54"/>
        <v>119.994</v>
      </c>
      <c r="L399" s="43" t="str">
        <f t="shared" si="48"/>
        <v>1398-EMEA-SB</v>
      </c>
      <c r="M399" s="44">
        <f t="shared" si="55"/>
        <v>42570</v>
      </c>
      <c r="N399" s="47">
        <f t="shared" si="49"/>
        <v>7</v>
      </c>
      <c r="O399" s="47" t="str">
        <f t="shared" si="50"/>
        <v>2016</v>
      </c>
      <c r="P399" s="47" t="str">
        <f t="shared" si="51"/>
        <v>19</v>
      </c>
      <c r="Q399" s="48">
        <f t="shared" si="52"/>
        <v>42570</v>
      </c>
    </row>
    <row r="400" spans="1:17" x14ac:dyDescent="0.25">
      <c r="A400" s="28" t="s">
        <v>986</v>
      </c>
      <c r="B400" s="28" t="s">
        <v>38</v>
      </c>
      <c r="C400" s="28" t="s">
        <v>39</v>
      </c>
      <c r="D400" s="28" t="s">
        <v>34</v>
      </c>
      <c r="E400" s="39">
        <v>42959</v>
      </c>
      <c r="F400" s="13">
        <f t="shared" si="53"/>
        <v>2017</v>
      </c>
      <c r="G400" s="28" t="s">
        <v>46</v>
      </c>
      <c r="H400" s="28" t="s">
        <v>189</v>
      </c>
      <c r="I400" s="40">
        <v>500</v>
      </c>
      <c r="J400" s="41">
        <v>0.01</v>
      </c>
      <c r="K400" s="42">
        <f t="shared" si="54"/>
        <v>495</v>
      </c>
      <c r="L400" s="43" t="str">
        <f t="shared" si="48"/>
        <v>1399-APAC-RR</v>
      </c>
      <c r="M400" s="44">
        <f t="shared" si="55"/>
        <v>42959</v>
      </c>
      <c r="N400" s="47" t="str">
        <f t="shared" si="49"/>
        <v/>
      </c>
      <c r="O400" s="47" t="str">
        <f t="shared" si="50"/>
        <v/>
      </c>
      <c r="P400" s="47" t="str">
        <f t="shared" si="51"/>
        <v/>
      </c>
      <c r="Q400" s="48">
        <f t="shared" si="52"/>
        <v>42959</v>
      </c>
    </row>
    <row r="401" spans="1:17" x14ac:dyDescent="0.25">
      <c r="A401" s="28" t="s">
        <v>987</v>
      </c>
      <c r="B401" s="28" t="s">
        <v>216</v>
      </c>
      <c r="C401" s="28" t="s">
        <v>217</v>
      </c>
      <c r="D401" s="28" t="s">
        <v>11</v>
      </c>
      <c r="E401" s="39">
        <v>42949</v>
      </c>
      <c r="F401" s="13">
        <f t="shared" si="53"/>
        <v>2017</v>
      </c>
      <c r="G401" s="28" t="s">
        <v>41</v>
      </c>
      <c r="H401" s="28" t="s">
        <v>517</v>
      </c>
      <c r="I401" s="40">
        <v>30</v>
      </c>
      <c r="J401" s="41">
        <v>3.3300000000000003E-2</v>
      </c>
      <c r="K401" s="42">
        <f t="shared" si="54"/>
        <v>29.001000000000001</v>
      </c>
      <c r="L401" s="43" t="str">
        <f t="shared" si="48"/>
        <v>1400-EMEA-AY</v>
      </c>
      <c r="M401" s="44">
        <f t="shared" si="55"/>
        <v>42949</v>
      </c>
      <c r="N401" s="47" t="str">
        <f t="shared" si="49"/>
        <v/>
      </c>
      <c r="O401" s="47" t="str">
        <f t="shared" si="50"/>
        <v/>
      </c>
      <c r="P401" s="47" t="str">
        <f t="shared" si="51"/>
        <v/>
      </c>
      <c r="Q401" s="48">
        <f t="shared" si="52"/>
        <v>42949</v>
      </c>
    </row>
    <row r="402" spans="1:17" x14ac:dyDescent="0.25">
      <c r="A402" s="28" t="s">
        <v>988</v>
      </c>
      <c r="B402" s="28" t="s">
        <v>99</v>
      </c>
      <c r="C402" s="28" t="s">
        <v>100</v>
      </c>
      <c r="D402" s="28" t="s">
        <v>11</v>
      </c>
      <c r="E402" s="39" t="s">
        <v>989</v>
      </c>
      <c r="F402" s="13">
        <f t="shared" si="53"/>
        <v>2018</v>
      </c>
      <c r="G402" s="28" t="s">
        <v>41</v>
      </c>
      <c r="H402" s="28" t="s">
        <v>990</v>
      </c>
      <c r="I402" s="40">
        <v>30</v>
      </c>
      <c r="J402" s="41">
        <v>3.3300000000000003E-2</v>
      </c>
      <c r="K402" s="42">
        <f t="shared" si="54"/>
        <v>29.001000000000001</v>
      </c>
      <c r="L402" s="43" t="str">
        <f t="shared" si="48"/>
        <v>1401-EMEA-RB</v>
      </c>
      <c r="M402" s="44">
        <f t="shared" si="55"/>
        <v>43371</v>
      </c>
      <c r="N402" s="47">
        <f t="shared" si="49"/>
        <v>9</v>
      </c>
      <c r="O402" s="47" t="str">
        <f t="shared" si="50"/>
        <v>2018</v>
      </c>
      <c r="P402" s="47" t="str">
        <f t="shared" si="51"/>
        <v>28</v>
      </c>
      <c r="Q402" s="48">
        <f t="shared" si="52"/>
        <v>43371</v>
      </c>
    </row>
    <row r="403" spans="1:17" x14ac:dyDescent="0.25">
      <c r="A403" s="28" t="s">
        <v>991</v>
      </c>
      <c r="B403" s="28" t="s">
        <v>169</v>
      </c>
      <c r="C403" s="28" t="s">
        <v>170</v>
      </c>
      <c r="D403" s="28" t="s">
        <v>11</v>
      </c>
      <c r="E403" s="39" t="s">
        <v>992</v>
      </c>
      <c r="F403" s="13">
        <f t="shared" si="53"/>
        <v>2017</v>
      </c>
      <c r="G403" s="28" t="s">
        <v>74</v>
      </c>
      <c r="H403" s="28" t="s">
        <v>993</v>
      </c>
      <c r="I403" s="40">
        <v>500</v>
      </c>
      <c r="J403" s="41">
        <v>0</v>
      </c>
      <c r="K403" s="42">
        <f t="shared" si="54"/>
        <v>500</v>
      </c>
      <c r="L403" s="43" t="str">
        <f t="shared" si="48"/>
        <v>1402-EMEA-GR</v>
      </c>
      <c r="M403" s="44">
        <f t="shared" si="55"/>
        <v>42845</v>
      </c>
      <c r="N403" s="47">
        <f t="shared" si="49"/>
        <v>4</v>
      </c>
      <c r="O403" s="47" t="str">
        <f t="shared" si="50"/>
        <v>2017</v>
      </c>
      <c r="P403" s="47" t="str">
        <f t="shared" si="51"/>
        <v>20</v>
      </c>
      <c r="Q403" s="48">
        <f t="shared" si="52"/>
        <v>42845</v>
      </c>
    </row>
    <row r="404" spans="1:17" x14ac:dyDescent="0.25">
      <c r="A404" s="28" t="s">
        <v>994</v>
      </c>
      <c r="B404" s="28" t="s">
        <v>201</v>
      </c>
      <c r="C404" s="28" t="s">
        <v>202</v>
      </c>
      <c r="D404" s="28" t="s">
        <v>11</v>
      </c>
      <c r="E404" s="39" t="s">
        <v>995</v>
      </c>
      <c r="F404" s="13">
        <f t="shared" si="53"/>
        <v>2014</v>
      </c>
      <c r="G404" s="28" t="s">
        <v>61</v>
      </c>
      <c r="H404" s="28" t="s">
        <v>775</v>
      </c>
      <c r="I404" s="40">
        <v>3000</v>
      </c>
      <c r="J404" s="41">
        <v>0.49</v>
      </c>
      <c r="K404" s="42">
        <f t="shared" si="54"/>
        <v>1530</v>
      </c>
      <c r="L404" s="43" t="str">
        <f t="shared" si="48"/>
        <v>1403-EMEA-CH</v>
      </c>
      <c r="M404" s="44">
        <f t="shared" si="55"/>
        <v>41653</v>
      </c>
      <c r="N404" s="47">
        <f t="shared" si="49"/>
        <v>1</v>
      </c>
      <c r="O404" s="47" t="str">
        <f t="shared" si="50"/>
        <v>2014</v>
      </c>
      <c r="P404" s="47" t="str">
        <f t="shared" si="51"/>
        <v>14</v>
      </c>
      <c r="Q404" s="48">
        <f t="shared" si="52"/>
        <v>41653</v>
      </c>
    </row>
    <row r="405" spans="1:17" x14ac:dyDescent="0.25">
      <c r="A405" s="28" t="s">
        <v>996</v>
      </c>
      <c r="B405" s="28" t="s">
        <v>265</v>
      </c>
      <c r="C405" s="28" t="s">
        <v>50</v>
      </c>
      <c r="D405" s="28" t="s">
        <v>22</v>
      </c>
      <c r="E405" s="39">
        <v>42135</v>
      </c>
      <c r="F405" s="13">
        <f t="shared" si="53"/>
        <v>2015</v>
      </c>
      <c r="G405" s="28" t="s">
        <v>55</v>
      </c>
      <c r="H405" s="28" t="s">
        <v>997</v>
      </c>
      <c r="I405" s="40">
        <v>2400</v>
      </c>
      <c r="J405" s="41">
        <v>0.39</v>
      </c>
      <c r="K405" s="42">
        <f t="shared" si="54"/>
        <v>1464</v>
      </c>
      <c r="L405" s="43" t="str">
        <f t="shared" si="48"/>
        <v>1404-LATAM-JA</v>
      </c>
      <c r="M405" s="44">
        <f t="shared" si="55"/>
        <v>42135</v>
      </c>
      <c r="N405" s="47" t="str">
        <f t="shared" si="49"/>
        <v/>
      </c>
      <c r="O405" s="47" t="str">
        <f t="shared" si="50"/>
        <v/>
      </c>
      <c r="P405" s="47" t="str">
        <f t="shared" si="51"/>
        <v/>
      </c>
      <c r="Q405" s="48">
        <f t="shared" si="52"/>
        <v>42135</v>
      </c>
    </row>
    <row r="406" spans="1:17" x14ac:dyDescent="0.25">
      <c r="A406" s="28" t="s">
        <v>998</v>
      </c>
      <c r="B406" s="28" t="s">
        <v>15</v>
      </c>
      <c r="C406" s="28" t="s">
        <v>16</v>
      </c>
      <c r="D406" s="28" t="s">
        <v>17</v>
      </c>
      <c r="E406" s="39" t="s">
        <v>999</v>
      </c>
      <c r="F406" s="13">
        <f t="shared" si="53"/>
        <v>2016</v>
      </c>
      <c r="G406" s="28" t="s">
        <v>35</v>
      </c>
      <c r="H406" s="28" t="s">
        <v>1000</v>
      </c>
      <c r="I406" s="40">
        <v>50</v>
      </c>
      <c r="J406" s="41">
        <v>0.02</v>
      </c>
      <c r="K406" s="42">
        <f t="shared" si="54"/>
        <v>49</v>
      </c>
      <c r="L406" s="43" t="str">
        <f t="shared" si="48"/>
        <v>1405-NA-NB</v>
      </c>
      <c r="M406" s="44">
        <f t="shared" si="55"/>
        <v>42719</v>
      </c>
      <c r="N406" s="47">
        <f t="shared" si="49"/>
        <v>12</v>
      </c>
      <c r="O406" s="47" t="str">
        <f t="shared" si="50"/>
        <v>2016</v>
      </c>
      <c r="P406" s="47" t="str">
        <f t="shared" si="51"/>
        <v>15</v>
      </c>
      <c r="Q406" s="48">
        <f t="shared" si="52"/>
        <v>42719</v>
      </c>
    </row>
    <row r="407" spans="1:17" x14ac:dyDescent="0.25">
      <c r="A407" s="28" t="s">
        <v>1001</v>
      </c>
      <c r="B407" s="28" t="s">
        <v>306</v>
      </c>
      <c r="C407" s="28" t="s">
        <v>307</v>
      </c>
      <c r="D407" s="28" t="s">
        <v>11</v>
      </c>
      <c r="E407" s="39">
        <v>42893</v>
      </c>
      <c r="F407" s="13">
        <f t="shared" si="53"/>
        <v>2017</v>
      </c>
      <c r="G407" s="28" t="s">
        <v>12</v>
      </c>
      <c r="H407" s="28" t="s">
        <v>660</v>
      </c>
      <c r="I407" s="40">
        <v>240</v>
      </c>
      <c r="J407" s="41">
        <v>2.5000000000000001E-2</v>
      </c>
      <c r="K407" s="42">
        <f t="shared" si="54"/>
        <v>234</v>
      </c>
      <c r="L407" s="43" t="str">
        <f t="shared" si="48"/>
        <v>1406-EMEA-DH</v>
      </c>
      <c r="M407" s="44">
        <f t="shared" si="55"/>
        <v>42893</v>
      </c>
      <c r="N407" s="47" t="str">
        <f t="shared" si="49"/>
        <v/>
      </c>
      <c r="O407" s="47" t="str">
        <f t="shared" si="50"/>
        <v/>
      </c>
      <c r="P407" s="47" t="str">
        <f t="shared" si="51"/>
        <v/>
      </c>
      <c r="Q407" s="48">
        <f t="shared" si="52"/>
        <v>42893</v>
      </c>
    </row>
    <row r="408" spans="1:17" x14ac:dyDescent="0.25">
      <c r="A408" s="28" t="s">
        <v>1002</v>
      </c>
      <c r="B408" s="28" t="s">
        <v>288</v>
      </c>
      <c r="C408" s="28" t="s">
        <v>289</v>
      </c>
      <c r="D408" s="28" t="s">
        <v>11</v>
      </c>
      <c r="E408" s="39" t="s">
        <v>629</v>
      </c>
      <c r="F408" s="13">
        <f t="shared" si="53"/>
        <v>2018</v>
      </c>
      <c r="G408" s="28" t="s">
        <v>133</v>
      </c>
      <c r="H408" s="28" t="s">
        <v>1003</v>
      </c>
      <c r="I408" s="40">
        <v>50</v>
      </c>
      <c r="J408" s="41">
        <v>0.04</v>
      </c>
      <c r="K408" s="42">
        <f t="shared" si="54"/>
        <v>48</v>
      </c>
      <c r="L408" s="43" t="str">
        <f t="shared" si="48"/>
        <v>1407-EMEA-MM</v>
      </c>
      <c r="M408" s="44">
        <f t="shared" si="55"/>
        <v>43325</v>
      </c>
      <c r="N408" s="47">
        <f t="shared" si="49"/>
        <v>8</v>
      </c>
      <c r="O408" s="47" t="str">
        <f t="shared" si="50"/>
        <v>2018</v>
      </c>
      <c r="P408" s="47" t="str">
        <f t="shared" si="51"/>
        <v>13</v>
      </c>
      <c r="Q408" s="48">
        <f t="shared" si="52"/>
        <v>43325</v>
      </c>
    </row>
    <row r="409" spans="1:17" x14ac:dyDescent="0.25">
      <c r="A409" s="28" t="s">
        <v>1004</v>
      </c>
      <c r="B409" s="28" t="s">
        <v>59</v>
      </c>
      <c r="C409" s="28" t="s">
        <v>60</v>
      </c>
      <c r="D409" s="28" t="s">
        <v>11</v>
      </c>
      <c r="E409" s="39" t="s">
        <v>1005</v>
      </c>
      <c r="F409" s="13">
        <f t="shared" si="53"/>
        <v>2018</v>
      </c>
      <c r="G409" s="28" t="s">
        <v>133</v>
      </c>
      <c r="H409" s="28" t="s">
        <v>1006</v>
      </c>
      <c r="I409" s="40">
        <v>50</v>
      </c>
      <c r="J409" s="41">
        <v>0</v>
      </c>
      <c r="K409" s="42">
        <f t="shared" si="54"/>
        <v>50</v>
      </c>
      <c r="L409" s="43" t="str">
        <f t="shared" si="48"/>
        <v>1408-EMEA-HM</v>
      </c>
      <c r="M409" s="44">
        <f t="shared" si="55"/>
        <v>43190</v>
      </c>
      <c r="N409" s="47">
        <f t="shared" si="49"/>
        <v>3</v>
      </c>
      <c r="O409" s="47" t="str">
        <f t="shared" si="50"/>
        <v>2018</v>
      </c>
      <c r="P409" s="47" t="str">
        <f t="shared" si="51"/>
        <v>31</v>
      </c>
      <c r="Q409" s="48">
        <f t="shared" si="52"/>
        <v>43190</v>
      </c>
    </row>
    <row r="410" spans="1:17" x14ac:dyDescent="0.25">
      <c r="A410" s="28" t="s">
        <v>1007</v>
      </c>
      <c r="B410" s="28" t="s">
        <v>64</v>
      </c>
      <c r="C410" s="28" t="s">
        <v>65</v>
      </c>
      <c r="D410" s="28" t="s">
        <v>34</v>
      </c>
      <c r="E410" s="39" t="s">
        <v>1008</v>
      </c>
      <c r="F410" s="13">
        <f t="shared" si="53"/>
        <v>2018</v>
      </c>
      <c r="G410" s="28" t="s">
        <v>125</v>
      </c>
      <c r="H410" s="28" t="s">
        <v>1009</v>
      </c>
      <c r="I410" s="40">
        <v>500</v>
      </c>
      <c r="J410" s="41">
        <v>0</v>
      </c>
      <c r="K410" s="42">
        <f t="shared" si="54"/>
        <v>500</v>
      </c>
      <c r="L410" s="43" t="str">
        <f t="shared" si="48"/>
        <v>1409-APAC-AP</v>
      </c>
      <c r="M410" s="44">
        <f t="shared" si="55"/>
        <v>43397</v>
      </c>
      <c r="N410" s="47">
        <f t="shared" si="49"/>
        <v>10</v>
      </c>
      <c r="O410" s="47" t="str">
        <f t="shared" si="50"/>
        <v>2018</v>
      </c>
      <c r="P410" s="47" t="str">
        <f t="shared" si="51"/>
        <v>24</v>
      </c>
      <c r="Q410" s="48">
        <f t="shared" si="52"/>
        <v>43397</v>
      </c>
    </row>
    <row r="411" spans="1:17" x14ac:dyDescent="0.25">
      <c r="A411" s="28" t="s">
        <v>1010</v>
      </c>
      <c r="B411" s="28" t="s">
        <v>88</v>
      </c>
      <c r="C411" s="28" t="s">
        <v>89</v>
      </c>
      <c r="D411" s="28" t="s">
        <v>11</v>
      </c>
      <c r="E411" s="39">
        <v>42558</v>
      </c>
      <c r="F411" s="13">
        <f t="shared" si="53"/>
        <v>2016</v>
      </c>
      <c r="G411" s="28" t="s">
        <v>111</v>
      </c>
      <c r="H411" s="28" t="s">
        <v>741</v>
      </c>
      <c r="I411" s="40">
        <v>140</v>
      </c>
      <c r="J411" s="41">
        <v>4.2900000000000001E-2</v>
      </c>
      <c r="K411" s="42">
        <f t="shared" si="54"/>
        <v>133.994</v>
      </c>
      <c r="L411" s="43" t="str">
        <f t="shared" si="48"/>
        <v>1410-EMEA-GR</v>
      </c>
      <c r="M411" s="44">
        <f t="shared" si="55"/>
        <v>42558</v>
      </c>
      <c r="N411" s="47" t="str">
        <f t="shared" si="49"/>
        <v/>
      </c>
      <c r="O411" s="47" t="str">
        <f t="shared" si="50"/>
        <v/>
      </c>
      <c r="P411" s="47" t="str">
        <f t="shared" si="51"/>
        <v/>
      </c>
      <c r="Q411" s="48">
        <f t="shared" si="52"/>
        <v>42558</v>
      </c>
    </row>
    <row r="412" spans="1:17" x14ac:dyDescent="0.25">
      <c r="A412" s="28" t="s">
        <v>1011</v>
      </c>
      <c r="B412" s="28" t="s">
        <v>32</v>
      </c>
      <c r="C412" s="28" t="s">
        <v>33</v>
      </c>
      <c r="D412" s="28" t="s">
        <v>34</v>
      </c>
      <c r="E412" s="39">
        <v>43259</v>
      </c>
      <c r="F412" s="13">
        <f t="shared" si="53"/>
        <v>2018</v>
      </c>
      <c r="G412" s="28" t="s">
        <v>23</v>
      </c>
      <c r="H412" s="28" t="s">
        <v>36</v>
      </c>
      <c r="I412" s="40">
        <v>1400</v>
      </c>
      <c r="J412" s="41">
        <v>0.01</v>
      </c>
      <c r="K412" s="42">
        <f t="shared" si="54"/>
        <v>1386</v>
      </c>
      <c r="L412" s="43" t="str">
        <f t="shared" si="48"/>
        <v>1411-APAC-CD</v>
      </c>
      <c r="M412" s="44">
        <f t="shared" si="55"/>
        <v>43259</v>
      </c>
      <c r="N412" s="47" t="str">
        <f t="shared" si="49"/>
        <v/>
      </c>
      <c r="O412" s="47" t="str">
        <f t="shared" si="50"/>
        <v/>
      </c>
      <c r="P412" s="47" t="str">
        <f t="shared" si="51"/>
        <v/>
      </c>
      <c r="Q412" s="48">
        <f t="shared" si="52"/>
        <v>43259</v>
      </c>
    </row>
    <row r="413" spans="1:17" x14ac:dyDescent="0.25">
      <c r="A413" s="28" t="s">
        <v>1012</v>
      </c>
      <c r="B413" s="28" t="s">
        <v>38</v>
      </c>
      <c r="C413" s="28" t="s">
        <v>39</v>
      </c>
      <c r="D413" s="28" t="s">
        <v>34</v>
      </c>
      <c r="E413" s="39" t="s">
        <v>1013</v>
      </c>
      <c r="F413" s="13">
        <f t="shared" si="53"/>
        <v>2017</v>
      </c>
      <c r="G413" s="28" t="s">
        <v>41</v>
      </c>
      <c r="H413" s="28" t="s">
        <v>253</v>
      </c>
      <c r="I413" s="40">
        <v>30</v>
      </c>
      <c r="J413" s="41">
        <v>0.1</v>
      </c>
      <c r="K413" s="42">
        <f t="shared" si="54"/>
        <v>27</v>
      </c>
      <c r="L413" s="43" t="str">
        <f t="shared" si="48"/>
        <v>1412-APAC-RB</v>
      </c>
      <c r="M413" s="44">
        <f t="shared" si="55"/>
        <v>42944</v>
      </c>
      <c r="N413" s="47">
        <f t="shared" si="49"/>
        <v>7</v>
      </c>
      <c r="O413" s="47" t="str">
        <f t="shared" si="50"/>
        <v>2017</v>
      </c>
      <c r="P413" s="47" t="str">
        <f t="shared" si="51"/>
        <v>28</v>
      </c>
      <c r="Q413" s="48">
        <f t="shared" si="52"/>
        <v>42944</v>
      </c>
    </row>
    <row r="414" spans="1:17" x14ac:dyDescent="0.25">
      <c r="A414" s="28" t="s">
        <v>1014</v>
      </c>
      <c r="B414" s="28" t="s">
        <v>201</v>
      </c>
      <c r="C414" s="28" t="s">
        <v>202</v>
      </c>
      <c r="D414" s="28" t="s">
        <v>11</v>
      </c>
      <c r="E414" s="39" t="s">
        <v>1015</v>
      </c>
      <c r="F414" s="13">
        <f t="shared" si="53"/>
        <v>2016</v>
      </c>
      <c r="G414" s="28" t="s">
        <v>35</v>
      </c>
      <c r="H414" s="28" t="s">
        <v>1016</v>
      </c>
      <c r="I414" s="40">
        <v>50</v>
      </c>
      <c r="J414" s="41">
        <v>0.02</v>
      </c>
      <c r="K414" s="42">
        <f t="shared" si="54"/>
        <v>49</v>
      </c>
      <c r="L414" s="43" t="str">
        <f t="shared" si="48"/>
        <v>1413-EMEA-JF</v>
      </c>
      <c r="M414" s="44">
        <f t="shared" si="55"/>
        <v>42448</v>
      </c>
      <c r="N414" s="47">
        <f t="shared" si="49"/>
        <v>3</v>
      </c>
      <c r="O414" s="47" t="str">
        <f t="shared" si="50"/>
        <v>2016</v>
      </c>
      <c r="P414" s="47" t="str">
        <f t="shared" si="51"/>
        <v>19</v>
      </c>
      <c r="Q414" s="48">
        <f t="shared" si="52"/>
        <v>42448</v>
      </c>
    </row>
    <row r="415" spans="1:17" x14ac:dyDescent="0.25">
      <c r="A415" s="28" t="s">
        <v>1017</v>
      </c>
      <c r="B415" s="28" t="s">
        <v>26</v>
      </c>
      <c r="C415" s="28" t="s">
        <v>27</v>
      </c>
      <c r="D415" s="28" t="s">
        <v>11</v>
      </c>
      <c r="E415" s="39">
        <v>42158</v>
      </c>
      <c r="F415" s="13">
        <f t="shared" si="53"/>
        <v>2015</v>
      </c>
      <c r="G415" s="28" t="s">
        <v>55</v>
      </c>
      <c r="H415" s="28" t="s">
        <v>556</v>
      </c>
      <c r="I415" s="40">
        <v>2400</v>
      </c>
      <c r="J415" s="41">
        <v>0.17</v>
      </c>
      <c r="K415" s="42">
        <f t="shared" si="54"/>
        <v>1992</v>
      </c>
      <c r="L415" s="43" t="str">
        <f t="shared" si="48"/>
        <v>1414-EMEA-CL</v>
      </c>
      <c r="M415" s="44">
        <f t="shared" si="55"/>
        <v>42158</v>
      </c>
      <c r="N415" s="47" t="str">
        <f t="shared" si="49"/>
        <v/>
      </c>
      <c r="O415" s="47" t="str">
        <f t="shared" si="50"/>
        <v/>
      </c>
      <c r="P415" s="47" t="str">
        <f t="shared" si="51"/>
        <v/>
      </c>
      <c r="Q415" s="48">
        <f t="shared" si="52"/>
        <v>42158</v>
      </c>
    </row>
    <row r="416" spans="1:17" x14ac:dyDescent="0.25">
      <c r="A416" s="28" t="s">
        <v>1018</v>
      </c>
      <c r="B416" s="28" t="s">
        <v>216</v>
      </c>
      <c r="C416" s="28" t="s">
        <v>217</v>
      </c>
      <c r="D416" s="28" t="s">
        <v>11</v>
      </c>
      <c r="E416" s="39" t="s">
        <v>1019</v>
      </c>
      <c r="F416" s="13">
        <f t="shared" si="53"/>
        <v>2016</v>
      </c>
      <c r="G416" s="28" t="s">
        <v>55</v>
      </c>
      <c r="H416" s="28" t="s">
        <v>1020</v>
      </c>
      <c r="I416" s="40">
        <v>2400</v>
      </c>
      <c r="J416" s="41">
        <v>0.19</v>
      </c>
      <c r="K416" s="42">
        <f t="shared" si="54"/>
        <v>1944.0000000000002</v>
      </c>
      <c r="L416" s="43" t="str">
        <f t="shared" si="48"/>
        <v>1415-EMEA-RH</v>
      </c>
      <c r="M416" s="44">
        <f t="shared" si="55"/>
        <v>42486</v>
      </c>
      <c r="N416" s="47">
        <f t="shared" si="49"/>
        <v>4</v>
      </c>
      <c r="O416" s="47" t="str">
        <f t="shared" si="50"/>
        <v>2016</v>
      </c>
      <c r="P416" s="47" t="str">
        <f t="shared" si="51"/>
        <v>26</v>
      </c>
      <c r="Q416" s="48">
        <f t="shared" si="52"/>
        <v>42486</v>
      </c>
    </row>
    <row r="417" spans="1:17" x14ac:dyDescent="0.25">
      <c r="A417" s="28" t="s">
        <v>1021</v>
      </c>
      <c r="B417" s="28" t="s">
        <v>144</v>
      </c>
      <c r="C417" s="28" t="s">
        <v>115</v>
      </c>
      <c r="D417" s="28" t="s">
        <v>17</v>
      </c>
      <c r="E417" s="39" t="s">
        <v>1022</v>
      </c>
      <c r="F417" s="13">
        <f t="shared" si="53"/>
        <v>2018</v>
      </c>
      <c r="G417" s="28" t="s">
        <v>41</v>
      </c>
      <c r="H417" s="28" t="s">
        <v>1023</v>
      </c>
      <c r="I417" s="40">
        <v>30</v>
      </c>
      <c r="J417" s="41">
        <v>3.3300000000000003E-2</v>
      </c>
      <c r="K417" s="42">
        <f t="shared" si="54"/>
        <v>29.001000000000001</v>
      </c>
      <c r="L417" s="43" t="str">
        <f t="shared" si="48"/>
        <v>1416-NA-DR</v>
      </c>
      <c r="M417" s="44">
        <f t="shared" si="55"/>
        <v>43398</v>
      </c>
      <c r="N417" s="47">
        <f t="shared" si="49"/>
        <v>10</v>
      </c>
      <c r="O417" s="47" t="str">
        <f t="shared" si="50"/>
        <v>2018</v>
      </c>
      <c r="P417" s="47" t="str">
        <f t="shared" si="51"/>
        <v>25</v>
      </c>
      <c r="Q417" s="48">
        <f t="shared" si="52"/>
        <v>43398</v>
      </c>
    </row>
    <row r="418" spans="1:17" x14ac:dyDescent="0.25">
      <c r="A418" s="28" t="s">
        <v>1024</v>
      </c>
      <c r="B418" s="28" t="s">
        <v>53</v>
      </c>
      <c r="C418" s="28" t="s">
        <v>54</v>
      </c>
      <c r="D418" s="28" t="s">
        <v>11</v>
      </c>
      <c r="E418" s="39" t="s">
        <v>853</v>
      </c>
      <c r="F418" s="13">
        <f t="shared" si="53"/>
        <v>2017</v>
      </c>
      <c r="G418" s="28" t="s">
        <v>46</v>
      </c>
      <c r="H418" s="28" t="s">
        <v>1025</v>
      </c>
      <c r="I418" s="40">
        <v>500</v>
      </c>
      <c r="J418" s="41">
        <v>0.05</v>
      </c>
      <c r="K418" s="42">
        <f t="shared" si="54"/>
        <v>475</v>
      </c>
      <c r="L418" s="43" t="str">
        <f t="shared" si="48"/>
        <v>1417-EMEA-CB</v>
      </c>
      <c r="M418" s="44">
        <f t="shared" si="55"/>
        <v>43065</v>
      </c>
      <c r="N418" s="47">
        <f t="shared" si="49"/>
        <v>11</v>
      </c>
      <c r="O418" s="47" t="str">
        <f t="shared" si="50"/>
        <v>2017</v>
      </c>
      <c r="P418" s="47" t="str">
        <f t="shared" si="51"/>
        <v>26</v>
      </c>
      <c r="Q418" s="48">
        <f t="shared" si="52"/>
        <v>43065</v>
      </c>
    </row>
    <row r="419" spans="1:17" x14ac:dyDescent="0.25">
      <c r="A419" s="28" t="s">
        <v>1026</v>
      </c>
      <c r="B419" s="28" t="s">
        <v>216</v>
      </c>
      <c r="C419" s="28" t="s">
        <v>217</v>
      </c>
      <c r="D419" s="28" t="s">
        <v>11</v>
      </c>
      <c r="E419" s="39" t="s">
        <v>1027</v>
      </c>
      <c r="F419" s="13">
        <f t="shared" si="53"/>
        <v>2015</v>
      </c>
      <c r="G419" s="28" t="s">
        <v>74</v>
      </c>
      <c r="H419" s="28" t="s">
        <v>1028</v>
      </c>
      <c r="I419" s="40">
        <v>500</v>
      </c>
      <c r="J419" s="41">
        <v>0.01</v>
      </c>
      <c r="K419" s="42">
        <f t="shared" si="54"/>
        <v>495</v>
      </c>
      <c r="L419" s="43" t="str">
        <f t="shared" si="48"/>
        <v>1418-EMEA-PN</v>
      </c>
      <c r="M419" s="44">
        <f t="shared" si="55"/>
        <v>42059</v>
      </c>
      <c r="N419" s="47">
        <f t="shared" si="49"/>
        <v>2</v>
      </c>
      <c r="O419" s="47" t="str">
        <f t="shared" si="50"/>
        <v>2015</v>
      </c>
      <c r="P419" s="47" t="str">
        <f t="shared" si="51"/>
        <v>24</v>
      </c>
      <c r="Q419" s="48">
        <f t="shared" si="52"/>
        <v>42059</v>
      </c>
    </row>
    <row r="420" spans="1:17" x14ac:dyDescent="0.25">
      <c r="A420" s="28" t="s">
        <v>1029</v>
      </c>
      <c r="B420" s="28" t="s">
        <v>9</v>
      </c>
      <c r="C420" s="28" t="s">
        <v>10</v>
      </c>
      <c r="D420" s="28" t="s">
        <v>11</v>
      </c>
      <c r="E420" s="39" t="s">
        <v>1030</v>
      </c>
      <c r="F420" s="13">
        <f t="shared" si="53"/>
        <v>2014</v>
      </c>
      <c r="G420" s="28" t="s">
        <v>61</v>
      </c>
      <c r="H420" s="28" t="s">
        <v>333</v>
      </c>
      <c r="I420" s="40">
        <v>3000</v>
      </c>
      <c r="J420" s="41">
        <v>0.42</v>
      </c>
      <c r="K420" s="42">
        <f t="shared" si="54"/>
        <v>1740.0000000000002</v>
      </c>
      <c r="L420" s="43" t="str">
        <f t="shared" si="48"/>
        <v>1419-EMEA-DB</v>
      </c>
      <c r="M420" s="44">
        <f t="shared" si="55"/>
        <v>41998</v>
      </c>
      <c r="N420" s="47">
        <f t="shared" si="49"/>
        <v>12</v>
      </c>
      <c r="O420" s="47" t="str">
        <f t="shared" si="50"/>
        <v>2014</v>
      </c>
      <c r="P420" s="47" t="str">
        <f t="shared" si="51"/>
        <v>25</v>
      </c>
      <c r="Q420" s="48">
        <f t="shared" si="52"/>
        <v>41998</v>
      </c>
    </row>
    <row r="421" spans="1:17" x14ac:dyDescent="0.25">
      <c r="A421" s="28" t="s">
        <v>1031</v>
      </c>
      <c r="B421" s="28" t="s">
        <v>306</v>
      </c>
      <c r="C421" s="28" t="s">
        <v>307</v>
      </c>
      <c r="D421" s="28" t="s">
        <v>11</v>
      </c>
      <c r="E421" s="39" t="s">
        <v>1032</v>
      </c>
      <c r="F421" s="13">
        <f t="shared" si="53"/>
        <v>2017</v>
      </c>
      <c r="G421" s="28" t="s">
        <v>133</v>
      </c>
      <c r="H421" s="28" t="s">
        <v>1033</v>
      </c>
      <c r="I421" s="40">
        <v>50</v>
      </c>
      <c r="J421" s="41">
        <v>0.06</v>
      </c>
      <c r="K421" s="42">
        <f t="shared" si="54"/>
        <v>47</v>
      </c>
      <c r="L421" s="43" t="str">
        <f t="shared" si="48"/>
        <v>1420-EMEA-RD</v>
      </c>
      <c r="M421" s="44">
        <f t="shared" si="55"/>
        <v>43053</v>
      </c>
      <c r="N421" s="47">
        <f t="shared" si="49"/>
        <v>11</v>
      </c>
      <c r="O421" s="47" t="str">
        <f t="shared" si="50"/>
        <v>2017</v>
      </c>
      <c r="P421" s="47" t="str">
        <f t="shared" si="51"/>
        <v>14</v>
      </c>
      <c r="Q421" s="48">
        <f t="shared" si="52"/>
        <v>43053</v>
      </c>
    </row>
    <row r="422" spans="1:17" x14ac:dyDescent="0.25">
      <c r="A422" s="28" t="s">
        <v>1034</v>
      </c>
      <c r="B422" s="28" t="s">
        <v>318</v>
      </c>
      <c r="C422" s="28" t="s">
        <v>319</v>
      </c>
      <c r="D422" s="28" t="s">
        <v>11</v>
      </c>
      <c r="E422" s="39">
        <v>42129</v>
      </c>
      <c r="F422" s="13">
        <f t="shared" si="53"/>
        <v>2015</v>
      </c>
      <c r="G422" s="28" t="s">
        <v>111</v>
      </c>
      <c r="H422" s="28" t="s">
        <v>1035</v>
      </c>
      <c r="I422" s="40">
        <v>140</v>
      </c>
      <c r="J422" s="41">
        <v>0.31430000000000002</v>
      </c>
      <c r="K422" s="42">
        <f t="shared" si="54"/>
        <v>95.99799999999999</v>
      </c>
      <c r="L422" s="43" t="str">
        <f t="shared" si="48"/>
        <v>1421-EMEA-VP</v>
      </c>
      <c r="M422" s="44">
        <f t="shared" si="55"/>
        <v>42129</v>
      </c>
      <c r="N422" s="47" t="str">
        <f t="shared" si="49"/>
        <v/>
      </c>
      <c r="O422" s="47" t="str">
        <f t="shared" si="50"/>
        <v/>
      </c>
      <c r="P422" s="47" t="str">
        <f t="shared" si="51"/>
        <v/>
      </c>
      <c r="Q422" s="48">
        <f t="shared" si="52"/>
        <v>42129</v>
      </c>
    </row>
    <row r="423" spans="1:17" x14ac:dyDescent="0.25">
      <c r="A423" s="28" t="s">
        <v>1036</v>
      </c>
      <c r="B423" s="28" t="s">
        <v>216</v>
      </c>
      <c r="C423" s="28" t="s">
        <v>217</v>
      </c>
      <c r="D423" s="28" t="s">
        <v>11</v>
      </c>
      <c r="E423" s="39">
        <v>42104</v>
      </c>
      <c r="F423" s="13">
        <f t="shared" si="53"/>
        <v>2015</v>
      </c>
      <c r="G423" s="28" t="s">
        <v>61</v>
      </c>
      <c r="H423" s="28" t="s">
        <v>952</v>
      </c>
      <c r="I423" s="40">
        <v>3000</v>
      </c>
      <c r="J423" s="41">
        <v>0.25</v>
      </c>
      <c r="K423" s="42">
        <f t="shared" si="54"/>
        <v>2250</v>
      </c>
      <c r="L423" s="43" t="str">
        <f t="shared" si="48"/>
        <v>1422-EMEA-EG</v>
      </c>
      <c r="M423" s="44">
        <f t="shared" si="55"/>
        <v>42104</v>
      </c>
      <c r="N423" s="47" t="str">
        <f t="shared" si="49"/>
        <v/>
      </c>
      <c r="O423" s="47" t="str">
        <f t="shared" si="50"/>
        <v/>
      </c>
      <c r="P423" s="47" t="str">
        <f t="shared" si="51"/>
        <v/>
      </c>
      <c r="Q423" s="48">
        <f t="shared" si="52"/>
        <v>42104</v>
      </c>
    </row>
    <row r="424" spans="1:17" x14ac:dyDescent="0.25">
      <c r="A424" s="28" t="s">
        <v>1037</v>
      </c>
      <c r="B424" s="28" t="s">
        <v>306</v>
      </c>
      <c r="C424" s="28" t="s">
        <v>307</v>
      </c>
      <c r="D424" s="28" t="s">
        <v>11</v>
      </c>
      <c r="E424" s="39" t="s">
        <v>1038</v>
      </c>
      <c r="F424" s="13">
        <f t="shared" si="53"/>
        <v>2014</v>
      </c>
      <c r="G424" s="28" t="s">
        <v>41</v>
      </c>
      <c r="H424" s="28" t="s">
        <v>1039</v>
      </c>
      <c r="I424" s="40">
        <v>30</v>
      </c>
      <c r="J424" s="41">
        <v>0.16669999999999999</v>
      </c>
      <c r="K424" s="42">
        <f t="shared" si="54"/>
        <v>24.999000000000002</v>
      </c>
      <c r="L424" s="43" t="str">
        <f t="shared" si="48"/>
        <v>1423-EMEA-PD</v>
      </c>
      <c r="M424" s="44">
        <f t="shared" si="55"/>
        <v>41790</v>
      </c>
      <c r="N424" s="47">
        <f t="shared" si="49"/>
        <v>5</v>
      </c>
      <c r="O424" s="47" t="str">
        <f t="shared" si="50"/>
        <v>2014</v>
      </c>
      <c r="P424" s="47" t="str">
        <f t="shared" si="51"/>
        <v>31</v>
      </c>
      <c r="Q424" s="48">
        <f t="shared" si="52"/>
        <v>41790</v>
      </c>
    </row>
    <row r="425" spans="1:17" x14ac:dyDescent="0.25">
      <c r="A425" s="28" t="s">
        <v>1040</v>
      </c>
      <c r="B425" s="28" t="s">
        <v>147</v>
      </c>
      <c r="C425" s="28" t="s">
        <v>95</v>
      </c>
      <c r="D425" s="28" t="s">
        <v>34</v>
      </c>
      <c r="E425" s="39" t="s">
        <v>1041</v>
      </c>
      <c r="F425" s="13">
        <f t="shared" si="53"/>
        <v>2018</v>
      </c>
      <c r="G425" s="28" t="s">
        <v>41</v>
      </c>
      <c r="H425" s="28" t="s">
        <v>1042</v>
      </c>
      <c r="I425" s="40">
        <v>30</v>
      </c>
      <c r="J425" s="41">
        <v>0.1</v>
      </c>
      <c r="K425" s="42">
        <f t="shared" si="54"/>
        <v>27</v>
      </c>
      <c r="L425" s="43" t="str">
        <f t="shared" si="48"/>
        <v>1424-APAC-PT</v>
      </c>
      <c r="M425" s="44">
        <f t="shared" si="55"/>
        <v>43372</v>
      </c>
      <c r="N425" s="47">
        <f t="shared" si="49"/>
        <v>9</v>
      </c>
      <c r="O425" s="47" t="str">
        <f t="shared" si="50"/>
        <v>2018</v>
      </c>
      <c r="P425" s="47" t="str">
        <f t="shared" si="51"/>
        <v>29</v>
      </c>
      <c r="Q425" s="48">
        <f t="shared" si="52"/>
        <v>43372</v>
      </c>
    </row>
    <row r="426" spans="1:17" x14ac:dyDescent="0.25">
      <c r="A426" s="28" t="s">
        <v>1043</v>
      </c>
      <c r="B426" s="28" t="s">
        <v>325</v>
      </c>
      <c r="C426" s="28" t="s">
        <v>326</v>
      </c>
      <c r="D426" s="28" t="s">
        <v>34</v>
      </c>
      <c r="E426" s="39" t="s">
        <v>1044</v>
      </c>
      <c r="F426" s="13">
        <f t="shared" si="53"/>
        <v>2018</v>
      </c>
      <c r="G426" s="28" t="s">
        <v>74</v>
      </c>
      <c r="H426" s="28" t="s">
        <v>1045</v>
      </c>
      <c r="I426" s="40">
        <v>500</v>
      </c>
      <c r="J426" s="41">
        <v>0.02</v>
      </c>
      <c r="K426" s="42">
        <f t="shared" si="54"/>
        <v>490</v>
      </c>
      <c r="L426" s="43" t="str">
        <f t="shared" si="48"/>
        <v>1425-APAC-VH</v>
      </c>
      <c r="M426" s="44">
        <f t="shared" si="55"/>
        <v>43450</v>
      </c>
      <c r="N426" s="47">
        <f t="shared" si="49"/>
        <v>12</v>
      </c>
      <c r="O426" s="47" t="str">
        <f t="shared" si="50"/>
        <v>2018</v>
      </c>
      <c r="P426" s="47" t="str">
        <f t="shared" si="51"/>
        <v>16</v>
      </c>
      <c r="Q426" s="48">
        <f t="shared" si="52"/>
        <v>43450</v>
      </c>
    </row>
    <row r="427" spans="1:17" x14ac:dyDescent="0.25">
      <c r="A427" s="28" t="s">
        <v>1046</v>
      </c>
      <c r="B427" s="28" t="s">
        <v>114</v>
      </c>
      <c r="C427" s="28" t="s">
        <v>115</v>
      </c>
      <c r="D427" s="28" t="s">
        <v>17</v>
      </c>
      <c r="E427" s="39" t="s">
        <v>1047</v>
      </c>
      <c r="F427" s="13">
        <f t="shared" si="53"/>
        <v>2015</v>
      </c>
      <c r="G427" s="28" t="s">
        <v>74</v>
      </c>
      <c r="H427" s="28" t="s">
        <v>117</v>
      </c>
      <c r="I427" s="40">
        <v>500</v>
      </c>
      <c r="J427" s="41">
        <v>0</v>
      </c>
      <c r="K427" s="42">
        <f t="shared" si="54"/>
        <v>500</v>
      </c>
      <c r="L427" s="43" t="str">
        <f t="shared" si="48"/>
        <v>1426-NA-LP</v>
      </c>
      <c r="M427" s="44">
        <f t="shared" si="55"/>
        <v>42019</v>
      </c>
      <c r="N427" s="47">
        <f t="shared" si="49"/>
        <v>1</v>
      </c>
      <c r="O427" s="47" t="str">
        <f t="shared" si="50"/>
        <v>2015</v>
      </c>
      <c r="P427" s="47" t="str">
        <f t="shared" si="51"/>
        <v>15</v>
      </c>
      <c r="Q427" s="48">
        <f t="shared" si="52"/>
        <v>42019</v>
      </c>
    </row>
    <row r="428" spans="1:17" x14ac:dyDescent="0.25">
      <c r="A428" s="28" t="s">
        <v>1048</v>
      </c>
      <c r="B428" s="28" t="s">
        <v>139</v>
      </c>
      <c r="C428" s="28" t="s">
        <v>140</v>
      </c>
      <c r="D428" s="28" t="s">
        <v>11</v>
      </c>
      <c r="E428" s="39">
        <v>41824</v>
      </c>
      <c r="F428" s="13">
        <f t="shared" si="53"/>
        <v>2014</v>
      </c>
      <c r="G428" s="28" t="s">
        <v>74</v>
      </c>
      <c r="H428" s="28" t="s">
        <v>247</v>
      </c>
      <c r="I428" s="40">
        <v>500</v>
      </c>
      <c r="J428" s="41">
        <v>0.01</v>
      </c>
      <c r="K428" s="42">
        <f t="shared" si="54"/>
        <v>495</v>
      </c>
      <c r="L428" s="43" t="str">
        <f t="shared" si="48"/>
        <v>1427-EMEA-JW</v>
      </c>
      <c r="M428" s="44">
        <f t="shared" si="55"/>
        <v>41824</v>
      </c>
      <c r="N428" s="47" t="str">
        <f t="shared" si="49"/>
        <v/>
      </c>
      <c r="O428" s="47" t="str">
        <f t="shared" si="50"/>
        <v/>
      </c>
      <c r="P428" s="47" t="str">
        <f t="shared" si="51"/>
        <v/>
      </c>
      <c r="Q428" s="48">
        <f t="shared" si="52"/>
        <v>41824</v>
      </c>
    </row>
    <row r="429" spans="1:17" x14ac:dyDescent="0.25">
      <c r="A429" s="28" t="s">
        <v>1049</v>
      </c>
      <c r="B429" s="28" t="s">
        <v>541</v>
      </c>
      <c r="C429" s="28" t="s">
        <v>542</v>
      </c>
      <c r="D429" s="28" t="s">
        <v>22</v>
      </c>
      <c r="E429" s="39" t="s">
        <v>1050</v>
      </c>
      <c r="F429" s="13">
        <f t="shared" si="53"/>
        <v>2014</v>
      </c>
      <c r="G429" s="28" t="s">
        <v>29</v>
      </c>
      <c r="H429" s="28" t="s">
        <v>696</v>
      </c>
      <c r="I429" s="40">
        <v>150</v>
      </c>
      <c r="J429" s="41">
        <v>0.20669999999999999</v>
      </c>
      <c r="K429" s="42">
        <f t="shared" si="54"/>
        <v>118.995</v>
      </c>
      <c r="L429" s="43" t="str">
        <f t="shared" si="48"/>
        <v>1428-LATAM-BM</v>
      </c>
      <c r="M429" s="44">
        <f t="shared" si="55"/>
        <v>41780</v>
      </c>
      <c r="N429" s="47">
        <f t="shared" si="49"/>
        <v>5</v>
      </c>
      <c r="O429" s="47" t="str">
        <f t="shared" si="50"/>
        <v>2014</v>
      </c>
      <c r="P429" s="47" t="str">
        <f t="shared" si="51"/>
        <v>21</v>
      </c>
      <c r="Q429" s="48">
        <f t="shared" si="52"/>
        <v>41780</v>
      </c>
    </row>
    <row r="430" spans="1:17" x14ac:dyDescent="0.25">
      <c r="A430" s="28" t="s">
        <v>1051</v>
      </c>
      <c r="B430" s="28" t="s">
        <v>53</v>
      </c>
      <c r="C430" s="28" t="s">
        <v>54</v>
      </c>
      <c r="D430" s="28" t="s">
        <v>11</v>
      </c>
      <c r="E430" s="39" t="s">
        <v>1052</v>
      </c>
      <c r="F430" s="13">
        <f t="shared" si="53"/>
        <v>2014</v>
      </c>
      <c r="G430" s="28" t="s">
        <v>12</v>
      </c>
      <c r="H430" s="28" t="s">
        <v>1053</v>
      </c>
      <c r="I430" s="40">
        <v>240</v>
      </c>
      <c r="J430" s="41">
        <v>1.2500000000000001E-2</v>
      </c>
      <c r="K430" s="42">
        <f t="shared" si="54"/>
        <v>237</v>
      </c>
      <c r="L430" s="43" t="str">
        <f t="shared" si="48"/>
        <v>1429-EMEA-IB</v>
      </c>
      <c r="M430" s="44">
        <f t="shared" si="55"/>
        <v>41684</v>
      </c>
      <c r="N430" s="47">
        <f t="shared" si="49"/>
        <v>2</v>
      </c>
      <c r="O430" s="47" t="str">
        <f t="shared" si="50"/>
        <v>2014</v>
      </c>
      <c r="P430" s="47" t="str">
        <f t="shared" si="51"/>
        <v>14</v>
      </c>
      <c r="Q430" s="48">
        <f t="shared" si="52"/>
        <v>41684</v>
      </c>
    </row>
    <row r="431" spans="1:17" x14ac:dyDescent="0.25">
      <c r="A431" s="28" t="s">
        <v>1054</v>
      </c>
      <c r="B431" s="28" t="s">
        <v>495</v>
      </c>
      <c r="C431" s="28" t="s">
        <v>496</v>
      </c>
      <c r="D431" s="28" t="s">
        <v>11</v>
      </c>
      <c r="E431" s="39">
        <v>43044</v>
      </c>
      <c r="F431" s="13">
        <f t="shared" si="53"/>
        <v>2017</v>
      </c>
      <c r="G431" s="28" t="s">
        <v>29</v>
      </c>
      <c r="H431" s="28" t="s">
        <v>498</v>
      </c>
      <c r="I431" s="40">
        <v>150</v>
      </c>
      <c r="J431" s="41">
        <v>0.34</v>
      </c>
      <c r="K431" s="42">
        <f t="shared" si="54"/>
        <v>98.999999999999986</v>
      </c>
      <c r="L431" s="43" t="str">
        <f t="shared" si="48"/>
        <v>1430-EMEA-MW</v>
      </c>
      <c r="M431" s="44">
        <f t="shared" si="55"/>
        <v>43044</v>
      </c>
      <c r="N431" s="47" t="str">
        <f t="shared" si="49"/>
        <v/>
      </c>
      <c r="O431" s="47" t="str">
        <f t="shared" si="50"/>
        <v/>
      </c>
      <c r="P431" s="47" t="str">
        <f t="shared" si="51"/>
        <v/>
      </c>
      <c r="Q431" s="48">
        <f t="shared" si="52"/>
        <v>43044</v>
      </c>
    </row>
    <row r="432" spans="1:17" x14ac:dyDescent="0.25">
      <c r="A432" s="28" t="s">
        <v>1055</v>
      </c>
      <c r="B432" s="28" t="s">
        <v>114</v>
      </c>
      <c r="C432" s="28" t="s">
        <v>115</v>
      </c>
      <c r="D432" s="28" t="s">
        <v>17</v>
      </c>
      <c r="E432" s="39" t="s">
        <v>1056</v>
      </c>
      <c r="F432" s="13">
        <f t="shared" si="53"/>
        <v>2016</v>
      </c>
      <c r="G432" s="28" t="s">
        <v>46</v>
      </c>
      <c r="H432" s="28" t="s">
        <v>1057</v>
      </c>
      <c r="I432" s="40">
        <v>500</v>
      </c>
      <c r="J432" s="41">
        <v>0.15</v>
      </c>
      <c r="K432" s="42">
        <f t="shared" si="54"/>
        <v>425</v>
      </c>
      <c r="L432" s="43" t="str">
        <f t="shared" si="48"/>
        <v>1431-NA-HG</v>
      </c>
      <c r="M432" s="44">
        <f t="shared" si="55"/>
        <v>42414</v>
      </c>
      <c r="N432" s="47">
        <f t="shared" si="49"/>
        <v>2</v>
      </c>
      <c r="O432" s="47" t="str">
        <f t="shared" si="50"/>
        <v>2016</v>
      </c>
      <c r="P432" s="47" t="str">
        <f t="shared" si="51"/>
        <v>14</v>
      </c>
      <c r="Q432" s="48">
        <f t="shared" si="52"/>
        <v>42414</v>
      </c>
    </row>
    <row r="433" spans="1:17" x14ac:dyDescent="0.25">
      <c r="A433" s="28" t="s">
        <v>1058</v>
      </c>
      <c r="B433" s="28" t="s">
        <v>288</v>
      </c>
      <c r="C433" s="28" t="s">
        <v>289</v>
      </c>
      <c r="D433" s="28" t="s">
        <v>11</v>
      </c>
      <c r="E433" s="39" t="s">
        <v>1059</v>
      </c>
      <c r="F433" s="13">
        <f t="shared" si="53"/>
        <v>2014</v>
      </c>
      <c r="G433" s="28" t="s">
        <v>61</v>
      </c>
      <c r="H433" s="28" t="s">
        <v>1003</v>
      </c>
      <c r="I433" s="40">
        <v>3000</v>
      </c>
      <c r="J433" s="41">
        <v>0.19</v>
      </c>
      <c r="K433" s="42">
        <f t="shared" si="54"/>
        <v>2430</v>
      </c>
      <c r="L433" s="43" t="str">
        <f t="shared" si="48"/>
        <v>1432-EMEA-MM</v>
      </c>
      <c r="M433" s="44">
        <f t="shared" si="55"/>
        <v>41716</v>
      </c>
      <c r="N433" s="47">
        <f t="shared" si="49"/>
        <v>3</v>
      </c>
      <c r="O433" s="47" t="str">
        <f t="shared" si="50"/>
        <v>2014</v>
      </c>
      <c r="P433" s="47" t="str">
        <f t="shared" si="51"/>
        <v>18</v>
      </c>
      <c r="Q433" s="48">
        <f t="shared" si="52"/>
        <v>41716</v>
      </c>
    </row>
    <row r="434" spans="1:17" x14ac:dyDescent="0.25">
      <c r="A434" s="28" t="s">
        <v>1060</v>
      </c>
      <c r="B434" s="28" t="s">
        <v>119</v>
      </c>
      <c r="C434" s="28" t="s">
        <v>85</v>
      </c>
      <c r="D434" s="28" t="s">
        <v>11</v>
      </c>
      <c r="E434" s="39">
        <v>43254</v>
      </c>
      <c r="F434" s="13">
        <f t="shared" si="53"/>
        <v>2018</v>
      </c>
      <c r="G434" s="28" t="s">
        <v>125</v>
      </c>
      <c r="H434" s="28" t="s">
        <v>1061</v>
      </c>
      <c r="I434" s="40">
        <v>500</v>
      </c>
      <c r="J434" s="41">
        <v>0.02</v>
      </c>
      <c r="K434" s="42">
        <f t="shared" si="54"/>
        <v>490</v>
      </c>
      <c r="L434" s="43" t="str">
        <f t="shared" si="48"/>
        <v>1433-EMEA-DH</v>
      </c>
      <c r="M434" s="44">
        <f t="shared" si="55"/>
        <v>43254</v>
      </c>
      <c r="N434" s="47" t="str">
        <f t="shared" si="49"/>
        <v/>
      </c>
      <c r="O434" s="47" t="str">
        <f t="shared" si="50"/>
        <v/>
      </c>
      <c r="P434" s="47" t="str">
        <f t="shared" si="51"/>
        <v/>
      </c>
      <c r="Q434" s="48">
        <f t="shared" si="52"/>
        <v>43254</v>
      </c>
    </row>
    <row r="435" spans="1:17" x14ac:dyDescent="0.25">
      <c r="A435" s="28" t="s">
        <v>1062</v>
      </c>
      <c r="B435" s="28" t="s">
        <v>53</v>
      </c>
      <c r="C435" s="28" t="s">
        <v>54</v>
      </c>
      <c r="D435" s="28" t="s">
        <v>11</v>
      </c>
      <c r="E435" s="39" t="s">
        <v>1063</v>
      </c>
      <c r="F435" s="13">
        <f t="shared" si="53"/>
        <v>2017</v>
      </c>
      <c r="G435" s="28" t="s">
        <v>133</v>
      </c>
      <c r="H435" s="28" t="s">
        <v>1064</v>
      </c>
      <c r="I435" s="40">
        <v>50</v>
      </c>
      <c r="J435" s="41">
        <v>0</v>
      </c>
      <c r="K435" s="42">
        <f t="shared" si="54"/>
        <v>50</v>
      </c>
      <c r="L435" s="43" t="str">
        <f t="shared" si="48"/>
        <v>1434-EMEA-WC</v>
      </c>
      <c r="M435" s="44">
        <f t="shared" si="55"/>
        <v>42821</v>
      </c>
      <c r="N435" s="47">
        <f t="shared" si="49"/>
        <v>3</v>
      </c>
      <c r="O435" s="47" t="str">
        <f t="shared" si="50"/>
        <v>2017</v>
      </c>
      <c r="P435" s="47" t="str">
        <f t="shared" si="51"/>
        <v>27</v>
      </c>
      <c r="Q435" s="48">
        <f t="shared" si="52"/>
        <v>42821</v>
      </c>
    </row>
    <row r="436" spans="1:17" x14ac:dyDescent="0.25">
      <c r="A436" s="28" t="s">
        <v>1065</v>
      </c>
      <c r="B436" s="28" t="s">
        <v>169</v>
      </c>
      <c r="C436" s="28" t="s">
        <v>170</v>
      </c>
      <c r="D436" s="28" t="s">
        <v>11</v>
      </c>
      <c r="E436" s="39" t="s">
        <v>802</v>
      </c>
      <c r="F436" s="13">
        <f t="shared" si="53"/>
        <v>2018</v>
      </c>
      <c r="G436" s="28" t="s">
        <v>125</v>
      </c>
      <c r="H436" s="28" t="s">
        <v>1066</v>
      </c>
      <c r="I436" s="40">
        <v>500</v>
      </c>
      <c r="J436" s="41">
        <v>0.06</v>
      </c>
      <c r="K436" s="42">
        <f t="shared" si="54"/>
        <v>470</v>
      </c>
      <c r="L436" s="43" t="str">
        <f t="shared" si="48"/>
        <v>1435-EMEA-MT</v>
      </c>
      <c r="M436" s="44">
        <f t="shared" si="55"/>
        <v>43275</v>
      </c>
      <c r="N436" s="47">
        <f t="shared" si="49"/>
        <v>6</v>
      </c>
      <c r="O436" s="47" t="str">
        <f t="shared" si="50"/>
        <v>2018</v>
      </c>
      <c r="P436" s="47" t="str">
        <f t="shared" si="51"/>
        <v>24</v>
      </c>
      <c r="Q436" s="48">
        <f t="shared" si="52"/>
        <v>43275</v>
      </c>
    </row>
    <row r="437" spans="1:17" x14ac:dyDescent="0.25">
      <c r="A437" s="28" t="s">
        <v>1067</v>
      </c>
      <c r="B437" s="28" t="s">
        <v>119</v>
      </c>
      <c r="C437" s="28" t="s">
        <v>85</v>
      </c>
      <c r="D437" s="28" t="s">
        <v>11</v>
      </c>
      <c r="E437" s="39" t="s">
        <v>1068</v>
      </c>
      <c r="F437" s="13">
        <f t="shared" si="53"/>
        <v>2016</v>
      </c>
      <c r="G437" s="28" t="s">
        <v>125</v>
      </c>
      <c r="H437" s="28" t="s">
        <v>1069</v>
      </c>
      <c r="I437" s="40">
        <v>500</v>
      </c>
      <c r="J437" s="41">
        <v>0.04</v>
      </c>
      <c r="K437" s="42">
        <f t="shared" si="54"/>
        <v>480</v>
      </c>
      <c r="L437" s="43" t="str">
        <f t="shared" si="48"/>
        <v>1436-EMEA-HC</v>
      </c>
      <c r="M437" s="44">
        <f t="shared" si="55"/>
        <v>42697</v>
      </c>
      <c r="N437" s="47">
        <f t="shared" si="49"/>
        <v>11</v>
      </c>
      <c r="O437" s="47" t="str">
        <f t="shared" si="50"/>
        <v>2016</v>
      </c>
      <c r="P437" s="47" t="str">
        <f t="shared" si="51"/>
        <v>23</v>
      </c>
      <c r="Q437" s="48">
        <f t="shared" si="52"/>
        <v>42697</v>
      </c>
    </row>
    <row r="438" spans="1:17" x14ac:dyDescent="0.25">
      <c r="A438" s="28" t="s">
        <v>1070</v>
      </c>
      <c r="B438" s="28" t="s">
        <v>541</v>
      </c>
      <c r="C438" s="28" t="s">
        <v>542</v>
      </c>
      <c r="D438" s="28" t="s">
        <v>22</v>
      </c>
      <c r="E438" s="39" t="s">
        <v>821</v>
      </c>
      <c r="F438" s="13">
        <f t="shared" si="53"/>
        <v>2017</v>
      </c>
      <c r="G438" s="28" t="s">
        <v>111</v>
      </c>
      <c r="H438" s="28" t="s">
        <v>1071</v>
      </c>
      <c r="I438" s="40">
        <v>140</v>
      </c>
      <c r="J438" s="41">
        <v>1.43E-2</v>
      </c>
      <c r="K438" s="42">
        <f t="shared" si="54"/>
        <v>137.99799999999999</v>
      </c>
      <c r="L438" s="43" t="str">
        <f t="shared" si="48"/>
        <v>1437-LATAM-JE</v>
      </c>
      <c r="M438" s="44">
        <f t="shared" si="55"/>
        <v>42938</v>
      </c>
      <c r="N438" s="47">
        <f t="shared" si="49"/>
        <v>7</v>
      </c>
      <c r="O438" s="47" t="str">
        <f t="shared" si="50"/>
        <v>2017</v>
      </c>
      <c r="P438" s="47" t="str">
        <f t="shared" si="51"/>
        <v>22</v>
      </c>
      <c r="Q438" s="48">
        <f t="shared" si="52"/>
        <v>42938</v>
      </c>
    </row>
    <row r="439" spans="1:17" x14ac:dyDescent="0.25">
      <c r="A439" s="28" t="s">
        <v>1072</v>
      </c>
      <c r="B439" s="28" t="s">
        <v>164</v>
      </c>
      <c r="C439" s="28" t="s">
        <v>165</v>
      </c>
      <c r="D439" s="28" t="s">
        <v>11</v>
      </c>
      <c r="E439" s="39" t="s">
        <v>1073</v>
      </c>
      <c r="F439" s="13">
        <f t="shared" si="53"/>
        <v>2017</v>
      </c>
      <c r="G439" s="28" t="s">
        <v>111</v>
      </c>
      <c r="H439" s="28" t="s">
        <v>1074</v>
      </c>
      <c r="I439" s="40">
        <v>140</v>
      </c>
      <c r="J439" s="41">
        <v>4.2900000000000001E-2</v>
      </c>
      <c r="K439" s="42">
        <f t="shared" si="54"/>
        <v>133.994</v>
      </c>
      <c r="L439" s="43" t="str">
        <f t="shared" si="48"/>
        <v>1438-EMEA-MF</v>
      </c>
      <c r="M439" s="44">
        <f t="shared" si="55"/>
        <v>42971</v>
      </c>
      <c r="N439" s="47">
        <f t="shared" si="49"/>
        <v>8</v>
      </c>
      <c r="O439" s="47" t="str">
        <f t="shared" si="50"/>
        <v>2017</v>
      </c>
      <c r="P439" s="47" t="str">
        <f t="shared" si="51"/>
        <v>24</v>
      </c>
      <c r="Q439" s="48">
        <f t="shared" si="52"/>
        <v>42971</v>
      </c>
    </row>
    <row r="440" spans="1:17" x14ac:dyDescent="0.25">
      <c r="A440" s="28" t="s">
        <v>1075</v>
      </c>
      <c r="B440" s="28" t="s">
        <v>318</v>
      </c>
      <c r="C440" s="28" t="s">
        <v>319</v>
      </c>
      <c r="D440" s="28" t="s">
        <v>11</v>
      </c>
      <c r="E440" s="39" t="s">
        <v>943</v>
      </c>
      <c r="F440" s="13">
        <f t="shared" si="53"/>
        <v>2017</v>
      </c>
      <c r="G440" s="28" t="s">
        <v>35</v>
      </c>
      <c r="H440" s="28" t="s">
        <v>386</v>
      </c>
      <c r="I440" s="40">
        <v>50</v>
      </c>
      <c r="J440" s="41">
        <v>0.02</v>
      </c>
      <c r="K440" s="42">
        <f t="shared" si="54"/>
        <v>49</v>
      </c>
      <c r="L440" s="43" t="str">
        <f t="shared" si="48"/>
        <v>1439-EMEA-MK</v>
      </c>
      <c r="M440" s="44">
        <f t="shared" si="55"/>
        <v>42790</v>
      </c>
      <c r="N440" s="47">
        <f t="shared" si="49"/>
        <v>2</v>
      </c>
      <c r="O440" s="47" t="str">
        <f t="shared" si="50"/>
        <v>2017</v>
      </c>
      <c r="P440" s="47" t="str">
        <f t="shared" si="51"/>
        <v>24</v>
      </c>
      <c r="Q440" s="48">
        <f t="shared" si="52"/>
        <v>42790</v>
      </c>
    </row>
    <row r="441" spans="1:17" x14ac:dyDescent="0.25">
      <c r="A441" s="28" t="s">
        <v>1076</v>
      </c>
      <c r="B441" s="28" t="s">
        <v>88</v>
      </c>
      <c r="C441" s="28" t="s">
        <v>89</v>
      </c>
      <c r="D441" s="28" t="s">
        <v>11</v>
      </c>
      <c r="E441" s="39">
        <v>42248</v>
      </c>
      <c r="F441" s="13">
        <f t="shared" si="53"/>
        <v>2015</v>
      </c>
      <c r="G441" s="28" t="s">
        <v>29</v>
      </c>
      <c r="H441" s="28" t="s">
        <v>90</v>
      </c>
      <c r="I441" s="40">
        <v>150</v>
      </c>
      <c r="J441" s="41">
        <v>0.34670000000000001</v>
      </c>
      <c r="K441" s="42">
        <f t="shared" si="54"/>
        <v>97.995000000000005</v>
      </c>
      <c r="L441" s="43" t="str">
        <f t="shared" si="48"/>
        <v>1440-EMEA-DW</v>
      </c>
      <c r="M441" s="44">
        <f t="shared" si="55"/>
        <v>42248</v>
      </c>
      <c r="N441" s="47" t="str">
        <f t="shared" si="49"/>
        <v/>
      </c>
      <c r="O441" s="47" t="str">
        <f t="shared" si="50"/>
        <v/>
      </c>
      <c r="P441" s="47" t="str">
        <f t="shared" si="51"/>
        <v/>
      </c>
      <c r="Q441" s="48">
        <f t="shared" si="52"/>
        <v>42248</v>
      </c>
    </row>
    <row r="442" spans="1:17" x14ac:dyDescent="0.25">
      <c r="A442" s="28" t="s">
        <v>1077</v>
      </c>
      <c r="B442" s="28" t="s">
        <v>109</v>
      </c>
      <c r="C442" s="28" t="s">
        <v>72</v>
      </c>
      <c r="D442" s="28" t="s">
        <v>34</v>
      </c>
      <c r="E442" s="39" t="s">
        <v>1078</v>
      </c>
      <c r="F442" s="13">
        <f t="shared" si="53"/>
        <v>2018</v>
      </c>
      <c r="G442" s="28" t="s">
        <v>35</v>
      </c>
      <c r="H442" s="28" t="s">
        <v>112</v>
      </c>
      <c r="I442" s="40">
        <v>50</v>
      </c>
      <c r="J442" s="41">
        <v>0</v>
      </c>
      <c r="K442" s="42">
        <f t="shared" si="54"/>
        <v>50</v>
      </c>
      <c r="L442" s="43" t="str">
        <f t="shared" si="48"/>
        <v>1441-APAC-DM</v>
      </c>
      <c r="M442" s="44">
        <f t="shared" si="55"/>
        <v>43365</v>
      </c>
      <c r="N442" s="47">
        <f t="shared" si="49"/>
        <v>9</v>
      </c>
      <c r="O442" s="47" t="str">
        <f t="shared" si="50"/>
        <v>2018</v>
      </c>
      <c r="P442" s="47" t="str">
        <f t="shared" si="51"/>
        <v>22</v>
      </c>
      <c r="Q442" s="48">
        <f t="shared" si="52"/>
        <v>43365</v>
      </c>
    </row>
    <row r="443" spans="1:17" x14ac:dyDescent="0.25">
      <c r="A443" s="28" t="s">
        <v>1079</v>
      </c>
      <c r="B443" s="28" t="s">
        <v>265</v>
      </c>
      <c r="C443" s="28" t="s">
        <v>50</v>
      </c>
      <c r="D443" s="28" t="s">
        <v>22</v>
      </c>
      <c r="E443" s="39" t="s">
        <v>1080</v>
      </c>
      <c r="F443" s="13">
        <f t="shared" si="53"/>
        <v>2015</v>
      </c>
      <c r="G443" s="28" t="s">
        <v>74</v>
      </c>
      <c r="H443" s="28" t="s">
        <v>941</v>
      </c>
      <c r="I443" s="40">
        <v>500</v>
      </c>
      <c r="J443" s="41">
        <v>0.01</v>
      </c>
      <c r="K443" s="42">
        <f t="shared" si="54"/>
        <v>495</v>
      </c>
      <c r="L443" s="43" t="str">
        <f t="shared" si="48"/>
        <v>1442-LATAM-CR</v>
      </c>
      <c r="M443" s="44">
        <f t="shared" si="55"/>
        <v>42077</v>
      </c>
      <c r="N443" s="47">
        <f t="shared" si="49"/>
        <v>3</v>
      </c>
      <c r="O443" s="47" t="str">
        <f t="shared" si="50"/>
        <v>2015</v>
      </c>
      <c r="P443" s="47" t="str">
        <f t="shared" si="51"/>
        <v>14</v>
      </c>
      <c r="Q443" s="48">
        <f t="shared" si="52"/>
        <v>42077</v>
      </c>
    </row>
    <row r="444" spans="1:17" x14ac:dyDescent="0.25">
      <c r="A444" s="28" t="s">
        <v>1081</v>
      </c>
      <c r="B444" s="28" t="s">
        <v>269</v>
      </c>
      <c r="C444" s="28" t="s">
        <v>270</v>
      </c>
      <c r="D444" s="28" t="s">
        <v>22</v>
      </c>
      <c r="E444" s="39" t="s">
        <v>1082</v>
      </c>
      <c r="F444" s="13">
        <f t="shared" si="53"/>
        <v>2014</v>
      </c>
      <c r="G444" s="28" t="s">
        <v>111</v>
      </c>
      <c r="H444" s="28" t="s">
        <v>1083</v>
      </c>
      <c r="I444" s="40">
        <v>140</v>
      </c>
      <c r="J444" s="41">
        <v>0.2286</v>
      </c>
      <c r="K444" s="42">
        <f t="shared" si="54"/>
        <v>107.996</v>
      </c>
      <c r="L444" s="43" t="str">
        <f t="shared" si="48"/>
        <v>1443-LATAM-IG</v>
      </c>
      <c r="M444" s="44">
        <f t="shared" si="55"/>
        <v>41993</v>
      </c>
      <c r="N444" s="47">
        <f t="shared" si="49"/>
        <v>12</v>
      </c>
      <c r="O444" s="47" t="str">
        <f t="shared" si="50"/>
        <v>2014</v>
      </c>
      <c r="P444" s="47" t="str">
        <f t="shared" si="51"/>
        <v>20</v>
      </c>
      <c r="Q444" s="48">
        <f t="shared" si="52"/>
        <v>41993</v>
      </c>
    </row>
    <row r="445" spans="1:17" x14ac:dyDescent="0.25">
      <c r="A445" s="28" t="s">
        <v>1084</v>
      </c>
      <c r="B445" s="28" t="s">
        <v>174</v>
      </c>
      <c r="C445" s="28" t="s">
        <v>115</v>
      </c>
      <c r="D445" s="28" t="s">
        <v>17</v>
      </c>
      <c r="E445" s="39" t="s">
        <v>1085</v>
      </c>
      <c r="F445" s="13">
        <f t="shared" si="53"/>
        <v>2018</v>
      </c>
      <c r="G445" s="28" t="s">
        <v>46</v>
      </c>
      <c r="H445" s="28" t="s">
        <v>619</v>
      </c>
      <c r="I445" s="40">
        <v>500</v>
      </c>
      <c r="J445" s="41">
        <v>0.03</v>
      </c>
      <c r="K445" s="42">
        <f t="shared" si="54"/>
        <v>485</v>
      </c>
      <c r="L445" s="43" t="str">
        <f t="shared" si="48"/>
        <v>1444-NA-CK</v>
      </c>
      <c r="M445" s="44">
        <f t="shared" si="55"/>
        <v>43373</v>
      </c>
      <c r="N445" s="47">
        <f t="shared" si="49"/>
        <v>9</v>
      </c>
      <c r="O445" s="47" t="str">
        <f t="shared" si="50"/>
        <v>2018</v>
      </c>
      <c r="P445" s="47" t="str">
        <f t="shared" si="51"/>
        <v>30</v>
      </c>
      <c r="Q445" s="48">
        <f t="shared" si="52"/>
        <v>43373</v>
      </c>
    </row>
    <row r="446" spans="1:17" x14ac:dyDescent="0.25">
      <c r="A446" s="28" t="s">
        <v>1086</v>
      </c>
      <c r="B446" s="28" t="s">
        <v>350</v>
      </c>
      <c r="C446" s="28" t="s">
        <v>115</v>
      </c>
      <c r="D446" s="28" t="s">
        <v>17</v>
      </c>
      <c r="E446" s="39" t="s">
        <v>1087</v>
      </c>
      <c r="F446" s="13">
        <f t="shared" si="53"/>
        <v>2014</v>
      </c>
      <c r="G446" s="28" t="s">
        <v>12</v>
      </c>
      <c r="H446" s="28" t="s">
        <v>606</v>
      </c>
      <c r="I446" s="40">
        <v>240</v>
      </c>
      <c r="J446" s="41">
        <v>2.5000000000000001E-2</v>
      </c>
      <c r="K446" s="42">
        <f t="shared" si="54"/>
        <v>234</v>
      </c>
      <c r="L446" s="43" t="str">
        <f t="shared" si="48"/>
        <v>1445-NA-BB</v>
      </c>
      <c r="M446" s="44">
        <f t="shared" si="55"/>
        <v>41900</v>
      </c>
      <c r="N446" s="47">
        <f t="shared" si="49"/>
        <v>9</v>
      </c>
      <c r="O446" s="47" t="str">
        <f t="shared" si="50"/>
        <v>2014</v>
      </c>
      <c r="P446" s="47" t="str">
        <f t="shared" si="51"/>
        <v>18</v>
      </c>
      <c r="Q446" s="48">
        <f t="shared" si="52"/>
        <v>41900</v>
      </c>
    </row>
    <row r="447" spans="1:17" x14ac:dyDescent="0.25">
      <c r="A447" s="28" t="s">
        <v>1088</v>
      </c>
      <c r="B447" s="28" t="s">
        <v>49</v>
      </c>
      <c r="C447" s="28" t="s">
        <v>50</v>
      </c>
      <c r="D447" s="28" t="s">
        <v>22</v>
      </c>
      <c r="E447" s="39">
        <v>43317</v>
      </c>
      <c r="F447" s="13">
        <f t="shared" si="53"/>
        <v>2018</v>
      </c>
      <c r="G447" s="28" t="s">
        <v>55</v>
      </c>
      <c r="H447" s="28" t="s">
        <v>936</v>
      </c>
      <c r="I447" s="40">
        <v>2400</v>
      </c>
      <c r="J447" s="41">
        <v>0.11</v>
      </c>
      <c r="K447" s="42">
        <f t="shared" si="54"/>
        <v>2136</v>
      </c>
      <c r="L447" s="43" t="str">
        <f t="shared" si="48"/>
        <v>1446-LATAM-PS</v>
      </c>
      <c r="M447" s="44">
        <f t="shared" si="55"/>
        <v>43317</v>
      </c>
      <c r="N447" s="47" t="str">
        <f t="shared" si="49"/>
        <v/>
      </c>
      <c r="O447" s="47" t="str">
        <f t="shared" si="50"/>
        <v/>
      </c>
      <c r="P447" s="47" t="str">
        <f t="shared" si="51"/>
        <v/>
      </c>
      <c r="Q447" s="48">
        <f t="shared" si="52"/>
        <v>43317</v>
      </c>
    </row>
    <row r="448" spans="1:17" x14ac:dyDescent="0.25">
      <c r="A448" s="28" t="s">
        <v>1089</v>
      </c>
      <c r="B448" s="28" t="s">
        <v>59</v>
      </c>
      <c r="C448" s="28" t="s">
        <v>60</v>
      </c>
      <c r="D448" s="28" t="s">
        <v>11</v>
      </c>
      <c r="E448" s="39">
        <v>42316</v>
      </c>
      <c r="F448" s="13">
        <f t="shared" si="53"/>
        <v>2015</v>
      </c>
      <c r="G448" s="28" t="s">
        <v>29</v>
      </c>
      <c r="H448" s="28" t="s">
        <v>1090</v>
      </c>
      <c r="I448" s="40">
        <v>150</v>
      </c>
      <c r="J448" s="41">
        <v>0.38</v>
      </c>
      <c r="K448" s="42">
        <f t="shared" si="54"/>
        <v>93</v>
      </c>
      <c r="L448" s="43" t="str">
        <f t="shared" si="48"/>
        <v>1447-EMEA-JF</v>
      </c>
      <c r="M448" s="44">
        <f t="shared" si="55"/>
        <v>42316</v>
      </c>
      <c r="N448" s="47" t="str">
        <f t="shared" si="49"/>
        <v/>
      </c>
      <c r="O448" s="47" t="str">
        <f t="shared" si="50"/>
        <v/>
      </c>
      <c r="P448" s="47" t="str">
        <f t="shared" si="51"/>
        <v/>
      </c>
      <c r="Q448" s="48">
        <f t="shared" si="52"/>
        <v>42316</v>
      </c>
    </row>
    <row r="449" spans="1:17" x14ac:dyDescent="0.25">
      <c r="A449" s="28" t="s">
        <v>1091</v>
      </c>
      <c r="B449" s="28" t="s">
        <v>261</v>
      </c>
      <c r="C449" s="28" t="s">
        <v>39</v>
      </c>
      <c r="D449" s="28" t="s">
        <v>34</v>
      </c>
      <c r="E449" s="39" t="s">
        <v>1092</v>
      </c>
      <c r="F449" s="13">
        <f t="shared" si="53"/>
        <v>2018</v>
      </c>
      <c r="G449" s="28" t="s">
        <v>61</v>
      </c>
      <c r="H449" s="28" t="s">
        <v>293</v>
      </c>
      <c r="I449" s="40">
        <v>3000</v>
      </c>
      <c r="J449" s="41">
        <v>0.28999999999999998</v>
      </c>
      <c r="K449" s="42">
        <f t="shared" si="54"/>
        <v>2130</v>
      </c>
      <c r="L449" s="43" t="str">
        <f t="shared" si="48"/>
        <v>1448-APAC-MM</v>
      </c>
      <c r="M449" s="44">
        <f t="shared" si="55"/>
        <v>43391</v>
      </c>
      <c r="N449" s="47">
        <f t="shared" si="49"/>
        <v>10</v>
      </c>
      <c r="O449" s="47" t="str">
        <f t="shared" si="50"/>
        <v>2018</v>
      </c>
      <c r="P449" s="47" t="str">
        <f t="shared" si="51"/>
        <v>18</v>
      </c>
      <c r="Q449" s="48">
        <f t="shared" si="52"/>
        <v>43391</v>
      </c>
    </row>
    <row r="450" spans="1:17" x14ac:dyDescent="0.25">
      <c r="A450" s="28" t="s">
        <v>1093</v>
      </c>
      <c r="B450" s="28" t="s">
        <v>38</v>
      </c>
      <c r="C450" s="28" t="s">
        <v>39</v>
      </c>
      <c r="D450" s="28" t="s">
        <v>34</v>
      </c>
      <c r="E450" s="39">
        <v>43321</v>
      </c>
      <c r="F450" s="13">
        <f t="shared" si="53"/>
        <v>2018</v>
      </c>
      <c r="G450" s="28" t="s">
        <v>74</v>
      </c>
      <c r="H450" s="28" t="s">
        <v>1094</v>
      </c>
      <c r="I450" s="40">
        <v>500</v>
      </c>
      <c r="J450" s="41">
        <v>0.01</v>
      </c>
      <c r="K450" s="42">
        <f t="shared" si="54"/>
        <v>495</v>
      </c>
      <c r="L450" s="43" t="str">
        <f t="shared" ref="L450:L513" si="56">_xlfn.TEXTJOIN("-",TRUE,RIGHT(A450,LEN(A450)-2),D450,LEFT(H450,1)&amp;MID(H450,FIND(" ",H450)+1,1))</f>
        <v>1449-APAC-JR</v>
      </c>
      <c r="M450" s="44">
        <f t="shared" si="55"/>
        <v>43321</v>
      </c>
      <c r="N450" s="47" t="str">
        <f t="shared" ref="N450:N513" si="57">IF(ISTEXT(E450),IFERROR(_xlfn.NUMBERVALUE(LEFT(E450,2)),_xlfn.NUMBERVALUE(LEFT(E450,1))),"")</f>
        <v/>
      </c>
      <c r="O450" s="47" t="str">
        <f t="shared" ref="O450:O513" si="58">IF(ISTEXT(E450),RIGHT(E450,4),"")</f>
        <v/>
      </c>
      <c r="P450" s="47" t="str">
        <f t="shared" ref="P450:P513" si="59">IF(ISTEXT(E450),MID(E450,LEN(N450)+2,2),"")</f>
        <v/>
      </c>
      <c r="Q450" s="48">
        <f t="shared" ref="Q450:Q513" si="60">IF(ISTEXT(E450),DATE(O450,N450,P450),E450)</f>
        <v>43321</v>
      </c>
    </row>
    <row r="451" spans="1:17" x14ac:dyDescent="0.25">
      <c r="A451" s="28" t="s">
        <v>1095</v>
      </c>
      <c r="B451" s="28" t="s">
        <v>49</v>
      </c>
      <c r="C451" s="28" t="s">
        <v>50</v>
      </c>
      <c r="D451" s="28" t="s">
        <v>22</v>
      </c>
      <c r="E451" s="39" t="s">
        <v>814</v>
      </c>
      <c r="F451" s="13">
        <f t="shared" ref="F451:F514" si="61">YEAR(Q451)</f>
        <v>2017</v>
      </c>
      <c r="G451" s="28" t="s">
        <v>74</v>
      </c>
      <c r="H451" s="28" t="s">
        <v>936</v>
      </c>
      <c r="I451" s="40">
        <v>500</v>
      </c>
      <c r="J451" s="41">
        <v>0.02</v>
      </c>
      <c r="K451" s="42">
        <f t="shared" ref="K451:K514" si="62">I451*(1-J451)</f>
        <v>490</v>
      </c>
      <c r="L451" s="43" t="str">
        <f t="shared" si="56"/>
        <v>1450-LATAM-PS</v>
      </c>
      <c r="M451" s="44">
        <f t="shared" ref="M451:M514" si="63">IF(ISTEXT(E451),DATE(O451,N451,P451),E451)</f>
        <v>42883</v>
      </c>
      <c r="N451" s="47">
        <f t="shared" si="57"/>
        <v>5</v>
      </c>
      <c r="O451" s="47" t="str">
        <f t="shared" si="58"/>
        <v>2017</v>
      </c>
      <c r="P451" s="47" t="str">
        <f t="shared" si="59"/>
        <v>28</v>
      </c>
      <c r="Q451" s="48">
        <f t="shared" si="60"/>
        <v>42883</v>
      </c>
    </row>
    <row r="452" spans="1:17" x14ac:dyDescent="0.25">
      <c r="A452" s="28" t="s">
        <v>1096</v>
      </c>
      <c r="B452" s="28" t="s">
        <v>128</v>
      </c>
      <c r="C452" s="28" t="s">
        <v>129</v>
      </c>
      <c r="D452" s="28" t="s">
        <v>34</v>
      </c>
      <c r="E452" s="39" t="s">
        <v>1097</v>
      </c>
      <c r="F452" s="13">
        <f t="shared" si="61"/>
        <v>2014</v>
      </c>
      <c r="G452" s="28" t="s">
        <v>111</v>
      </c>
      <c r="H452" s="28" t="s">
        <v>1098</v>
      </c>
      <c r="I452" s="40">
        <v>140</v>
      </c>
      <c r="J452" s="41">
        <v>4.2900000000000001E-2</v>
      </c>
      <c r="K452" s="42">
        <f t="shared" si="62"/>
        <v>133.994</v>
      </c>
      <c r="L452" s="43" t="str">
        <f t="shared" si="56"/>
        <v>1451-APAC-MB</v>
      </c>
      <c r="M452" s="44">
        <f t="shared" si="63"/>
        <v>41721</v>
      </c>
      <c r="N452" s="47">
        <f t="shared" si="57"/>
        <v>3</v>
      </c>
      <c r="O452" s="47" t="str">
        <f t="shared" si="58"/>
        <v>2014</v>
      </c>
      <c r="P452" s="47" t="str">
        <f t="shared" si="59"/>
        <v>23</v>
      </c>
      <c r="Q452" s="48">
        <f t="shared" si="60"/>
        <v>41721</v>
      </c>
    </row>
    <row r="453" spans="1:17" x14ac:dyDescent="0.25">
      <c r="A453" s="28" t="s">
        <v>1099</v>
      </c>
      <c r="B453" s="28" t="s">
        <v>147</v>
      </c>
      <c r="C453" s="28" t="s">
        <v>95</v>
      </c>
      <c r="D453" s="28" t="s">
        <v>34</v>
      </c>
      <c r="E453" s="39">
        <v>42278</v>
      </c>
      <c r="F453" s="13">
        <f t="shared" si="61"/>
        <v>2015</v>
      </c>
      <c r="G453" s="28" t="s">
        <v>125</v>
      </c>
      <c r="H453" s="28" t="s">
        <v>1100</v>
      </c>
      <c r="I453" s="40">
        <v>500</v>
      </c>
      <c r="J453" s="41">
        <v>0.06</v>
      </c>
      <c r="K453" s="42">
        <f t="shared" si="62"/>
        <v>470</v>
      </c>
      <c r="L453" s="43" t="str">
        <f t="shared" si="56"/>
        <v>1452-APAC-BB</v>
      </c>
      <c r="M453" s="44">
        <f t="shared" si="63"/>
        <v>42278</v>
      </c>
      <c r="N453" s="47" t="str">
        <f t="shared" si="57"/>
        <v/>
      </c>
      <c r="O453" s="47" t="str">
        <f t="shared" si="58"/>
        <v/>
      </c>
      <c r="P453" s="47" t="str">
        <f t="shared" si="59"/>
        <v/>
      </c>
      <c r="Q453" s="48">
        <f t="shared" si="60"/>
        <v>42278</v>
      </c>
    </row>
    <row r="454" spans="1:17" x14ac:dyDescent="0.25">
      <c r="A454" s="28" t="s">
        <v>1101</v>
      </c>
      <c r="B454" s="28" t="s">
        <v>49</v>
      </c>
      <c r="C454" s="28" t="s">
        <v>50</v>
      </c>
      <c r="D454" s="28" t="s">
        <v>22</v>
      </c>
      <c r="E454" s="39">
        <v>43017</v>
      </c>
      <c r="F454" s="13">
        <f t="shared" si="61"/>
        <v>2017</v>
      </c>
      <c r="G454" s="28" t="s">
        <v>55</v>
      </c>
      <c r="H454" s="28" t="s">
        <v>844</v>
      </c>
      <c r="I454" s="40">
        <v>2400</v>
      </c>
      <c r="J454" s="41">
        <v>0.27</v>
      </c>
      <c r="K454" s="42">
        <f t="shared" si="62"/>
        <v>1752</v>
      </c>
      <c r="L454" s="43" t="str">
        <f t="shared" si="56"/>
        <v>1453-LATAM-TY</v>
      </c>
      <c r="M454" s="44">
        <f t="shared" si="63"/>
        <v>43017</v>
      </c>
      <c r="N454" s="47" t="str">
        <f t="shared" si="57"/>
        <v/>
      </c>
      <c r="O454" s="47" t="str">
        <f t="shared" si="58"/>
        <v/>
      </c>
      <c r="P454" s="47" t="str">
        <f t="shared" si="59"/>
        <v/>
      </c>
      <c r="Q454" s="48">
        <f t="shared" si="60"/>
        <v>43017</v>
      </c>
    </row>
    <row r="455" spans="1:17" x14ac:dyDescent="0.25">
      <c r="A455" s="28" t="s">
        <v>1102</v>
      </c>
      <c r="B455" s="28" t="s">
        <v>178</v>
      </c>
      <c r="C455" s="28" t="s">
        <v>115</v>
      </c>
      <c r="D455" s="28" t="s">
        <v>17</v>
      </c>
      <c r="E455" s="39">
        <v>42891</v>
      </c>
      <c r="F455" s="13">
        <f t="shared" si="61"/>
        <v>2017</v>
      </c>
      <c r="G455" s="28" t="s">
        <v>12</v>
      </c>
      <c r="H455" s="28" t="s">
        <v>925</v>
      </c>
      <c r="I455" s="40">
        <v>240</v>
      </c>
      <c r="J455" s="41">
        <v>0.1</v>
      </c>
      <c r="K455" s="42">
        <f t="shared" si="62"/>
        <v>216</v>
      </c>
      <c r="L455" s="43" t="str">
        <f t="shared" si="56"/>
        <v>1454-NA-RN</v>
      </c>
      <c r="M455" s="44">
        <f t="shared" si="63"/>
        <v>42891</v>
      </c>
      <c r="N455" s="47" t="str">
        <f t="shared" si="57"/>
        <v/>
      </c>
      <c r="O455" s="47" t="str">
        <f t="shared" si="58"/>
        <v/>
      </c>
      <c r="P455" s="47" t="str">
        <f t="shared" si="59"/>
        <v/>
      </c>
      <c r="Q455" s="48">
        <f t="shared" si="60"/>
        <v>42891</v>
      </c>
    </row>
    <row r="456" spans="1:17" x14ac:dyDescent="0.25">
      <c r="A456" s="28" t="s">
        <v>1103</v>
      </c>
      <c r="B456" s="28" t="s">
        <v>15</v>
      </c>
      <c r="C456" s="28" t="s">
        <v>16</v>
      </c>
      <c r="D456" s="28" t="s">
        <v>17</v>
      </c>
      <c r="E456" s="39">
        <v>41672</v>
      </c>
      <c r="F456" s="13">
        <f t="shared" si="61"/>
        <v>2014</v>
      </c>
      <c r="G456" s="28" t="s">
        <v>61</v>
      </c>
      <c r="H456" s="28" t="s">
        <v>1104</v>
      </c>
      <c r="I456" s="40">
        <v>3000</v>
      </c>
      <c r="J456" s="41">
        <v>0.25</v>
      </c>
      <c r="K456" s="42">
        <f t="shared" si="62"/>
        <v>2250</v>
      </c>
      <c r="L456" s="43" t="str">
        <f t="shared" si="56"/>
        <v>1455-NA-KA</v>
      </c>
      <c r="M456" s="44">
        <f t="shared" si="63"/>
        <v>41672</v>
      </c>
      <c r="N456" s="47" t="str">
        <f t="shared" si="57"/>
        <v/>
      </c>
      <c r="O456" s="47" t="str">
        <f t="shared" si="58"/>
        <v/>
      </c>
      <c r="P456" s="47" t="str">
        <f t="shared" si="59"/>
        <v/>
      </c>
      <c r="Q456" s="48">
        <f t="shared" si="60"/>
        <v>41672</v>
      </c>
    </row>
    <row r="457" spans="1:17" x14ac:dyDescent="0.25">
      <c r="A457" s="28" t="s">
        <v>1105</v>
      </c>
      <c r="B457" s="28" t="s">
        <v>350</v>
      </c>
      <c r="C457" s="28" t="s">
        <v>115</v>
      </c>
      <c r="D457" s="28" t="s">
        <v>17</v>
      </c>
      <c r="E457" s="39">
        <v>42647</v>
      </c>
      <c r="F457" s="13">
        <f t="shared" si="61"/>
        <v>2016</v>
      </c>
      <c r="G457" s="28" t="s">
        <v>55</v>
      </c>
      <c r="H457" s="28" t="s">
        <v>428</v>
      </c>
      <c r="I457" s="40">
        <v>2400</v>
      </c>
      <c r="J457" s="41">
        <v>0.13</v>
      </c>
      <c r="K457" s="42">
        <f t="shared" si="62"/>
        <v>2088</v>
      </c>
      <c r="L457" s="43" t="str">
        <f t="shared" si="56"/>
        <v>1456-NA-PC</v>
      </c>
      <c r="M457" s="44">
        <f t="shared" si="63"/>
        <v>42647</v>
      </c>
      <c r="N457" s="47" t="str">
        <f t="shared" si="57"/>
        <v/>
      </c>
      <c r="O457" s="47" t="str">
        <f t="shared" si="58"/>
        <v/>
      </c>
      <c r="P457" s="47" t="str">
        <f t="shared" si="59"/>
        <v/>
      </c>
      <c r="Q457" s="48">
        <f t="shared" si="60"/>
        <v>42647</v>
      </c>
    </row>
    <row r="458" spans="1:17" x14ac:dyDescent="0.25">
      <c r="A458" s="28" t="s">
        <v>1106</v>
      </c>
      <c r="B458" s="28" t="s">
        <v>495</v>
      </c>
      <c r="C458" s="28" t="s">
        <v>496</v>
      </c>
      <c r="D458" s="28" t="s">
        <v>11</v>
      </c>
      <c r="E458" s="39" t="s">
        <v>654</v>
      </c>
      <c r="F458" s="13">
        <f t="shared" si="61"/>
        <v>2014</v>
      </c>
      <c r="G458" s="28" t="s">
        <v>29</v>
      </c>
      <c r="H458" s="28" t="s">
        <v>1107</v>
      </c>
      <c r="I458" s="40">
        <v>150</v>
      </c>
      <c r="J458" s="41">
        <v>2.6700000000000002E-2</v>
      </c>
      <c r="K458" s="42">
        <f t="shared" si="62"/>
        <v>145.995</v>
      </c>
      <c r="L458" s="43" t="str">
        <f t="shared" si="56"/>
        <v>1457-EMEA-RC</v>
      </c>
      <c r="M458" s="44">
        <f t="shared" si="63"/>
        <v>41750</v>
      </c>
      <c r="N458" s="47">
        <f t="shared" si="57"/>
        <v>4</v>
      </c>
      <c r="O458" s="47" t="str">
        <f t="shared" si="58"/>
        <v>2014</v>
      </c>
      <c r="P458" s="47" t="str">
        <f t="shared" si="59"/>
        <v>21</v>
      </c>
      <c r="Q458" s="48">
        <f t="shared" si="60"/>
        <v>41750</v>
      </c>
    </row>
    <row r="459" spans="1:17" x14ac:dyDescent="0.25">
      <c r="A459" s="28" t="s">
        <v>1108</v>
      </c>
      <c r="B459" s="28" t="s">
        <v>541</v>
      </c>
      <c r="C459" s="28" t="s">
        <v>542</v>
      </c>
      <c r="D459" s="28" t="s">
        <v>22</v>
      </c>
      <c r="E459" s="39">
        <v>42288</v>
      </c>
      <c r="F459" s="13">
        <f t="shared" si="61"/>
        <v>2015</v>
      </c>
      <c r="G459" s="28" t="s">
        <v>133</v>
      </c>
      <c r="H459" s="28" t="s">
        <v>1109</v>
      </c>
      <c r="I459" s="40">
        <v>50</v>
      </c>
      <c r="J459" s="41">
        <v>0.18</v>
      </c>
      <c r="K459" s="42">
        <f t="shared" si="62"/>
        <v>41</v>
      </c>
      <c r="L459" s="43" t="str">
        <f t="shared" si="56"/>
        <v>1458-LATAM-JH</v>
      </c>
      <c r="M459" s="44">
        <f t="shared" si="63"/>
        <v>42288</v>
      </c>
      <c r="N459" s="47" t="str">
        <f t="shared" si="57"/>
        <v/>
      </c>
      <c r="O459" s="47" t="str">
        <f t="shared" si="58"/>
        <v/>
      </c>
      <c r="P459" s="47" t="str">
        <f t="shared" si="59"/>
        <v/>
      </c>
      <c r="Q459" s="48">
        <f t="shared" si="60"/>
        <v>42288</v>
      </c>
    </row>
    <row r="460" spans="1:17" x14ac:dyDescent="0.25">
      <c r="A460" s="28" t="s">
        <v>1110</v>
      </c>
      <c r="B460" s="28" t="s">
        <v>99</v>
      </c>
      <c r="C460" s="28" t="s">
        <v>100</v>
      </c>
      <c r="D460" s="28" t="s">
        <v>11</v>
      </c>
      <c r="E460" s="39" t="s">
        <v>1111</v>
      </c>
      <c r="F460" s="13">
        <f t="shared" si="61"/>
        <v>2017</v>
      </c>
      <c r="G460" s="28" t="s">
        <v>74</v>
      </c>
      <c r="H460" s="28" t="s">
        <v>826</v>
      </c>
      <c r="I460" s="40">
        <v>500</v>
      </c>
      <c r="J460" s="41">
        <v>0.01</v>
      </c>
      <c r="K460" s="42">
        <f t="shared" si="62"/>
        <v>495</v>
      </c>
      <c r="L460" s="43" t="str">
        <f t="shared" si="56"/>
        <v>1459-EMEA-CL</v>
      </c>
      <c r="M460" s="44">
        <f t="shared" si="63"/>
        <v>42908</v>
      </c>
      <c r="N460" s="47">
        <f t="shared" si="57"/>
        <v>6</v>
      </c>
      <c r="O460" s="47" t="str">
        <f t="shared" si="58"/>
        <v>2017</v>
      </c>
      <c r="P460" s="47" t="str">
        <f t="shared" si="59"/>
        <v>22</v>
      </c>
      <c r="Q460" s="48">
        <f t="shared" si="60"/>
        <v>42908</v>
      </c>
    </row>
    <row r="461" spans="1:17" x14ac:dyDescent="0.25">
      <c r="A461" s="28" t="s">
        <v>1112</v>
      </c>
      <c r="B461" s="28" t="s">
        <v>84</v>
      </c>
      <c r="C461" s="28" t="s">
        <v>85</v>
      </c>
      <c r="D461" s="28" t="s">
        <v>11</v>
      </c>
      <c r="E461" s="39" t="s">
        <v>1113</v>
      </c>
      <c r="F461" s="13">
        <f t="shared" si="61"/>
        <v>2017</v>
      </c>
      <c r="G461" s="28" t="s">
        <v>35</v>
      </c>
      <c r="H461" s="28" t="s">
        <v>1114</v>
      </c>
      <c r="I461" s="40">
        <v>50</v>
      </c>
      <c r="J461" s="41">
        <v>0.08</v>
      </c>
      <c r="K461" s="42">
        <f t="shared" si="62"/>
        <v>46</v>
      </c>
      <c r="L461" s="43" t="str">
        <f t="shared" si="56"/>
        <v>1460-EMEA-MR</v>
      </c>
      <c r="M461" s="44">
        <f t="shared" si="63"/>
        <v>42939</v>
      </c>
      <c r="N461" s="47">
        <f t="shared" si="57"/>
        <v>7</v>
      </c>
      <c r="O461" s="47" t="str">
        <f t="shared" si="58"/>
        <v>2017</v>
      </c>
      <c r="P461" s="47" t="str">
        <f t="shared" si="59"/>
        <v>23</v>
      </c>
      <c r="Q461" s="48">
        <f t="shared" si="60"/>
        <v>42939</v>
      </c>
    </row>
    <row r="462" spans="1:17" x14ac:dyDescent="0.25">
      <c r="A462" s="28" t="s">
        <v>1115</v>
      </c>
      <c r="B462" s="28" t="s">
        <v>135</v>
      </c>
      <c r="C462" s="28" t="s">
        <v>39</v>
      </c>
      <c r="D462" s="28" t="s">
        <v>34</v>
      </c>
      <c r="E462" s="39" t="s">
        <v>1116</v>
      </c>
      <c r="F462" s="13">
        <f t="shared" si="61"/>
        <v>2015</v>
      </c>
      <c r="G462" s="28" t="s">
        <v>12</v>
      </c>
      <c r="H462" s="28" t="s">
        <v>1117</v>
      </c>
      <c r="I462" s="40">
        <v>240</v>
      </c>
      <c r="J462" s="41">
        <v>7.4999999999999997E-2</v>
      </c>
      <c r="K462" s="42">
        <f t="shared" si="62"/>
        <v>222</v>
      </c>
      <c r="L462" s="43" t="str">
        <f t="shared" si="56"/>
        <v>1461-APAC-DH</v>
      </c>
      <c r="M462" s="44">
        <f t="shared" si="63"/>
        <v>42332</v>
      </c>
      <c r="N462" s="47">
        <f t="shared" si="57"/>
        <v>11</v>
      </c>
      <c r="O462" s="47" t="str">
        <f t="shared" si="58"/>
        <v>2015</v>
      </c>
      <c r="P462" s="47" t="str">
        <f t="shared" si="59"/>
        <v>24</v>
      </c>
      <c r="Q462" s="48">
        <f t="shared" si="60"/>
        <v>42332</v>
      </c>
    </row>
    <row r="463" spans="1:17" x14ac:dyDescent="0.25">
      <c r="A463" s="28" t="s">
        <v>1118</v>
      </c>
      <c r="B463" s="28" t="s">
        <v>318</v>
      </c>
      <c r="C463" s="28" t="s">
        <v>319</v>
      </c>
      <c r="D463" s="28" t="s">
        <v>11</v>
      </c>
      <c r="E463" s="39">
        <v>41796</v>
      </c>
      <c r="F463" s="13">
        <f t="shared" si="61"/>
        <v>2014</v>
      </c>
      <c r="G463" s="28" t="s">
        <v>111</v>
      </c>
      <c r="H463" s="28" t="s">
        <v>386</v>
      </c>
      <c r="I463" s="40">
        <v>140</v>
      </c>
      <c r="J463" s="41">
        <v>0.15709999999999999</v>
      </c>
      <c r="K463" s="42">
        <f t="shared" si="62"/>
        <v>118.006</v>
      </c>
      <c r="L463" s="43" t="str">
        <f t="shared" si="56"/>
        <v>1462-EMEA-MK</v>
      </c>
      <c r="M463" s="44">
        <f t="shared" si="63"/>
        <v>41796</v>
      </c>
      <c r="N463" s="47" t="str">
        <f t="shared" si="57"/>
        <v/>
      </c>
      <c r="O463" s="47" t="str">
        <f t="shared" si="58"/>
        <v/>
      </c>
      <c r="P463" s="47" t="str">
        <f t="shared" si="59"/>
        <v/>
      </c>
      <c r="Q463" s="48">
        <f t="shared" si="60"/>
        <v>41796</v>
      </c>
    </row>
    <row r="464" spans="1:17" x14ac:dyDescent="0.25">
      <c r="A464" s="28" t="s">
        <v>1119</v>
      </c>
      <c r="B464" s="28" t="s">
        <v>59</v>
      </c>
      <c r="C464" s="28" t="s">
        <v>60</v>
      </c>
      <c r="D464" s="28" t="s">
        <v>11</v>
      </c>
      <c r="E464" s="39" t="s">
        <v>1120</v>
      </c>
      <c r="F464" s="13">
        <f t="shared" si="61"/>
        <v>2017</v>
      </c>
      <c r="G464" s="28" t="s">
        <v>111</v>
      </c>
      <c r="H464" s="28" t="s">
        <v>383</v>
      </c>
      <c r="I464" s="40">
        <v>140</v>
      </c>
      <c r="J464" s="41">
        <v>2.86E-2</v>
      </c>
      <c r="K464" s="42">
        <f t="shared" si="62"/>
        <v>135.99600000000001</v>
      </c>
      <c r="L464" s="43" t="str">
        <f t="shared" si="56"/>
        <v>1463-EMEA-VS</v>
      </c>
      <c r="M464" s="44">
        <f t="shared" si="63"/>
        <v>42946</v>
      </c>
      <c r="N464" s="47">
        <f t="shared" si="57"/>
        <v>7</v>
      </c>
      <c r="O464" s="47" t="str">
        <f t="shared" si="58"/>
        <v>2017</v>
      </c>
      <c r="P464" s="47" t="str">
        <f t="shared" si="59"/>
        <v>30</v>
      </c>
      <c r="Q464" s="48">
        <f t="shared" si="60"/>
        <v>42946</v>
      </c>
    </row>
    <row r="465" spans="1:17" x14ac:dyDescent="0.25">
      <c r="A465" s="28" t="s">
        <v>1121</v>
      </c>
      <c r="B465" s="28" t="s">
        <v>139</v>
      </c>
      <c r="C465" s="28" t="s">
        <v>140</v>
      </c>
      <c r="D465" s="28" t="s">
        <v>11</v>
      </c>
      <c r="E465" s="39">
        <v>43047</v>
      </c>
      <c r="F465" s="13">
        <f t="shared" si="61"/>
        <v>2017</v>
      </c>
      <c r="G465" s="28" t="s">
        <v>29</v>
      </c>
      <c r="H465" s="28" t="s">
        <v>1122</v>
      </c>
      <c r="I465" s="40">
        <v>150</v>
      </c>
      <c r="J465" s="41">
        <v>2.6700000000000002E-2</v>
      </c>
      <c r="K465" s="42">
        <f t="shared" si="62"/>
        <v>145.995</v>
      </c>
      <c r="L465" s="43" t="str">
        <f t="shared" si="56"/>
        <v>1464-EMEA-DP</v>
      </c>
      <c r="M465" s="44">
        <f t="shared" si="63"/>
        <v>43047</v>
      </c>
      <c r="N465" s="47" t="str">
        <f t="shared" si="57"/>
        <v/>
      </c>
      <c r="O465" s="47" t="str">
        <f t="shared" si="58"/>
        <v/>
      </c>
      <c r="P465" s="47" t="str">
        <f t="shared" si="59"/>
        <v/>
      </c>
      <c r="Q465" s="48">
        <f t="shared" si="60"/>
        <v>43047</v>
      </c>
    </row>
    <row r="466" spans="1:17" x14ac:dyDescent="0.25">
      <c r="A466" s="28" t="s">
        <v>1123</v>
      </c>
      <c r="B466" s="28" t="s">
        <v>9</v>
      </c>
      <c r="C466" s="28" t="s">
        <v>10</v>
      </c>
      <c r="D466" s="28" t="s">
        <v>11</v>
      </c>
      <c r="E466" s="39" t="s">
        <v>1124</v>
      </c>
      <c r="F466" s="13">
        <f t="shared" si="61"/>
        <v>2014</v>
      </c>
      <c r="G466" s="28" t="s">
        <v>61</v>
      </c>
      <c r="H466" s="28" t="s">
        <v>225</v>
      </c>
      <c r="I466" s="40">
        <v>3000</v>
      </c>
      <c r="J466" s="41">
        <v>0.37</v>
      </c>
      <c r="K466" s="42">
        <f t="shared" si="62"/>
        <v>1890</v>
      </c>
      <c r="L466" s="43" t="str">
        <f t="shared" si="56"/>
        <v>1465-EMEA-RH</v>
      </c>
      <c r="M466" s="44">
        <f t="shared" si="63"/>
        <v>41899</v>
      </c>
      <c r="N466" s="47">
        <f t="shared" si="57"/>
        <v>9</v>
      </c>
      <c r="O466" s="47" t="str">
        <f t="shared" si="58"/>
        <v>2014</v>
      </c>
      <c r="P466" s="47" t="str">
        <f t="shared" si="59"/>
        <v>17</v>
      </c>
      <c r="Q466" s="48">
        <f t="shared" si="60"/>
        <v>41899</v>
      </c>
    </row>
    <row r="467" spans="1:17" x14ac:dyDescent="0.25">
      <c r="A467" s="28" t="s">
        <v>1125</v>
      </c>
      <c r="B467" s="28" t="s">
        <v>269</v>
      </c>
      <c r="C467" s="28" t="s">
        <v>270</v>
      </c>
      <c r="D467" s="28" t="s">
        <v>22</v>
      </c>
      <c r="E467" s="39" t="s">
        <v>1092</v>
      </c>
      <c r="F467" s="13">
        <f t="shared" si="61"/>
        <v>2018</v>
      </c>
      <c r="G467" s="28" t="s">
        <v>35</v>
      </c>
      <c r="H467" s="28" t="s">
        <v>1126</v>
      </c>
      <c r="I467" s="40">
        <v>50</v>
      </c>
      <c r="J467" s="41">
        <v>0.12</v>
      </c>
      <c r="K467" s="42">
        <f t="shared" si="62"/>
        <v>44</v>
      </c>
      <c r="L467" s="43" t="str">
        <f t="shared" si="56"/>
        <v>1466-LATAM-SS</v>
      </c>
      <c r="M467" s="44">
        <f t="shared" si="63"/>
        <v>43391</v>
      </c>
      <c r="N467" s="47">
        <f t="shared" si="57"/>
        <v>10</v>
      </c>
      <c r="O467" s="47" t="str">
        <f t="shared" si="58"/>
        <v>2018</v>
      </c>
      <c r="P467" s="47" t="str">
        <f t="shared" si="59"/>
        <v>18</v>
      </c>
      <c r="Q467" s="48">
        <f t="shared" si="60"/>
        <v>43391</v>
      </c>
    </row>
    <row r="468" spans="1:17" x14ac:dyDescent="0.25">
      <c r="A468" s="28" t="s">
        <v>1127</v>
      </c>
      <c r="B468" s="28" t="s">
        <v>64</v>
      </c>
      <c r="C468" s="28" t="s">
        <v>65</v>
      </c>
      <c r="D468" s="28" t="s">
        <v>34</v>
      </c>
      <c r="E468" s="39" t="s">
        <v>1128</v>
      </c>
      <c r="F468" s="13">
        <f t="shared" si="61"/>
        <v>2014</v>
      </c>
      <c r="G468" s="28" t="s">
        <v>23</v>
      </c>
      <c r="H468" s="28" t="s">
        <v>1129</v>
      </c>
      <c r="I468" s="40">
        <v>1400</v>
      </c>
      <c r="J468" s="41">
        <v>0.01</v>
      </c>
      <c r="K468" s="42">
        <f t="shared" si="62"/>
        <v>1386</v>
      </c>
      <c r="L468" s="43" t="str">
        <f t="shared" si="56"/>
        <v>1467-APAC-MG</v>
      </c>
      <c r="M468" s="44">
        <f t="shared" si="63"/>
        <v>42004</v>
      </c>
      <c r="N468" s="47">
        <f t="shared" si="57"/>
        <v>12</v>
      </c>
      <c r="O468" s="47" t="str">
        <f t="shared" si="58"/>
        <v>2014</v>
      </c>
      <c r="P468" s="47" t="str">
        <f t="shared" si="59"/>
        <v>31</v>
      </c>
      <c r="Q468" s="48">
        <f t="shared" si="60"/>
        <v>42004</v>
      </c>
    </row>
    <row r="469" spans="1:17" x14ac:dyDescent="0.25">
      <c r="A469" s="28" t="s">
        <v>1130</v>
      </c>
      <c r="B469" s="28" t="s">
        <v>216</v>
      </c>
      <c r="C469" s="28" t="s">
        <v>217</v>
      </c>
      <c r="D469" s="28" t="s">
        <v>11</v>
      </c>
      <c r="E469" s="39" t="s">
        <v>1131</v>
      </c>
      <c r="F469" s="13">
        <f t="shared" si="61"/>
        <v>2017</v>
      </c>
      <c r="G469" s="28" t="s">
        <v>23</v>
      </c>
      <c r="H469" s="28" t="s">
        <v>1020</v>
      </c>
      <c r="I469" s="40">
        <v>1400</v>
      </c>
      <c r="J469" s="41">
        <v>0.09</v>
      </c>
      <c r="K469" s="42">
        <f t="shared" si="62"/>
        <v>1274</v>
      </c>
      <c r="L469" s="43" t="str">
        <f t="shared" si="56"/>
        <v>1468-EMEA-RH</v>
      </c>
      <c r="M469" s="44">
        <f t="shared" si="63"/>
        <v>42937</v>
      </c>
      <c r="N469" s="47">
        <f t="shared" si="57"/>
        <v>7</v>
      </c>
      <c r="O469" s="47" t="str">
        <f t="shared" si="58"/>
        <v>2017</v>
      </c>
      <c r="P469" s="47" t="str">
        <f t="shared" si="59"/>
        <v>21</v>
      </c>
      <c r="Q469" s="48">
        <f t="shared" si="60"/>
        <v>42937</v>
      </c>
    </row>
    <row r="470" spans="1:17" x14ac:dyDescent="0.25">
      <c r="A470" s="28" t="s">
        <v>1132</v>
      </c>
      <c r="B470" s="28" t="s">
        <v>44</v>
      </c>
      <c r="C470" s="28" t="s">
        <v>45</v>
      </c>
      <c r="D470" s="28" t="s">
        <v>22</v>
      </c>
      <c r="E470" s="39">
        <v>42497</v>
      </c>
      <c r="F470" s="13">
        <f t="shared" si="61"/>
        <v>2016</v>
      </c>
      <c r="G470" s="28" t="s">
        <v>12</v>
      </c>
      <c r="H470" s="28" t="s">
        <v>368</v>
      </c>
      <c r="I470" s="40">
        <v>240</v>
      </c>
      <c r="J470" s="41">
        <v>0.15</v>
      </c>
      <c r="K470" s="42">
        <f t="shared" si="62"/>
        <v>204</v>
      </c>
      <c r="L470" s="43" t="str">
        <f t="shared" si="56"/>
        <v>1469-LATAM-CS</v>
      </c>
      <c r="M470" s="44">
        <f t="shared" si="63"/>
        <v>42497</v>
      </c>
      <c r="N470" s="47" t="str">
        <f t="shared" si="57"/>
        <v/>
      </c>
      <c r="O470" s="47" t="str">
        <f t="shared" si="58"/>
        <v/>
      </c>
      <c r="P470" s="47" t="str">
        <f t="shared" si="59"/>
        <v/>
      </c>
      <c r="Q470" s="48">
        <f t="shared" si="60"/>
        <v>42497</v>
      </c>
    </row>
    <row r="471" spans="1:17" x14ac:dyDescent="0.25">
      <c r="A471" s="28" t="s">
        <v>1133</v>
      </c>
      <c r="B471" s="28" t="s">
        <v>79</v>
      </c>
      <c r="C471" s="28" t="s">
        <v>80</v>
      </c>
      <c r="D471" s="28" t="s">
        <v>34</v>
      </c>
      <c r="E471" s="39" t="s">
        <v>252</v>
      </c>
      <c r="F471" s="13">
        <f t="shared" si="61"/>
        <v>2014</v>
      </c>
      <c r="G471" s="28" t="s">
        <v>41</v>
      </c>
      <c r="H471" s="28" t="s">
        <v>186</v>
      </c>
      <c r="I471" s="40">
        <v>30</v>
      </c>
      <c r="J471" s="41">
        <v>0.1333</v>
      </c>
      <c r="K471" s="42">
        <f t="shared" si="62"/>
        <v>26.001000000000001</v>
      </c>
      <c r="L471" s="43" t="str">
        <f t="shared" si="56"/>
        <v>1470-APAC-MB</v>
      </c>
      <c r="M471" s="44">
        <f t="shared" si="63"/>
        <v>41714</v>
      </c>
      <c r="N471" s="47">
        <f t="shared" si="57"/>
        <v>3</v>
      </c>
      <c r="O471" s="47" t="str">
        <f t="shared" si="58"/>
        <v>2014</v>
      </c>
      <c r="P471" s="47" t="str">
        <f t="shared" si="59"/>
        <v>16</v>
      </c>
      <c r="Q471" s="48">
        <f t="shared" si="60"/>
        <v>41714</v>
      </c>
    </row>
    <row r="472" spans="1:17" x14ac:dyDescent="0.25">
      <c r="A472" s="28" t="s">
        <v>1134</v>
      </c>
      <c r="B472" s="28" t="s">
        <v>350</v>
      </c>
      <c r="C472" s="28" t="s">
        <v>115</v>
      </c>
      <c r="D472" s="28" t="s">
        <v>17</v>
      </c>
      <c r="E472" s="39" t="s">
        <v>1135</v>
      </c>
      <c r="F472" s="13">
        <f t="shared" si="61"/>
        <v>2017</v>
      </c>
      <c r="G472" s="28" t="s">
        <v>125</v>
      </c>
      <c r="H472" s="28" t="s">
        <v>1136</v>
      </c>
      <c r="I472" s="40">
        <v>500</v>
      </c>
      <c r="J472" s="41">
        <v>0.04</v>
      </c>
      <c r="K472" s="42">
        <f t="shared" si="62"/>
        <v>480</v>
      </c>
      <c r="L472" s="43" t="str">
        <f t="shared" si="56"/>
        <v>1471-NA-RP</v>
      </c>
      <c r="M472" s="44">
        <f t="shared" si="63"/>
        <v>43005</v>
      </c>
      <c r="N472" s="47">
        <f t="shared" si="57"/>
        <v>9</v>
      </c>
      <c r="O472" s="47" t="str">
        <f t="shared" si="58"/>
        <v>2017</v>
      </c>
      <c r="P472" s="47" t="str">
        <f t="shared" si="59"/>
        <v>27</v>
      </c>
      <c r="Q472" s="48">
        <f t="shared" si="60"/>
        <v>43005</v>
      </c>
    </row>
    <row r="473" spans="1:17" x14ac:dyDescent="0.25">
      <c r="A473" s="28" t="s">
        <v>1137</v>
      </c>
      <c r="B473" s="28" t="s">
        <v>109</v>
      </c>
      <c r="C473" s="28" t="s">
        <v>72</v>
      </c>
      <c r="D473" s="28" t="s">
        <v>34</v>
      </c>
      <c r="E473" s="39">
        <v>43320</v>
      </c>
      <c r="F473" s="13">
        <f t="shared" si="61"/>
        <v>2018</v>
      </c>
      <c r="G473" s="28" t="s">
        <v>29</v>
      </c>
      <c r="H473" s="28" t="s">
        <v>112</v>
      </c>
      <c r="I473" s="40">
        <v>150</v>
      </c>
      <c r="J473" s="41">
        <v>0.12670000000000001</v>
      </c>
      <c r="K473" s="42">
        <f t="shared" si="62"/>
        <v>130.995</v>
      </c>
      <c r="L473" s="43" t="str">
        <f t="shared" si="56"/>
        <v>1472-APAC-DM</v>
      </c>
      <c r="M473" s="44">
        <f t="shared" si="63"/>
        <v>43320</v>
      </c>
      <c r="N473" s="47" t="str">
        <f t="shared" si="57"/>
        <v/>
      </c>
      <c r="O473" s="47" t="str">
        <f t="shared" si="58"/>
        <v/>
      </c>
      <c r="P473" s="47" t="str">
        <f t="shared" si="59"/>
        <v/>
      </c>
      <c r="Q473" s="48">
        <f t="shared" si="60"/>
        <v>43320</v>
      </c>
    </row>
    <row r="474" spans="1:17" x14ac:dyDescent="0.25">
      <c r="A474" s="28" t="s">
        <v>1138</v>
      </c>
      <c r="B474" s="28" t="s">
        <v>164</v>
      </c>
      <c r="C474" s="28" t="s">
        <v>165</v>
      </c>
      <c r="D474" s="28" t="s">
        <v>11</v>
      </c>
      <c r="E474" s="39">
        <v>42827</v>
      </c>
      <c r="F474" s="13">
        <f t="shared" si="61"/>
        <v>2017</v>
      </c>
      <c r="G474" s="28" t="s">
        <v>61</v>
      </c>
      <c r="H474" s="28" t="s">
        <v>931</v>
      </c>
      <c r="I474" s="40">
        <v>3000</v>
      </c>
      <c r="J474" s="41">
        <v>0.18</v>
      </c>
      <c r="K474" s="42">
        <f t="shared" si="62"/>
        <v>2460</v>
      </c>
      <c r="L474" s="43" t="str">
        <f t="shared" si="56"/>
        <v>1473-EMEA-RG</v>
      </c>
      <c r="M474" s="44">
        <f t="shared" si="63"/>
        <v>42827</v>
      </c>
      <c r="N474" s="47" t="str">
        <f t="shared" si="57"/>
        <v/>
      </c>
      <c r="O474" s="47" t="str">
        <f t="shared" si="58"/>
        <v/>
      </c>
      <c r="P474" s="47" t="str">
        <f t="shared" si="59"/>
        <v/>
      </c>
      <c r="Q474" s="48">
        <f t="shared" si="60"/>
        <v>42827</v>
      </c>
    </row>
    <row r="475" spans="1:17" x14ac:dyDescent="0.25">
      <c r="A475" s="28" t="s">
        <v>1139</v>
      </c>
      <c r="B475" s="28" t="s">
        <v>541</v>
      </c>
      <c r="C475" s="28" t="s">
        <v>542</v>
      </c>
      <c r="D475" s="28" t="s">
        <v>22</v>
      </c>
      <c r="E475" s="39" t="s">
        <v>1140</v>
      </c>
      <c r="F475" s="13">
        <f t="shared" si="61"/>
        <v>2018</v>
      </c>
      <c r="G475" s="28" t="s">
        <v>55</v>
      </c>
      <c r="H475" s="28" t="s">
        <v>983</v>
      </c>
      <c r="I475" s="40">
        <v>2400</v>
      </c>
      <c r="J475" s="41">
        <v>0.34</v>
      </c>
      <c r="K475" s="42">
        <f t="shared" si="62"/>
        <v>1583.9999999999998</v>
      </c>
      <c r="L475" s="43" t="str">
        <f t="shared" si="56"/>
        <v>1474-LATAM-KH</v>
      </c>
      <c r="M475" s="44">
        <f t="shared" si="63"/>
        <v>43331</v>
      </c>
      <c r="N475" s="47">
        <f t="shared" si="57"/>
        <v>8</v>
      </c>
      <c r="O475" s="47" t="str">
        <f t="shared" si="58"/>
        <v>2018</v>
      </c>
      <c r="P475" s="47" t="str">
        <f t="shared" si="59"/>
        <v>19</v>
      </c>
      <c r="Q475" s="48">
        <f t="shared" si="60"/>
        <v>43331</v>
      </c>
    </row>
    <row r="476" spans="1:17" x14ac:dyDescent="0.25">
      <c r="A476" s="28" t="s">
        <v>1141</v>
      </c>
      <c r="B476" s="28" t="s">
        <v>397</v>
      </c>
      <c r="C476" s="28" t="s">
        <v>398</v>
      </c>
      <c r="D476" s="28" t="s">
        <v>11</v>
      </c>
      <c r="E476" s="39" t="s">
        <v>362</v>
      </c>
      <c r="F476" s="13">
        <f t="shared" si="61"/>
        <v>2014</v>
      </c>
      <c r="G476" s="28" t="s">
        <v>111</v>
      </c>
      <c r="H476" s="28" t="s">
        <v>567</v>
      </c>
      <c r="I476" s="40">
        <v>140</v>
      </c>
      <c r="J476" s="41">
        <v>1.43E-2</v>
      </c>
      <c r="K476" s="42">
        <f t="shared" si="62"/>
        <v>137.99799999999999</v>
      </c>
      <c r="L476" s="43" t="str">
        <f t="shared" si="56"/>
        <v>1475-EMEA-GS</v>
      </c>
      <c r="M476" s="44">
        <f t="shared" si="63"/>
        <v>41833</v>
      </c>
      <c r="N476" s="47">
        <f t="shared" si="57"/>
        <v>7</v>
      </c>
      <c r="O476" s="47" t="str">
        <f t="shared" si="58"/>
        <v>2014</v>
      </c>
      <c r="P476" s="47" t="str">
        <f t="shared" si="59"/>
        <v>13</v>
      </c>
      <c r="Q476" s="48">
        <f t="shared" si="60"/>
        <v>41833</v>
      </c>
    </row>
    <row r="477" spans="1:17" x14ac:dyDescent="0.25">
      <c r="A477" s="28" t="s">
        <v>1142</v>
      </c>
      <c r="B477" s="28" t="s">
        <v>397</v>
      </c>
      <c r="C477" s="28" t="s">
        <v>398</v>
      </c>
      <c r="D477" s="28" t="s">
        <v>11</v>
      </c>
      <c r="E477" s="39">
        <v>43259</v>
      </c>
      <c r="F477" s="13">
        <f t="shared" si="61"/>
        <v>2018</v>
      </c>
      <c r="G477" s="28" t="s">
        <v>46</v>
      </c>
      <c r="H477" s="28" t="s">
        <v>1143</v>
      </c>
      <c r="I477" s="40">
        <v>500</v>
      </c>
      <c r="J477" s="41">
        <v>0.03</v>
      </c>
      <c r="K477" s="42">
        <f t="shared" si="62"/>
        <v>485</v>
      </c>
      <c r="L477" s="43" t="str">
        <f t="shared" si="56"/>
        <v>1476-EMEA-TT</v>
      </c>
      <c r="M477" s="44">
        <f t="shared" si="63"/>
        <v>43259</v>
      </c>
      <c r="N477" s="47" t="str">
        <f t="shared" si="57"/>
        <v/>
      </c>
      <c r="O477" s="47" t="str">
        <f t="shared" si="58"/>
        <v/>
      </c>
      <c r="P477" s="47" t="str">
        <f t="shared" si="59"/>
        <v/>
      </c>
      <c r="Q477" s="48">
        <f t="shared" si="60"/>
        <v>43259</v>
      </c>
    </row>
    <row r="478" spans="1:17" x14ac:dyDescent="0.25">
      <c r="A478" s="28" t="s">
        <v>1144</v>
      </c>
      <c r="B478" s="28" t="s">
        <v>123</v>
      </c>
      <c r="C478" s="28" t="s">
        <v>54</v>
      </c>
      <c r="D478" s="28" t="s">
        <v>11</v>
      </c>
      <c r="E478" s="39" t="s">
        <v>1145</v>
      </c>
      <c r="F478" s="13">
        <f t="shared" si="61"/>
        <v>2015</v>
      </c>
      <c r="G478" s="28" t="s">
        <v>133</v>
      </c>
      <c r="H478" s="28" t="s">
        <v>1146</v>
      </c>
      <c r="I478" s="40">
        <v>50</v>
      </c>
      <c r="J478" s="41">
        <v>0.22</v>
      </c>
      <c r="K478" s="42">
        <f t="shared" si="62"/>
        <v>39</v>
      </c>
      <c r="L478" s="43" t="str">
        <f t="shared" si="56"/>
        <v>1477-EMEA-SM</v>
      </c>
      <c r="M478" s="44">
        <f t="shared" si="63"/>
        <v>42113</v>
      </c>
      <c r="N478" s="47">
        <f t="shared" si="57"/>
        <v>4</v>
      </c>
      <c r="O478" s="47" t="str">
        <f t="shared" si="58"/>
        <v>2015</v>
      </c>
      <c r="P478" s="47" t="str">
        <f t="shared" si="59"/>
        <v>19</v>
      </c>
      <c r="Q478" s="48">
        <f t="shared" si="60"/>
        <v>42113</v>
      </c>
    </row>
    <row r="479" spans="1:17" x14ac:dyDescent="0.25">
      <c r="A479" s="28" t="s">
        <v>1147</v>
      </c>
      <c r="B479" s="28" t="s">
        <v>123</v>
      </c>
      <c r="C479" s="28" t="s">
        <v>54</v>
      </c>
      <c r="D479" s="28" t="s">
        <v>11</v>
      </c>
      <c r="E479" s="39" t="s">
        <v>560</v>
      </c>
      <c r="F479" s="13">
        <f t="shared" si="61"/>
        <v>2017</v>
      </c>
      <c r="G479" s="28" t="s">
        <v>61</v>
      </c>
      <c r="H479" s="28" t="s">
        <v>1148</v>
      </c>
      <c r="I479" s="40">
        <v>3000</v>
      </c>
      <c r="J479" s="41">
        <v>0.17</v>
      </c>
      <c r="K479" s="42">
        <f t="shared" si="62"/>
        <v>2490</v>
      </c>
      <c r="L479" s="43" t="str">
        <f t="shared" si="56"/>
        <v>1478-EMEA-RJ</v>
      </c>
      <c r="M479" s="44">
        <f t="shared" si="63"/>
        <v>42851</v>
      </c>
      <c r="N479" s="47">
        <f t="shared" si="57"/>
        <v>4</v>
      </c>
      <c r="O479" s="47" t="str">
        <f t="shared" si="58"/>
        <v>2017</v>
      </c>
      <c r="P479" s="47" t="str">
        <f t="shared" si="59"/>
        <v>26</v>
      </c>
      <c r="Q479" s="48">
        <f t="shared" si="60"/>
        <v>42851</v>
      </c>
    </row>
    <row r="480" spans="1:17" x14ac:dyDescent="0.25">
      <c r="A480" s="28" t="s">
        <v>1149</v>
      </c>
      <c r="B480" s="28" t="s">
        <v>178</v>
      </c>
      <c r="C480" s="28" t="s">
        <v>115</v>
      </c>
      <c r="D480" s="28" t="s">
        <v>17</v>
      </c>
      <c r="E480" s="39" t="s">
        <v>1150</v>
      </c>
      <c r="F480" s="13">
        <f t="shared" si="61"/>
        <v>2016</v>
      </c>
      <c r="G480" s="28" t="s">
        <v>35</v>
      </c>
      <c r="H480" s="28" t="s">
        <v>583</v>
      </c>
      <c r="I480" s="40">
        <v>50</v>
      </c>
      <c r="J480" s="41">
        <v>0.12</v>
      </c>
      <c r="K480" s="42">
        <f t="shared" si="62"/>
        <v>44</v>
      </c>
      <c r="L480" s="43" t="str">
        <f t="shared" si="56"/>
        <v>1479-NA-SH</v>
      </c>
      <c r="M480" s="44">
        <f t="shared" si="63"/>
        <v>42627</v>
      </c>
      <c r="N480" s="47">
        <f t="shared" si="57"/>
        <v>9</v>
      </c>
      <c r="O480" s="47" t="str">
        <f t="shared" si="58"/>
        <v>2016</v>
      </c>
      <c r="P480" s="47" t="str">
        <f t="shared" si="59"/>
        <v>14</v>
      </c>
      <c r="Q480" s="48">
        <f t="shared" si="60"/>
        <v>42627</v>
      </c>
    </row>
    <row r="481" spans="1:17" x14ac:dyDescent="0.25">
      <c r="A481" s="28" t="s">
        <v>1151</v>
      </c>
      <c r="B481" s="28" t="s">
        <v>53</v>
      </c>
      <c r="C481" s="28" t="s">
        <v>54</v>
      </c>
      <c r="D481" s="28" t="s">
        <v>11</v>
      </c>
      <c r="E481" s="39" t="s">
        <v>1152</v>
      </c>
      <c r="F481" s="13">
        <f t="shared" si="61"/>
        <v>2014</v>
      </c>
      <c r="G481" s="28" t="s">
        <v>74</v>
      </c>
      <c r="H481" s="28" t="s">
        <v>501</v>
      </c>
      <c r="I481" s="40">
        <v>500</v>
      </c>
      <c r="J481" s="41">
        <v>0</v>
      </c>
      <c r="K481" s="42">
        <f t="shared" si="62"/>
        <v>500</v>
      </c>
      <c r="L481" s="43" t="str">
        <f t="shared" si="56"/>
        <v>1480-EMEA-PD</v>
      </c>
      <c r="M481" s="44">
        <f t="shared" si="63"/>
        <v>41940</v>
      </c>
      <c r="N481" s="47">
        <f t="shared" si="57"/>
        <v>10</v>
      </c>
      <c r="O481" s="47" t="str">
        <f t="shared" si="58"/>
        <v>2014</v>
      </c>
      <c r="P481" s="47" t="str">
        <f t="shared" si="59"/>
        <v>28</v>
      </c>
      <c r="Q481" s="48">
        <f t="shared" si="60"/>
        <v>41940</v>
      </c>
    </row>
    <row r="482" spans="1:17" x14ac:dyDescent="0.25">
      <c r="A482" s="28" t="s">
        <v>1153</v>
      </c>
      <c r="B482" s="28" t="s">
        <v>15</v>
      </c>
      <c r="C482" s="28" t="s">
        <v>16</v>
      </c>
      <c r="D482" s="28" t="s">
        <v>17</v>
      </c>
      <c r="E482" s="39" t="s">
        <v>1154</v>
      </c>
      <c r="F482" s="13">
        <f t="shared" si="61"/>
        <v>2015</v>
      </c>
      <c r="G482" s="28" t="s">
        <v>35</v>
      </c>
      <c r="H482" s="28" t="s">
        <v>623</v>
      </c>
      <c r="I482" s="40">
        <v>50</v>
      </c>
      <c r="J482" s="41">
        <v>0.26</v>
      </c>
      <c r="K482" s="42">
        <f t="shared" si="62"/>
        <v>37</v>
      </c>
      <c r="L482" s="43" t="str">
        <f t="shared" si="56"/>
        <v>1481-NA-MP</v>
      </c>
      <c r="M482" s="44">
        <f t="shared" si="63"/>
        <v>42184</v>
      </c>
      <c r="N482" s="47">
        <f t="shared" si="57"/>
        <v>6</v>
      </c>
      <c r="O482" s="47" t="str">
        <f t="shared" si="58"/>
        <v>2015</v>
      </c>
      <c r="P482" s="47" t="str">
        <f t="shared" si="59"/>
        <v>29</v>
      </c>
      <c r="Q482" s="48">
        <f t="shared" si="60"/>
        <v>42184</v>
      </c>
    </row>
    <row r="483" spans="1:17" x14ac:dyDescent="0.25">
      <c r="A483" s="28" t="s">
        <v>1155</v>
      </c>
      <c r="B483" s="28" t="s">
        <v>210</v>
      </c>
      <c r="C483" s="28" t="s">
        <v>115</v>
      </c>
      <c r="D483" s="28" t="s">
        <v>17</v>
      </c>
      <c r="E483" s="39" t="s">
        <v>1156</v>
      </c>
      <c r="F483" s="13">
        <f t="shared" si="61"/>
        <v>2017</v>
      </c>
      <c r="G483" s="28" t="s">
        <v>12</v>
      </c>
      <c r="H483" s="28" t="s">
        <v>637</v>
      </c>
      <c r="I483" s="40">
        <v>240</v>
      </c>
      <c r="J483" s="41">
        <v>2.5000000000000001E-2</v>
      </c>
      <c r="K483" s="42">
        <f t="shared" si="62"/>
        <v>234</v>
      </c>
      <c r="L483" s="43" t="str">
        <f t="shared" si="56"/>
        <v>1482-NA-JO</v>
      </c>
      <c r="M483" s="44">
        <f t="shared" si="63"/>
        <v>42812</v>
      </c>
      <c r="N483" s="47">
        <f t="shared" si="57"/>
        <v>3</v>
      </c>
      <c r="O483" s="47" t="str">
        <f t="shared" si="58"/>
        <v>2017</v>
      </c>
      <c r="P483" s="47" t="str">
        <f t="shared" si="59"/>
        <v>18</v>
      </c>
      <c r="Q483" s="48">
        <f t="shared" si="60"/>
        <v>42812</v>
      </c>
    </row>
    <row r="484" spans="1:17" x14ac:dyDescent="0.25">
      <c r="A484" s="28" t="s">
        <v>1157</v>
      </c>
      <c r="B484" s="28" t="s">
        <v>325</v>
      </c>
      <c r="C484" s="28" t="s">
        <v>326</v>
      </c>
      <c r="D484" s="28" t="s">
        <v>34</v>
      </c>
      <c r="E484" s="39" t="s">
        <v>238</v>
      </c>
      <c r="F484" s="13">
        <f t="shared" si="61"/>
        <v>2018</v>
      </c>
      <c r="G484" s="28" t="s">
        <v>111</v>
      </c>
      <c r="H484" s="28" t="s">
        <v>414</v>
      </c>
      <c r="I484" s="40">
        <v>140</v>
      </c>
      <c r="J484" s="41">
        <v>7.1400000000000005E-2</v>
      </c>
      <c r="K484" s="42">
        <f t="shared" si="62"/>
        <v>130.00399999999999</v>
      </c>
      <c r="L484" s="43" t="str">
        <f t="shared" si="56"/>
        <v>1483-APAC-IB</v>
      </c>
      <c r="M484" s="44">
        <f t="shared" si="63"/>
        <v>43342</v>
      </c>
      <c r="N484" s="47">
        <f t="shared" si="57"/>
        <v>8</v>
      </c>
      <c r="O484" s="47" t="str">
        <f t="shared" si="58"/>
        <v>2018</v>
      </c>
      <c r="P484" s="47" t="str">
        <f t="shared" si="59"/>
        <v>30</v>
      </c>
      <c r="Q484" s="48">
        <f t="shared" si="60"/>
        <v>43342</v>
      </c>
    </row>
    <row r="485" spans="1:17" x14ac:dyDescent="0.25">
      <c r="A485" s="28" t="s">
        <v>1158</v>
      </c>
      <c r="B485" s="28" t="s">
        <v>114</v>
      </c>
      <c r="C485" s="28" t="s">
        <v>115</v>
      </c>
      <c r="D485" s="28" t="s">
        <v>17</v>
      </c>
      <c r="E485" s="39" t="s">
        <v>1159</v>
      </c>
      <c r="F485" s="13">
        <f t="shared" si="61"/>
        <v>2014</v>
      </c>
      <c r="G485" s="28" t="s">
        <v>125</v>
      </c>
      <c r="H485" s="28" t="s">
        <v>1160</v>
      </c>
      <c r="I485" s="40">
        <v>500</v>
      </c>
      <c r="J485" s="41">
        <v>8.7999999999999995E-2</v>
      </c>
      <c r="K485" s="42">
        <f t="shared" si="62"/>
        <v>456</v>
      </c>
      <c r="L485" s="43" t="str">
        <f t="shared" si="56"/>
        <v>1484-NA-RA</v>
      </c>
      <c r="M485" s="44">
        <f t="shared" si="63"/>
        <v>41845</v>
      </c>
      <c r="N485" s="47">
        <f t="shared" si="57"/>
        <v>7</v>
      </c>
      <c r="O485" s="47" t="str">
        <f t="shared" si="58"/>
        <v>2014</v>
      </c>
      <c r="P485" s="47" t="str">
        <f t="shared" si="59"/>
        <v>25</v>
      </c>
      <c r="Q485" s="48">
        <f t="shared" si="60"/>
        <v>41845</v>
      </c>
    </row>
    <row r="486" spans="1:17" x14ac:dyDescent="0.25">
      <c r="A486" s="28" t="s">
        <v>1161</v>
      </c>
      <c r="B486" s="28" t="s">
        <v>128</v>
      </c>
      <c r="C486" s="28" t="s">
        <v>129</v>
      </c>
      <c r="D486" s="28" t="s">
        <v>34</v>
      </c>
      <c r="E486" s="39">
        <v>43078</v>
      </c>
      <c r="F486" s="13">
        <f t="shared" si="61"/>
        <v>2017</v>
      </c>
      <c r="G486" s="28" t="s">
        <v>125</v>
      </c>
      <c r="H486" s="28" t="s">
        <v>1162</v>
      </c>
      <c r="I486" s="40">
        <v>500</v>
      </c>
      <c r="J486" s="41">
        <v>0</v>
      </c>
      <c r="K486" s="42">
        <f t="shared" si="62"/>
        <v>500</v>
      </c>
      <c r="L486" s="43" t="str">
        <f t="shared" si="56"/>
        <v>1485-APAC-JG</v>
      </c>
      <c r="M486" s="44">
        <f t="shared" si="63"/>
        <v>43078</v>
      </c>
      <c r="N486" s="47" t="str">
        <f t="shared" si="57"/>
        <v/>
      </c>
      <c r="O486" s="47" t="str">
        <f t="shared" si="58"/>
        <v/>
      </c>
      <c r="P486" s="47" t="str">
        <f t="shared" si="59"/>
        <v/>
      </c>
      <c r="Q486" s="48">
        <f t="shared" si="60"/>
        <v>43078</v>
      </c>
    </row>
    <row r="487" spans="1:17" x14ac:dyDescent="0.25">
      <c r="A487" s="28" t="s">
        <v>1163</v>
      </c>
      <c r="B487" s="28" t="s">
        <v>397</v>
      </c>
      <c r="C487" s="28" t="s">
        <v>398</v>
      </c>
      <c r="D487" s="28" t="s">
        <v>11</v>
      </c>
      <c r="E487" s="39" t="s">
        <v>337</v>
      </c>
      <c r="F487" s="13">
        <f t="shared" si="61"/>
        <v>2017</v>
      </c>
      <c r="G487" s="28" t="s">
        <v>41</v>
      </c>
      <c r="H487" s="28" t="s">
        <v>450</v>
      </c>
      <c r="I487" s="40">
        <v>30</v>
      </c>
      <c r="J487" s="41">
        <v>3.3300000000000003E-2</v>
      </c>
      <c r="K487" s="42">
        <f t="shared" si="62"/>
        <v>29.001000000000001</v>
      </c>
      <c r="L487" s="43" t="str">
        <f t="shared" si="56"/>
        <v>1486-EMEA-JT</v>
      </c>
      <c r="M487" s="44">
        <f t="shared" si="63"/>
        <v>42931</v>
      </c>
      <c r="N487" s="47">
        <f t="shared" si="57"/>
        <v>7</v>
      </c>
      <c r="O487" s="47" t="str">
        <f t="shared" si="58"/>
        <v>2017</v>
      </c>
      <c r="P487" s="47" t="str">
        <f t="shared" si="59"/>
        <v>15</v>
      </c>
      <c r="Q487" s="48">
        <f t="shared" si="60"/>
        <v>42931</v>
      </c>
    </row>
    <row r="488" spans="1:17" x14ac:dyDescent="0.25">
      <c r="A488" s="28" t="s">
        <v>1164</v>
      </c>
      <c r="B488" s="28" t="s">
        <v>241</v>
      </c>
      <c r="C488" s="28" t="s">
        <v>242</v>
      </c>
      <c r="D488" s="28" t="s">
        <v>22</v>
      </c>
      <c r="E488" s="39">
        <v>42038</v>
      </c>
      <c r="F488" s="13">
        <f t="shared" si="61"/>
        <v>2015</v>
      </c>
      <c r="G488" s="28" t="s">
        <v>133</v>
      </c>
      <c r="H488" s="28" t="s">
        <v>446</v>
      </c>
      <c r="I488" s="40">
        <v>50</v>
      </c>
      <c r="J488" s="41">
        <v>0.36</v>
      </c>
      <c r="K488" s="42">
        <f t="shared" si="62"/>
        <v>32</v>
      </c>
      <c r="L488" s="43" t="str">
        <f t="shared" si="56"/>
        <v>1487-LATAM-LM</v>
      </c>
      <c r="M488" s="44">
        <f t="shared" si="63"/>
        <v>42038</v>
      </c>
      <c r="N488" s="47" t="str">
        <f t="shared" si="57"/>
        <v/>
      </c>
      <c r="O488" s="47" t="str">
        <f t="shared" si="58"/>
        <v/>
      </c>
      <c r="P488" s="47" t="str">
        <f t="shared" si="59"/>
        <v/>
      </c>
      <c r="Q488" s="48">
        <f t="shared" si="60"/>
        <v>42038</v>
      </c>
    </row>
    <row r="489" spans="1:17" x14ac:dyDescent="0.25">
      <c r="A489" s="28" t="s">
        <v>1165</v>
      </c>
      <c r="B489" s="28" t="s">
        <v>94</v>
      </c>
      <c r="C489" s="28" t="s">
        <v>95</v>
      </c>
      <c r="D489" s="28" t="s">
        <v>34</v>
      </c>
      <c r="E489" s="39" t="s">
        <v>1140</v>
      </c>
      <c r="F489" s="13">
        <f t="shared" si="61"/>
        <v>2018</v>
      </c>
      <c r="G489" s="28" t="s">
        <v>23</v>
      </c>
      <c r="H489" s="28" t="s">
        <v>1166</v>
      </c>
      <c r="I489" s="40">
        <v>1400</v>
      </c>
      <c r="J489" s="41">
        <v>0.02</v>
      </c>
      <c r="K489" s="42">
        <f t="shared" si="62"/>
        <v>1372</v>
      </c>
      <c r="L489" s="43" t="str">
        <f t="shared" si="56"/>
        <v>1488-APAC-AC</v>
      </c>
      <c r="M489" s="44">
        <f t="shared" si="63"/>
        <v>43331</v>
      </c>
      <c r="N489" s="47">
        <f t="shared" si="57"/>
        <v>8</v>
      </c>
      <c r="O489" s="47" t="str">
        <f t="shared" si="58"/>
        <v>2018</v>
      </c>
      <c r="P489" s="47" t="str">
        <f t="shared" si="59"/>
        <v>19</v>
      </c>
      <c r="Q489" s="48">
        <f t="shared" si="60"/>
        <v>43331</v>
      </c>
    </row>
    <row r="490" spans="1:17" x14ac:dyDescent="0.25">
      <c r="A490" s="28" t="s">
        <v>1167</v>
      </c>
      <c r="B490" s="28" t="s">
        <v>541</v>
      </c>
      <c r="C490" s="28" t="s">
        <v>542</v>
      </c>
      <c r="D490" s="28" t="s">
        <v>22</v>
      </c>
      <c r="E490" s="39" t="s">
        <v>1168</v>
      </c>
      <c r="F490" s="13">
        <f t="shared" si="61"/>
        <v>2016</v>
      </c>
      <c r="G490" s="28" t="s">
        <v>29</v>
      </c>
      <c r="H490" s="28" t="s">
        <v>696</v>
      </c>
      <c r="I490" s="40">
        <v>150</v>
      </c>
      <c r="J490" s="41">
        <v>0.12670000000000001</v>
      </c>
      <c r="K490" s="42">
        <f t="shared" si="62"/>
        <v>130.995</v>
      </c>
      <c r="L490" s="43" t="str">
        <f t="shared" si="56"/>
        <v>1489-LATAM-BM</v>
      </c>
      <c r="M490" s="44">
        <f t="shared" si="63"/>
        <v>42728</v>
      </c>
      <c r="N490" s="47">
        <f t="shared" si="57"/>
        <v>12</v>
      </c>
      <c r="O490" s="47" t="str">
        <f t="shared" si="58"/>
        <v>2016</v>
      </c>
      <c r="P490" s="47" t="str">
        <f t="shared" si="59"/>
        <v>24</v>
      </c>
      <c r="Q490" s="48">
        <f t="shared" si="60"/>
        <v>42728</v>
      </c>
    </row>
    <row r="491" spans="1:17" x14ac:dyDescent="0.25">
      <c r="A491" s="28" t="s">
        <v>1169</v>
      </c>
      <c r="B491" s="28" t="s">
        <v>350</v>
      </c>
      <c r="C491" s="28" t="s">
        <v>115</v>
      </c>
      <c r="D491" s="28" t="s">
        <v>17</v>
      </c>
      <c r="E491" s="39">
        <v>42526</v>
      </c>
      <c r="F491" s="13">
        <f t="shared" si="61"/>
        <v>2016</v>
      </c>
      <c r="G491" s="28" t="s">
        <v>61</v>
      </c>
      <c r="H491" s="28" t="s">
        <v>1170</v>
      </c>
      <c r="I491" s="40">
        <v>3000</v>
      </c>
      <c r="J491" s="41">
        <v>0.06</v>
      </c>
      <c r="K491" s="42">
        <f t="shared" si="62"/>
        <v>2820</v>
      </c>
      <c r="L491" s="43" t="str">
        <f t="shared" si="56"/>
        <v>1490-NA-RB</v>
      </c>
      <c r="M491" s="44">
        <f t="shared" si="63"/>
        <v>42526</v>
      </c>
      <c r="N491" s="47" t="str">
        <f t="shared" si="57"/>
        <v/>
      </c>
      <c r="O491" s="47" t="str">
        <f t="shared" si="58"/>
        <v/>
      </c>
      <c r="P491" s="47" t="str">
        <f t="shared" si="59"/>
        <v/>
      </c>
      <c r="Q491" s="48">
        <f t="shared" si="60"/>
        <v>42526</v>
      </c>
    </row>
    <row r="492" spans="1:17" x14ac:dyDescent="0.25">
      <c r="A492" s="28" t="s">
        <v>1171</v>
      </c>
      <c r="B492" s="28" t="s">
        <v>104</v>
      </c>
      <c r="C492" s="28" t="s">
        <v>105</v>
      </c>
      <c r="D492" s="28" t="s">
        <v>11</v>
      </c>
      <c r="E492" s="39">
        <v>42529</v>
      </c>
      <c r="F492" s="13">
        <f t="shared" si="61"/>
        <v>2016</v>
      </c>
      <c r="G492" s="28" t="s">
        <v>29</v>
      </c>
      <c r="H492" s="28" t="s">
        <v>968</v>
      </c>
      <c r="I492" s="40">
        <v>150</v>
      </c>
      <c r="J492" s="41">
        <v>0.08</v>
      </c>
      <c r="K492" s="42">
        <f t="shared" si="62"/>
        <v>138</v>
      </c>
      <c r="L492" s="43" t="str">
        <f t="shared" si="56"/>
        <v>1491-EMEA-MJ</v>
      </c>
      <c r="M492" s="44">
        <f t="shared" si="63"/>
        <v>42529</v>
      </c>
      <c r="N492" s="47" t="str">
        <f t="shared" si="57"/>
        <v/>
      </c>
      <c r="O492" s="47" t="str">
        <f t="shared" si="58"/>
        <v/>
      </c>
      <c r="P492" s="47" t="str">
        <f t="shared" si="59"/>
        <v/>
      </c>
      <c r="Q492" s="48">
        <f t="shared" si="60"/>
        <v>42529</v>
      </c>
    </row>
    <row r="493" spans="1:17" x14ac:dyDescent="0.25">
      <c r="A493" s="28" t="s">
        <v>1172</v>
      </c>
      <c r="B493" s="28" t="s">
        <v>265</v>
      </c>
      <c r="C493" s="28" t="s">
        <v>50</v>
      </c>
      <c r="D493" s="28" t="s">
        <v>22</v>
      </c>
      <c r="E493" s="39" t="s">
        <v>1173</v>
      </c>
      <c r="F493" s="13">
        <f t="shared" si="61"/>
        <v>2014</v>
      </c>
      <c r="G493" s="28" t="s">
        <v>133</v>
      </c>
      <c r="H493" s="28" t="s">
        <v>1174</v>
      </c>
      <c r="I493" s="40">
        <v>50</v>
      </c>
      <c r="J493" s="41">
        <v>0.12</v>
      </c>
      <c r="K493" s="42">
        <f t="shared" si="62"/>
        <v>44</v>
      </c>
      <c r="L493" s="43" t="str">
        <f t="shared" si="56"/>
        <v>1492-LATAM-JM</v>
      </c>
      <c r="M493" s="44">
        <f t="shared" si="63"/>
        <v>41778</v>
      </c>
      <c r="N493" s="47">
        <f t="shared" si="57"/>
        <v>5</v>
      </c>
      <c r="O493" s="47" t="str">
        <f t="shared" si="58"/>
        <v>2014</v>
      </c>
      <c r="P493" s="47" t="str">
        <f t="shared" si="59"/>
        <v>19</v>
      </c>
      <c r="Q493" s="48">
        <f t="shared" si="60"/>
        <v>41778</v>
      </c>
    </row>
    <row r="494" spans="1:17" x14ac:dyDescent="0.25">
      <c r="A494" s="28" t="s">
        <v>1175</v>
      </c>
      <c r="B494" s="28" t="s">
        <v>318</v>
      </c>
      <c r="C494" s="28" t="s">
        <v>319</v>
      </c>
      <c r="D494" s="28" t="s">
        <v>11</v>
      </c>
      <c r="E494" s="39">
        <v>42408</v>
      </c>
      <c r="F494" s="13">
        <f t="shared" si="61"/>
        <v>2016</v>
      </c>
      <c r="G494" s="28" t="s">
        <v>125</v>
      </c>
      <c r="H494" s="28" t="s">
        <v>1035</v>
      </c>
      <c r="I494" s="40">
        <v>500</v>
      </c>
      <c r="J494" s="41">
        <v>0.128</v>
      </c>
      <c r="K494" s="42">
        <f t="shared" si="62"/>
        <v>436</v>
      </c>
      <c r="L494" s="43" t="str">
        <f t="shared" si="56"/>
        <v>1493-EMEA-VP</v>
      </c>
      <c r="M494" s="44">
        <f t="shared" si="63"/>
        <v>42408</v>
      </c>
      <c r="N494" s="47" t="str">
        <f t="shared" si="57"/>
        <v/>
      </c>
      <c r="O494" s="47" t="str">
        <f t="shared" si="58"/>
        <v/>
      </c>
      <c r="P494" s="47" t="str">
        <f t="shared" si="59"/>
        <v/>
      </c>
      <c r="Q494" s="48">
        <f t="shared" si="60"/>
        <v>42408</v>
      </c>
    </row>
    <row r="495" spans="1:17" x14ac:dyDescent="0.25">
      <c r="A495" s="28" t="s">
        <v>1176</v>
      </c>
      <c r="B495" s="28" t="s">
        <v>128</v>
      </c>
      <c r="C495" s="28" t="s">
        <v>129</v>
      </c>
      <c r="D495" s="28" t="s">
        <v>34</v>
      </c>
      <c r="E495" s="39">
        <v>42651</v>
      </c>
      <c r="F495" s="13">
        <f t="shared" si="61"/>
        <v>2016</v>
      </c>
      <c r="G495" s="28" t="s">
        <v>29</v>
      </c>
      <c r="H495" s="28" t="s">
        <v>1177</v>
      </c>
      <c r="I495" s="40">
        <v>150</v>
      </c>
      <c r="J495" s="41">
        <v>0.04</v>
      </c>
      <c r="K495" s="42">
        <f t="shared" si="62"/>
        <v>144</v>
      </c>
      <c r="L495" s="43" t="str">
        <f t="shared" si="56"/>
        <v>1494-APAC-MB</v>
      </c>
      <c r="M495" s="44">
        <f t="shared" si="63"/>
        <v>42651</v>
      </c>
      <c r="N495" s="47" t="str">
        <f t="shared" si="57"/>
        <v/>
      </c>
      <c r="O495" s="47" t="str">
        <f t="shared" si="58"/>
        <v/>
      </c>
      <c r="P495" s="47" t="str">
        <f t="shared" si="59"/>
        <v/>
      </c>
      <c r="Q495" s="48">
        <f t="shared" si="60"/>
        <v>42651</v>
      </c>
    </row>
    <row r="496" spans="1:17" x14ac:dyDescent="0.25">
      <c r="A496" s="28" t="s">
        <v>1178</v>
      </c>
      <c r="B496" s="28" t="s">
        <v>104</v>
      </c>
      <c r="C496" s="28" t="s">
        <v>105</v>
      </c>
      <c r="D496" s="28" t="s">
        <v>11</v>
      </c>
      <c r="E496" s="39">
        <v>43224</v>
      </c>
      <c r="F496" s="13">
        <f t="shared" si="61"/>
        <v>2018</v>
      </c>
      <c r="G496" s="28" t="s">
        <v>61</v>
      </c>
      <c r="H496" s="28" t="s">
        <v>1179</v>
      </c>
      <c r="I496" s="40">
        <v>3000</v>
      </c>
      <c r="J496" s="41">
        <v>0.11</v>
      </c>
      <c r="K496" s="42">
        <f t="shared" si="62"/>
        <v>2670</v>
      </c>
      <c r="L496" s="43" t="str">
        <f t="shared" si="56"/>
        <v>1495-EMEA-SA</v>
      </c>
      <c r="M496" s="44">
        <f t="shared" si="63"/>
        <v>43224</v>
      </c>
      <c r="N496" s="47" t="str">
        <f t="shared" si="57"/>
        <v/>
      </c>
      <c r="O496" s="47" t="str">
        <f t="shared" si="58"/>
        <v/>
      </c>
      <c r="P496" s="47" t="str">
        <f t="shared" si="59"/>
        <v/>
      </c>
      <c r="Q496" s="48">
        <f t="shared" si="60"/>
        <v>43224</v>
      </c>
    </row>
    <row r="497" spans="1:17" x14ac:dyDescent="0.25">
      <c r="A497" s="28" t="s">
        <v>1180</v>
      </c>
      <c r="B497" s="28" t="s">
        <v>15</v>
      </c>
      <c r="C497" s="28" t="s">
        <v>16</v>
      </c>
      <c r="D497" s="28" t="s">
        <v>17</v>
      </c>
      <c r="E497" s="39" t="s">
        <v>337</v>
      </c>
      <c r="F497" s="13">
        <f t="shared" si="61"/>
        <v>2017</v>
      </c>
      <c r="G497" s="28" t="s">
        <v>29</v>
      </c>
      <c r="H497" s="28" t="s">
        <v>1181</v>
      </c>
      <c r="I497" s="40">
        <v>150</v>
      </c>
      <c r="J497" s="41">
        <v>0</v>
      </c>
      <c r="K497" s="42">
        <f t="shared" si="62"/>
        <v>150</v>
      </c>
      <c r="L497" s="43" t="str">
        <f t="shared" si="56"/>
        <v>1496-NA-JA</v>
      </c>
      <c r="M497" s="44">
        <f t="shared" si="63"/>
        <v>42931</v>
      </c>
      <c r="N497" s="47">
        <f t="shared" si="57"/>
        <v>7</v>
      </c>
      <c r="O497" s="47" t="str">
        <f t="shared" si="58"/>
        <v>2017</v>
      </c>
      <c r="P497" s="47" t="str">
        <f t="shared" si="59"/>
        <v>15</v>
      </c>
      <c r="Q497" s="48">
        <f t="shared" si="60"/>
        <v>42931</v>
      </c>
    </row>
    <row r="498" spans="1:17" x14ac:dyDescent="0.25">
      <c r="A498" s="28" t="s">
        <v>1182</v>
      </c>
      <c r="B498" s="28" t="s">
        <v>350</v>
      </c>
      <c r="C498" s="28" t="s">
        <v>115</v>
      </c>
      <c r="D498" s="28" t="s">
        <v>17</v>
      </c>
      <c r="E498" s="39">
        <v>41770</v>
      </c>
      <c r="F498" s="13">
        <f t="shared" si="61"/>
        <v>2014</v>
      </c>
      <c r="G498" s="28" t="s">
        <v>125</v>
      </c>
      <c r="H498" s="28" t="s">
        <v>631</v>
      </c>
      <c r="I498" s="40">
        <v>500</v>
      </c>
      <c r="J498" s="41">
        <v>4.8000000000000001E-2</v>
      </c>
      <c r="K498" s="42">
        <f t="shared" si="62"/>
        <v>476</v>
      </c>
      <c r="L498" s="43" t="str">
        <f t="shared" si="56"/>
        <v>1497-NA-MF</v>
      </c>
      <c r="M498" s="44">
        <f t="shared" si="63"/>
        <v>41770</v>
      </c>
      <c r="N498" s="47" t="str">
        <f t="shared" si="57"/>
        <v/>
      </c>
      <c r="O498" s="47" t="str">
        <f t="shared" si="58"/>
        <v/>
      </c>
      <c r="P498" s="47" t="str">
        <f t="shared" si="59"/>
        <v/>
      </c>
      <c r="Q498" s="48">
        <f t="shared" si="60"/>
        <v>41770</v>
      </c>
    </row>
    <row r="499" spans="1:17" x14ac:dyDescent="0.25">
      <c r="A499" s="28" t="s">
        <v>1183</v>
      </c>
      <c r="B499" s="28" t="s">
        <v>135</v>
      </c>
      <c r="C499" s="28" t="s">
        <v>39</v>
      </c>
      <c r="D499" s="28" t="s">
        <v>34</v>
      </c>
      <c r="E499" s="39">
        <v>42527</v>
      </c>
      <c r="F499" s="13">
        <f t="shared" si="61"/>
        <v>2016</v>
      </c>
      <c r="G499" s="28" t="s">
        <v>133</v>
      </c>
      <c r="H499" s="28" t="s">
        <v>1184</v>
      </c>
      <c r="I499" s="40">
        <v>50</v>
      </c>
      <c r="J499" s="41">
        <v>0.02</v>
      </c>
      <c r="K499" s="42">
        <f t="shared" si="62"/>
        <v>49</v>
      </c>
      <c r="L499" s="43" t="str">
        <f t="shared" si="56"/>
        <v>1498-APAC-HW</v>
      </c>
      <c r="M499" s="44">
        <f t="shared" si="63"/>
        <v>42527</v>
      </c>
      <c r="N499" s="47" t="str">
        <f t="shared" si="57"/>
        <v/>
      </c>
      <c r="O499" s="47" t="str">
        <f t="shared" si="58"/>
        <v/>
      </c>
      <c r="P499" s="47" t="str">
        <f t="shared" si="59"/>
        <v/>
      </c>
      <c r="Q499" s="48">
        <f t="shared" si="60"/>
        <v>42527</v>
      </c>
    </row>
    <row r="500" spans="1:17" x14ac:dyDescent="0.25">
      <c r="A500" s="28" t="s">
        <v>1185</v>
      </c>
      <c r="B500" s="28" t="s">
        <v>49</v>
      </c>
      <c r="C500" s="28" t="s">
        <v>50</v>
      </c>
      <c r="D500" s="28" t="s">
        <v>22</v>
      </c>
      <c r="E500" s="39" t="s">
        <v>266</v>
      </c>
      <c r="F500" s="13">
        <f t="shared" si="61"/>
        <v>2018</v>
      </c>
      <c r="G500" s="28" t="s">
        <v>23</v>
      </c>
      <c r="H500" s="28" t="s">
        <v>1186</v>
      </c>
      <c r="I500" s="40">
        <v>1400</v>
      </c>
      <c r="J500" s="41">
        <v>0.1</v>
      </c>
      <c r="K500" s="42">
        <f t="shared" si="62"/>
        <v>1260</v>
      </c>
      <c r="L500" s="43" t="str">
        <f t="shared" si="56"/>
        <v>1499-LATAM-PS</v>
      </c>
      <c r="M500" s="44">
        <f t="shared" si="63"/>
        <v>43307</v>
      </c>
      <c r="N500" s="47">
        <f t="shared" si="57"/>
        <v>7</v>
      </c>
      <c r="O500" s="47" t="str">
        <f t="shared" si="58"/>
        <v>2018</v>
      </c>
      <c r="P500" s="47" t="str">
        <f t="shared" si="59"/>
        <v>26</v>
      </c>
      <c r="Q500" s="48">
        <f t="shared" si="60"/>
        <v>43307</v>
      </c>
    </row>
    <row r="501" spans="1:17" x14ac:dyDescent="0.25">
      <c r="A501" s="28" t="s">
        <v>1187</v>
      </c>
      <c r="B501" s="28" t="s">
        <v>139</v>
      </c>
      <c r="C501" s="28" t="s">
        <v>140</v>
      </c>
      <c r="D501" s="28" t="s">
        <v>11</v>
      </c>
      <c r="E501" s="39" t="s">
        <v>1188</v>
      </c>
      <c r="F501" s="13">
        <f t="shared" si="61"/>
        <v>2018</v>
      </c>
      <c r="G501" s="28" t="s">
        <v>35</v>
      </c>
      <c r="H501" s="28" t="s">
        <v>1189</v>
      </c>
      <c r="I501" s="40">
        <v>50</v>
      </c>
      <c r="J501" s="41">
        <v>0.04</v>
      </c>
      <c r="K501" s="42">
        <f t="shared" si="62"/>
        <v>48</v>
      </c>
      <c r="L501" s="43" t="str">
        <f t="shared" si="56"/>
        <v>1500-EMEA-JG</v>
      </c>
      <c r="M501" s="44">
        <f t="shared" si="63"/>
        <v>43246</v>
      </c>
      <c r="N501" s="47">
        <f t="shared" si="57"/>
        <v>5</v>
      </c>
      <c r="O501" s="47" t="str">
        <f t="shared" si="58"/>
        <v>2018</v>
      </c>
      <c r="P501" s="47" t="str">
        <f t="shared" si="59"/>
        <v>26</v>
      </c>
      <c r="Q501" s="48">
        <f t="shared" si="60"/>
        <v>43246</v>
      </c>
    </row>
    <row r="502" spans="1:17" x14ac:dyDescent="0.25">
      <c r="A502" s="28" t="s">
        <v>1190</v>
      </c>
      <c r="B502" s="28" t="s">
        <v>397</v>
      </c>
      <c r="C502" s="28" t="s">
        <v>398</v>
      </c>
      <c r="D502" s="28" t="s">
        <v>11</v>
      </c>
      <c r="E502" s="39" t="s">
        <v>1191</v>
      </c>
      <c r="F502" s="13">
        <f t="shared" si="61"/>
        <v>2015</v>
      </c>
      <c r="G502" s="28" t="s">
        <v>46</v>
      </c>
      <c r="H502" s="28" t="s">
        <v>1192</v>
      </c>
      <c r="I502" s="40">
        <v>500</v>
      </c>
      <c r="J502" s="41">
        <v>0</v>
      </c>
      <c r="K502" s="42">
        <f t="shared" si="62"/>
        <v>500</v>
      </c>
      <c r="L502" s="43" t="str">
        <f t="shared" si="56"/>
        <v>1501-EMEA-KR</v>
      </c>
      <c r="M502" s="44">
        <f t="shared" si="63"/>
        <v>42333</v>
      </c>
      <c r="N502" s="47">
        <f t="shared" si="57"/>
        <v>11</v>
      </c>
      <c r="O502" s="47" t="str">
        <f t="shared" si="58"/>
        <v>2015</v>
      </c>
      <c r="P502" s="47" t="str">
        <f t="shared" si="59"/>
        <v>25</v>
      </c>
      <c r="Q502" s="48">
        <f t="shared" si="60"/>
        <v>42333</v>
      </c>
    </row>
    <row r="503" spans="1:17" x14ac:dyDescent="0.25">
      <c r="A503" s="28" t="s">
        <v>1193</v>
      </c>
      <c r="B503" s="28" t="s">
        <v>288</v>
      </c>
      <c r="C503" s="28" t="s">
        <v>289</v>
      </c>
      <c r="D503" s="28" t="s">
        <v>11</v>
      </c>
      <c r="E503" s="39">
        <v>43040</v>
      </c>
      <c r="F503" s="13">
        <f t="shared" si="61"/>
        <v>2017</v>
      </c>
      <c r="G503" s="28" t="s">
        <v>41</v>
      </c>
      <c r="H503" s="28" t="s">
        <v>348</v>
      </c>
      <c r="I503" s="40">
        <v>30</v>
      </c>
      <c r="J503" s="41">
        <v>3.3300000000000003E-2</v>
      </c>
      <c r="K503" s="42">
        <f t="shared" si="62"/>
        <v>29.001000000000001</v>
      </c>
      <c r="L503" s="43" t="str">
        <f t="shared" si="56"/>
        <v>1502-EMEA-HJ</v>
      </c>
      <c r="M503" s="44">
        <f t="shared" si="63"/>
        <v>43040</v>
      </c>
      <c r="N503" s="47" t="str">
        <f t="shared" si="57"/>
        <v/>
      </c>
      <c r="O503" s="47" t="str">
        <f t="shared" si="58"/>
        <v/>
      </c>
      <c r="P503" s="47" t="str">
        <f t="shared" si="59"/>
        <v/>
      </c>
      <c r="Q503" s="48">
        <f t="shared" si="60"/>
        <v>43040</v>
      </c>
    </row>
    <row r="504" spans="1:17" x14ac:dyDescent="0.25">
      <c r="A504" s="28" t="s">
        <v>1194</v>
      </c>
      <c r="B504" s="28" t="s">
        <v>178</v>
      </c>
      <c r="C504" s="28" t="s">
        <v>115</v>
      </c>
      <c r="D504" s="28" t="s">
        <v>17</v>
      </c>
      <c r="E504" s="39" t="s">
        <v>472</v>
      </c>
      <c r="F504" s="13">
        <f t="shared" si="61"/>
        <v>2018</v>
      </c>
      <c r="G504" s="28" t="s">
        <v>74</v>
      </c>
      <c r="H504" s="28" t="s">
        <v>1195</v>
      </c>
      <c r="I504" s="40">
        <v>500</v>
      </c>
      <c r="J504" s="41">
        <v>0.01</v>
      </c>
      <c r="K504" s="42">
        <f t="shared" si="62"/>
        <v>495</v>
      </c>
      <c r="L504" s="43" t="str">
        <f t="shared" si="56"/>
        <v>1503-NA-IC</v>
      </c>
      <c r="M504" s="44">
        <f t="shared" si="63"/>
        <v>43388</v>
      </c>
      <c r="N504" s="47">
        <f t="shared" si="57"/>
        <v>10</v>
      </c>
      <c r="O504" s="47" t="str">
        <f t="shared" si="58"/>
        <v>2018</v>
      </c>
      <c r="P504" s="47" t="str">
        <f t="shared" si="59"/>
        <v>15</v>
      </c>
      <c r="Q504" s="48">
        <f t="shared" si="60"/>
        <v>43388</v>
      </c>
    </row>
    <row r="505" spans="1:17" x14ac:dyDescent="0.25">
      <c r="A505" s="28" t="s">
        <v>1196</v>
      </c>
      <c r="B505" s="28" t="s">
        <v>350</v>
      </c>
      <c r="C505" s="28" t="s">
        <v>115</v>
      </c>
      <c r="D505" s="28" t="s">
        <v>17</v>
      </c>
      <c r="E505" s="39" t="s">
        <v>1197</v>
      </c>
      <c r="F505" s="13">
        <f t="shared" si="61"/>
        <v>2016</v>
      </c>
      <c r="G505" s="28" t="s">
        <v>29</v>
      </c>
      <c r="H505" s="28" t="s">
        <v>428</v>
      </c>
      <c r="I505" s="40">
        <v>150</v>
      </c>
      <c r="J505" s="41">
        <v>6.7000000000000002E-3</v>
      </c>
      <c r="K505" s="42">
        <f t="shared" si="62"/>
        <v>148.995</v>
      </c>
      <c r="L505" s="43" t="str">
        <f t="shared" si="56"/>
        <v>1504-NA-PC</v>
      </c>
      <c r="M505" s="44">
        <f t="shared" si="63"/>
        <v>42572</v>
      </c>
      <c r="N505" s="47">
        <f t="shared" si="57"/>
        <v>7</v>
      </c>
      <c r="O505" s="47" t="str">
        <f t="shared" si="58"/>
        <v>2016</v>
      </c>
      <c r="P505" s="47" t="str">
        <f t="shared" si="59"/>
        <v>21</v>
      </c>
      <c r="Q505" s="48">
        <f t="shared" si="60"/>
        <v>42572</v>
      </c>
    </row>
    <row r="506" spans="1:17" x14ac:dyDescent="0.25">
      <c r="A506" s="28" t="s">
        <v>1198</v>
      </c>
      <c r="B506" s="28" t="s">
        <v>114</v>
      </c>
      <c r="C506" s="28" t="s">
        <v>115</v>
      </c>
      <c r="D506" s="28" t="s">
        <v>17</v>
      </c>
      <c r="E506" s="39">
        <v>42313</v>
      </c>
      <c r="F506" s="13">
        <f t="shared" si="61"/>
        <v>2015</v>
      </c>
      <c r="G506" s="28" t="s">
        <v>111</v>
      </c>
      <c r="H506" s="28" t="s">
        <v>117</v>
      </c>
      <c r="I506" s="40">
        <v>140</v>
      </c>
      <c r="J506" s="41">
        <v>0.2286</v>
      </c>
      <c r="K506" s="42">
        <f t="shared" si="62"/>
        <v>107.996</v>
      </c>
      <c r="L506" s="43" t="str">
        <f t="shared" si="56"/>
        <v>1505-NA-LP</v>
      </c>
      <c r="M506" s="44">
        <f t="shared" si="63"/>
        <v>42313</v>
      </c>
      <c r="N506" s="47" t="str">
        <f t="shared" si="57"/>
        <v/>
      </c>
      <c r="O506" s="47" t="str">
        <f t="shared" si="58"/>
        <v/>
      </c>
      <c r="P506" s="47" t="str">
        <f t="shared" si="59"/>
        <v/>
      </c>
      <c r="Q506" s="48">
        <f t="shared" si="60"/>
        <v>42313</v>
      </c>
    </row>
    <row r="507" spans="1:17" x14ac:dyDescent="0.25">
      <c r="A507" s="28" t="s">
        <v>1199</v>
      </c>
      <c r="B507" s="28" t="s">
        <v>64</v>
      </c>
      <c r="C507" s="28" t="s">
        <v>65</v>
      </c>
      <c r="D507" s="28" t="s">
        <v>34</v>
      </c>
      <c r="E507" s="39">
        <v>43102</v>
      </c>
      <c r="F507" s="13">
        <f t="shared" si="61"/>
        <v>2018</v>
      </c>
      <c r="G507" s="28" t="s">
        <v>74</v>
      </c>
      <c r="H507" s="28" t="s">
        <v>67</v>
      </c>
      <c r="I507" s="40">
        <v>500</v>
      </c>
      <c r="J507" s="41">
        <v>0.02</v>
      </c>
      <c r="K507" s="42">
        <f t="shared" si="62"/>
        <v>490</v>
      </c>
      <c r="L507" s="43" t="str">
        <f t="shared" si="56"/>
        <v>1506-APAC-JJ</v>
      </c>
      <c r="M507" s="44">
        <f t="shared" si="63"/>
        <v>43102</v>
      </c>
      <c r="N507" s="47" t="str">
        <f t="shared" si="57"/>
        <v/>
      </c>
      <c r="O507" s="47" t="str">
        <f t="shared" si="58"/>
        <v/>
      </c>
      <c r="P507" s="47" t="str">
        <f t="shared" si="59"/>
        <v/>
      </c>
      <c r="Q507" s="48">
        <f t="shared" si="60"/>
        <v>43102</v>
      </c>
    </row>
    <row r="508" spans="1:17" x14ac:dyDescent="0.25">
      <c r="A508" s="28" t="s">
        <v>1200</v>
      </c>
      <c r="B508" s="28" t="s">
        <v>541</v>
      </c>
      <c r="C508" s="28" t="s">
        <v>542</v>
      </c>
      <c r="D508" s="28" t="s">
        <v>22</v>
      </c>
      <c r="E508" s="39">
        <v>42096</v>
      </c>
      <c r="F508" s="13">
        <f t="shared" si="61"/>
        <v>2015</v>
      </c>
      <c r="G508" s="28" t="s">
        <v>133</v>
      </c>
      <c r="H508" s="28" t="s">
        <v>983</v>
      </c>
      <c r="I508" s="40">
        <v>50</v>
      </c>
      <c r="J508" s="41">
        <v>0.08</v>
      </c>
      <c r="K508" s="42">
        <f t="shared" si="62"/>
        <v>46</v>
      </c>
      <c r="L508" s="43" t="str">
        <f t="shared" si="56"/>
        <v>1507-LATAM-KH</v>
      </c>
      <c r="M508" s="44">
        <f t="shared" si="63"/>
        <v>42096</v>
      </c>
      <c r="N508" s="47" t="str">
        <f t="shared" si="57"/>
        <v/>
      </c>
      <c r="O508" s="47" t="str">
        <f t="shared" si="58"/>
        <v/>
      </c>
      <c r="P508" s="47" t="str">
        <f t="shared" si="59"/>
        <v/>
      </c>
      <c r="Q508" s="48">
        <f t="shared" si="60"/>
        <v>42096</v>
      </c>
    </row>
    <row r="509" spans="1:17" x14ac:dyDescent="0.25">
      <c r="A509" s="28" t="s">
        <v>1201</v>
      </c>
      <c r="B509" s="28" t="s">
        <v>44</v>
      </c>
      <c r="C509" s="28" t="s">
        <v>45</v>
      </c>
      <c r="D509" s="28" t="s">
        <v>22</v>
      </c>
      <c r="E509" s="39">
        <v>42769</v>
      </c>
      <c r="F509" s="13">
        <f t="shared" si="61"/>
        <v>2017</v>
      </c>
      <c r="G509" s="28" t="s">
        <v>55</v>
      </c>
      <c r="H509" s="28" t="s">
        <v>304</v>
      </c>
      <c r="I509" s="40">
        <v>2400</v>
      </c>
      <c r="J509" s="41">
        <v>0.25</v>
      </c>
      <c r="K509" s="42">
        <f t="shared" si="62"/>
        <v>1800</v>
      </c>
      <c r="L509" s="43" t="str">
        <f t="shared" si="56"/>
        <v>1508-LATAM-JF</v>
      </c>
      <c r="M509" s="44">
        <f t="shared" si="63"/>
        <v>42769</v>
      </c>
      <c r="N509" s="47" t="str">
        <f t="shared" si="57"/>
        <v/>
      </c>
      <c r="O509" s="47" t="str">
        <f t="shared" si="58"/>
        <v/>
      </c>
      <c r="P509" s="47" t="str">
        <f t="shared" si="59"/>
        <v/>
      </c>
      <c r="Q509" s="48">
        <f t="shared" si="60"/>
        <v>42769</v>
      </c>
    </row>
    <row r="510" spans="1:17" x14ac:dyDescent="0.25">
      <c r="A510" s="28" t="s">
        <v>1202</v>
      </c>
      <c r="B510" s="28" t="s">
        <v>53</v>
      </c>
      <c r="C510" s="28" t="s">
        <v>54</v>
      </c>
      <c r="D510" s="28" t="s">
        <v>11</v>
      </c>
      <c r="E510" s="39" t="s">
        <v>1203</v>
      </c>
      <c r="F510" s="13">
        <f t="shared" si="61"/>
        <v>2017</v>
      </c>
      <c r="G510" s="28" t="s">
        <v>23</v>
      </c>
      <c r="H510" s="28" t="s">
        <v>56</v>
      </c>
      <c r="I510" s="40">
        <v>1400</v>
      </c>
      <c r="J510" s="41">
        <v>0.05</v>
      </c>
      <c r="K510" s="42">
        <f t="shared" si="62"/>
        <v>1330</v>
      </c>
      <c r="L510" s="43" t="str">
        <f t="shared" si="56"/>
        <v>1509-EMEA-FG</v>
      </c>
      <c r="M510" s="44">
        <f t="shared" si="63"/>
        <v>43055</v>
      </c>
      <c r="N510" s="47">
        <f t="shared" si="57"/>
        <v>11</v>
      </c>
      <c r="O510" s="47" t="str">
        <f t="shared" si="58"/>
        <v>2017</v>
      </c>
      <c r="P510" s="47" t="str">
        <f t="shared" si="59"/>
        <v>16</v>
      </c>
      <c r="Q510" s="48">
        <f t="shared" si="60"/>
        <v>43055</v>
      </c>
    </row>
    <row r="511" spans="1:17" x14ac:dyDescent="0.25">
      <c r="A511" s="28" t="s">
        <v>1204</v>
      </c>
      <c r="B511" s="28" t="s">
        <v>288</v>
      </c>
      <c r="C511" s="28" t="s">
        <v>289</v>
      </c>
      <c r="D511" s="28" t="s">
        <v>11</v>
      </c>
      <c r="E511" s="39" t="s">
        <v>1205</v>
      </c>
      <c r="F511" s="13">
        <f t="shared" si="61"/>
        <v>2017</v>
      </c>
      <c r="G511" s="28" t="s">
        <v>46</v>
      </c>
      <c r="H511" s="28" t="s">
        <v>530</v>
      </c>
      <c r="I511" s="40">
        <v>500</v>
      </c>
      <c r="J511" s="41">
        <v>0.04</v>
      </c>
      <c r="K511" s="42">
        <f t="shared" si="62"/>
        <v>480</v>
      </c>
      <c r="L511" s="43" t="str">
        <f t="shared" si="56"/>
        <v>1510-EMEA-RN</v>
      </c>
      <c r="M511" s="44">
        <f t="shared" si="63"/>
        <v>42754</v>
      </c>
      <c r="N511" s="47">
        <f t="shared" si="57"/>
        <v>1</v>
      </c>
      <c r="O511" s="47" t="str">
        <f t="shared" si="58"/>
        <v>2017</v>
      </c>
      <c r="P511" s="47" t="str">
        <f t="shared" si="59"/>
        <v>19</v>
      </c>
      <c r="Q511" s="48">
        <f t="shared" si="60"/>
        <v>42754</v>
      </c>
    </row>
    <row r="512" spans="1:17" x14ac:dyDescent="0.25">
      <c r="A512" s="28" t="s">
        <v>1206</v>
      </c>
      <c r="B512" s="28" t="s">
        <v>79</v>
      </c>
      <c r="C512" s="28" t="s">
        <v>80</v>
      </c>
      <c r="D512" s="28" t="s">
        <v>34</v>
      </c>
      <c r="E512" s="39" t="s">
        <v>1207</v>
      </c>
      <c r="F512" s="13">
        <f t="shared" si="61"/>
        <v>2016</v>
      </c>
      <c r="G512" s="28" t="s">
        <v>55</v>
      </c>
      <c r="H512" s="28" t="s">
        <v>390</v>
      </c>
      <c r="I512" s="40">
        <v>2400</v>
      </c>
      <c r="J512" s="41">
        <v>0.34</v>
      </c>
      <c r="K512" s="42">
        <f t="shared" si="62"/>
        <v>1583.9999999999998</v>
      </c>
      <c r="L512" s="43" t="str">
        <f t="shared" si="56"/>
        <v>1511-APAC-KR</v>
      </c>
      <c r="M512" s="44">
        <f t="shared" si="63"/>
        <v>42489</v>
      </c>
      <c r="N512" s="47">
        <f t="shared" si="57"/>
        <v>4</v>
      </c>
      <c r="O512" s="47" t="str">
        <f t="shared" si="58"/>
        <v>2016</v>
      </c>
      <c r="P512" s="47" t="str">
        <f t="shared" si="59"/>
        <v>29</v>
      </c>
      <c r="Q512" s="48">
        <f t="shared" si="60"/>
        <v>42489</v>
      </c>
    </row>
    <row r="513" spans="1:17" x14ac:dyDescent="0.25">
      <c r="A513" s="28" t="s">
        <v>1208</v>
      </c>
      <c r="B513" s="28" t="s">
        <v>135</v>
      </c>
      <c r="C513" s="28" t="s">
        <v>39</v>
      </c>
      <c r="D513" s="28" t="s">
        <v>34</v>
      </c>
      <c r="E513" s="39">
        <v>43198</v>
      </c>
      <c r="F513" s="13">
        <f t="shared" si="61"/>
        <v>2018</v>
      </c>
      <c r="G513" s="28" t="s">
        <v>125</v>
      </c>
      <c r="H513" s="28" t="s">
        <v>732</v>
      </c>
      <c r="I513" s="40">
        <v>500</v>
      </c>
      <c r="J513" s="41">
        <v>0.1</v>
      </c>
      <c r="K513" s="42">
        <f t="shared" si="62"/>
        <v>450</v>
      </c>
      <c r="L513" s="43" t="str">
        <f t="shared" si="56"/>
        <v>1512-APAC-WC</v>
      </c>
      <c r="M513" s="44">
        <f t="shared" si="63"/>
        <v>43198</v>
      </c>
      <c r="N513" s="47" t="str">
        <f t="shared" si="57"/>
        <v/>
      </c>
      <c r="O513" s="47" t="str">
        <f t="shared" si="58"/>
        <v/>
      </c>
      <c r="P513" s="47" t="str">
        <f t="shared" si="59"/>
        <v/>
      </c>
      <c r="Q513" s="48">
        <f t="shared" si="60"/>
        <v>43198</v>
      </c>
    </row>
    <row r="514" spans="1:17" x14ac:dyDescent="0.25">
      <c r="A514" s="28" t="s">
        <v>1209</v>
      </c>
      <c r="B514" s="28" t="s">
        <v>210</v>
      </c>
      <c r="C514" s="28" t="s">
        <v>115</v>
      </c>
      <c r="D514" s="28" t="s">
        <v>17</v>
      </c>
      <c r="E514" s="39" t="s">
        <v>1210</v>
      </c>
      <c r="F514" s="13">
        <f t="shared" si="61"/>
        <v>2015</v>
      </c>
      <c r="G514" s="28" t="s">
        <v>29</v>
      </c>
      <c r="H514" s="28" t="s">
        <v>633</v>
      </c>
      <c r="I514" s="40">
        <v>150</v>
      </c>
      <c r="J514" s="41">
        <v>0.2467</v>
      </c>
      <c r="K514" s="42">
        <f t="shared" si="62"/>
        <v>112.99499999999999</v>
      </c>
      <c r="L514" s="43" t="str">
        <f t="shared" ref="L514:L577" si="64">_xlfn.TEXTJOIN("-",TRUE,RIGHT(A514,LEN(A514)-2),D514,LEFT(H514,1)&amp;MID(H514,FIND(" ",H514)+1,1))</f>
        <v>1513-NA-GA</v>
      </c>
      <c r="M514" s="44">
        <f t="shared" si="63"/>
        <v>42207</v>
      </c>
      <c r="N514" s="47">
        <f t="shared" ref="N514:N577" si="65">IF(ISTEXT(E514),IFERROR(_xlfn.NUMBERVALUE(LEFT(E514,2)),_xlfn.NUMBERVALUE(LEFT(E514,1))),"")</f>
        <v>7</v>
      </c>
      <c r="O514" s="47" t="str">
        <f t="shared" ref="O514:O577" si="66">IF(ISTEXT(E514),RIGHT(E514,4),"")</f>
        <v>2015</v>
      </c>
      <c r="P514" s="47" t="str">
        <f t="shared" ref="P514:P577" si="67">IF(ISTEXT(E514),MID(E514,LEN(N514)+2,2),"")</f>
        <v>22</v>
      </c>
      <c r="Q514" s="48">
        <f t="shared" ref="Q514:Q577" si="68">IF(ISTEXT(E514),DATE(O514,N514,P514),E514)</f>
        <v>42207</v>
      </c>
    </row>
    <row r="515" spans="1:17" x14ac:dyDescent="0.25">
      <c r="A515" s="28" t="s">
        <v>1211</v>
      </c>
      <c r="B515" s="28" t="s">
        <v>269</v>
      </c>
      <c r="C515" s="28" t="s">
        <v>270</v>
      </c>
      <c r="D515" s="28" t="s">
        <v>22</v>
      </c>
      <c r="E515" s="39">
        <v>42406</v>
      </c>
      <c r="F515" s="13">
        <f t="shared" ref="F515:F578" si="69">YEAR(Q515)</f>
        <v>2016</v>
      </c>
      <c r="G515" s="28" t="s">
        <v>46</v>
      </c>
      <c r="H515" s="28" t="s">
        <v>1212</v>
      </c>
      <c r="I515" s="40">
        <v>500</v>
      </c>
      <c r="J515" s="41">
        <v>0.12</v>
      </c>
      <c r="K515" s="42">
        <f t="shared" ref="K515:K578" si="70">I515*(1-J515)</f>
        <v>440</v>
      </c>
      <c r="L515" s="43" t="str">
        <f t="shared" si="64"/>
        <v>1514-LATAM-LW</v>
      </c>
      <c r="M515" s="44">
        <f t="shared" ref="M515:M578" si="71">IF(ISTEXT(E515),DATE(O515,N515,P515),E515)</f>
        <v>42406</v>
      </c>
      <c r="N515" s="47" t="str">
        <f t="shared" si="65"/>
        <v/>
      </c>
      <c r="O515" s="47" t="str">
        <f t="shared" si="66"/>
        <v/>
      </c>
      <c r="P515" s="47" t="str">
        <f t="shared" si="67"/>
        <v/>
      </c>
      <c r="Q515" s="48">
        <f t="shared" si="68"/>
        <v>42406</v>
      </c>
    </row>
    <row r="516" spans="1:17" x14ac:dyDescent="0.25">
      <c r="A516" s="28" t="s">
        <v>1213</v>
      </c>
      <c r="B516" s="28" t="s">
        <v>94</v>
      </c>
      <c r="C516" s="28" t="s">
        <v>95</v>
      </c>
      <c r="D516" s="28" t="s">
        <v>34</v>
      </c>
      <c r="E516" s="39">
        <v>42039</v>
      </c>
      <c r="F516" s="13">
        <f t="shared" si="69"/>
        <v>2015</v>
      </c>
      <c r="G516" s="28" t="s">
        <v>111</v>
      </c>
      <c r="H516" s="28" t="s">
        <v>1214</v>
      </c>
      <c r="I516" s="40">
        <v>140</v>
      </c>
      <c r="J516" s="41">
        <v>0.37140000000000001</v>
      </c>
      <c r="K516" s="42">
        <f t="shared" si="70"/>
        <v>88.004000000000005</v>
      </c>
      <c r="L516" s="43" t="str">
        <f t="shared" si="64"/>
        <v>1515-APAC-PW</v>
      </c>
      <c r="M516" s="44">
        <f t="shared" si="71"/>
        <v>42039</v>
      </c>
      <c r="N516" s="47" t="str">
        <f t="shared" si="65"/>
        <v/>
      </c>
      <c r="O516" s="47" t="str">
        <f t="shared" si="66"/>
        <v/>
      </c>
      <c r="P516" s="47" t="str">
        <f t="shared" si="67"/>
        <v/>
      </c>
      <c r="Q516" s="48">
        <f t="shared" si="68"/>
        <v>42039</v>
      </c>
    </row>
    <row r="517" spans="1:17" x14ac:dyDescent="0.25">
      <c r="A517" s="28" t="s">
        <v>1215</v>
      </c>
      <c r="B517" s="28" t="s">
        <v>197</v>
      </c>
      <c r="C517" s="28" t="s">
        <v>198</v>
      </c>
      <c r="D517" s="28" t="s">
        <v>11</v>
      </c>
      <c r="E517" s="39" t="s">
        <v>1216</v>
      </c>
      <c r="F517" s="13">
        <f t="shared" si="69"/>
        <v>2014</v>
      </c>
      <c r="G517" s="28" t="s">
        <v>125</v>
      </c>
      <c r="H517" s="28" t="s">
        <v>1217</v>
      </c>
      <c r="I517" s="40">
        <v>500</v>
      </c>
      <c r="J517" s="41">
        <v>0.70799999999999996</v>
      </c>
      <c r="K517" s="42">
        <f t="shared" si="70"/>
        <v>146.00000000000003</v>
      </c>
      <c r="L517" s="43" t="str">
        <f t="shared" si="64"/>
        <v>1516-EMEA-BM</v>
      </c>
      <c r="M517" s="44">
        <f t="shared" si="71"/>
        <v>41928</v>
      </c>
      <c r="N517" s="47">
        <f t="shared" si="65"/>
        <v>10</v>
      </c>
      <c r="O517" s="47" t="str">
        <f t="shared" si="66"/>
        <v>2014</v>
      </c>
      <c r="P517" s="47" t="str">
        <f t="shared" si="67"/>
        <v>16</v>
      </c>
      <c r="Q517" s="48">
        <f t="shared" si="68"/>
        <v>41928</v>
      </c>
    </row>
    <row r="518" spans="1:17" x14ac:dyDescent="0.25">
      <c r="A518" s="28" t="s">
        <v>1218</v>
      </c>
      <c r="B518" s="28" t="s">
        <v>135</v>
      </c>
      <c r="C518" s="28" t="s">
        <v>39</v>
      </c>
      <c r="D518" s="28" t="s">
        <v>34</v>
      </c>
      <c r="E518" s="39" t="s">
        <v>1219</v>
      </c>
      <c r="F518" s="13">
        <f t="shared" si="69"/>
        <v>2015</v>
      </c>
      <c r="G518" s="28" t="s">
        <v>35</v>
      </c>
      <c r="H518" s="28" t="s">
        <v>1184</v>
      </c>
      <c r="I518" s="40">
        <v>50</v>
      </c>
      <c r="J518" s="41">
        <v>0.32</v>
      </c>
      <c r="K518" s="42">
        <f t="shared" si="70"/>
        <v>34</v>
      </c>
      <c r="L518" s="43" t="str">
        <f t="shared" si="64"/>
        <v>1517-APAC-HW</v>
      </c>
      <c r="M518" s="44">
        <f t="shared" si="71"/>
        <v>42202</v>
      </c>
      <c r="N518" s="47">
        <f t="shared" si="65"/>
        <v>7</v>
      </c>
      <c r="O518" s="47" t="str">
        <f t="shared" si="66"/>
        <v>2015</v>
      </c>
      <c r="P518" s="47" t="str">
        <f t="shared" si="67"/>
        <v>17</v>
      </c>
      <c r="Q518" s="48">
        <f t="shared" si="68"/>
        <v>42202</v>
      </c>
    </row>
    <row r="519" spans="1:17" x14ac:dyDescent="0.25">
      <c r="A519" s="28" t="s">
        <v>1220</v>
      </c>
      <c r="B519" s="28" t="s">
        <v>495</v>
      </c>
      <c r="C519" s="28" t="s">
        <v>496</v>
      </c>
      <c r="D519" s="28" t="s">
        <v>11</v>
      </c>
      <c r="E519" s="39" t="s">
        <v>343</v>
      </c>
      <c r="F519" s="13">
        <f t="shared" si="69"/>
        <v>2017</v>
      </c>
      <c r="G519" s="28" t="s">
        <v>12</v>
      </c>
      <c r="H519" s="28" t="s">
        <v>789</v>
      </c>
      <c r="I519" s="40">
        <v>240</v>
      </c>
      <c r="J519" s="41">
        <v>2.5000000000000001E-2</v>
      </c>
      <c r="K519" s="42">
        <f t="shared" si="70"/>
        <v>234</v>
      </c>
      <c r="L519" s="43" t="str">
        <f t="shared" si="64"/>
        <v>1518-EMEA-NT</v>
      </c>
      <c r="M519" s="44">
        <f t="shared" si="71"/>
        <v>43066</v>
      </c>
      <c r="N519" s="47">
        <f t="shared" si="65"/>
        <v>11</v>
      </c>
      <c r="O519" s="47" t="str">
        <f t="shared" si="66"/>
        <v>2017</v>
      </c>
      <c r="P519" s="47" t="str">
        <f t="shared" si="67"/>
        <v>27</v>
      </c>
      <c r="Q519" s="48">
        <f t="shared" si="68"/>
        <v>43066</v>
      </c>
    </row>
    <row r="520" spans="1:17" x14ac:dyDescent="0.25">
      <c r="A520" s="28" t="s">
        <v>1221</v>
      </c>
      <c r="B520" s="28" t="s">
        <v>64</v>
      </c>
      <c r="C520" s="28" t="s">
        <v>65</v>
      </c>
      <c r="D520" s="28" t="s">
        <v>34</v>
      </c>
      <c r="E520" s="39" t="s">
        <v>1222</v>
      </c>
      <c r="F520" s="13">
        <f t="shared" si="69"/>
        <v>2017</v>
      </c>
      <c r="G520" s="28" t="s">
        <v>29</v>
      </c>
      <c r="H520" s="28" t="s">
        <v>365</v>
      </c>
      <c r="I520" s="40">
        <v>150</v>
      </c>
      <c r="J520" s="41">
        <v>6.7000000000000002E-3</v>
      </c>
      <c r="K520" s="42">
        <f t="shared" si="70"/>
        <v>148.995</v>
      </c>
      <c r="L520" s="43" t="str">
        <f t="shared" si="64"/>
        <v>1519-APAC-SB</v>
      </c>
      <c r="M520" s="44">
        <f t="shared" si="71"/>
        <v>42905</v>
      </c>
      <c r="N520" s="47">
        <f t="shared" si="65"/>
        <v>6</v>
      </c>
      <c r="O520" s="47" t="str">
        <f t="shared" si="66"/>
        <v>2017</v>
      </c>
      <c r="P520" s="47" t="str">
        <f t="shared" si="67"/>
        <v>19</v>
      </c>
      <c r="Q520" s="48">
        <f t="shared" si="68"/>
        <v>42905</v>
      </c>
    </row>
    <row r="521" spans="1:17" x14ac:dyDescent="0.25">
      <c r="A521" s="28" t="s">
        <v>1223</v>
      </c>
      <c r="B521" s="28" t="s">
        <v>114</v>
      </c>
      <c r="C521" s="28" t="s">
        <v>115</v>
      </c>
      <c r="D521" s="28" t="s">
        <v>17</v>
      </c>
      <c r="E521" s="39" t="s">
        <v>1224</v>
      </c>
      <c r="F521" s="13">
        <f t="shared" si="69"/>
        <v>2017</v>
      </c>
      <c r="G521" s="28" t="s">
        <v>125</v>
      </c>
      <c r="H521" s="28" t="s">
        <v>1225</v>
      </c>
      <c r="I521" s="40">
        <v>500</v>
      </c>
      <c r="J521" s="41">
        <v>0</v>
      </c>
      <c r="K521" s="42">
        <f t="shared" si="70"/>
        <v>500</v>
      </c>
      <c r="L521" s="43" t="str">
        <f t="shared" si="64"/>
        <v>1520-NA-KS</v>
      </c>
      <c r="M521" s="44">
        <f t="shared" si="71"/>
        <v>42999</v>
      </c>
      <c r="N521" s="47">
        <f t="shared" si="65"/>
        <v>9</v>
      </c>
      <c r="O521" s="47" t="str">
        <f t="shared" si="66"/>
        <v>2017</v>
      </c>
      <c r="P521" s="47" t="str">
        <f t="shared" si="67"/>
        <v>21</v>
      </c>
      <c r="Q521" s="48">
        <f t="shared" si="68"/>
        <v>42999</v>
      </c>
    </row>
    <row r="522" spans="1:17" x14ac:dyDescent="0.25">
      <c r="A522" s="28" t="s">
        <v>1226</v>
      </c>
      <c r="B522" s="28" t="s">
        <v>104</v>
      </c>
      <c r="C522" s="28" t="s">
        <v>105</v>
      </c>
      <c r="D522" s="28" t="s">
        <v>11</v>
      </c>
      <c r="E522" s="39">
        <v>42831</v>
      </c>
      <c r="F522" s="13">
        <f t="shared" si="69"/>
        <v>2017</v>
      </c>
      <c r="G522" s="28" t="s">
        <v>23</v>
      </c>
      <c r="H522" s="28" t="s">
        <v>1227</v>
      </c>
      <c r="I522" s="40">
        <v>1400</v>
      </c>
      <c r="J522" s="41">
        <v>0.05</v>
      </c>
      <c r="K522" s="42">
        <f t="shared" si="70"/>
        <v>1330</v>
      </c>
      <c r="L522" s="43" t="str">
        <f t="shared" si="64"/>
        <v>1521-EMEA-MP</v>
      </c>
      <c r="M522" s="44">
        <f t="shared" si="71"/>
        <v>42831</v>
      </c>
      <c r="N522" s="47" t="str">
        <f t="shared" si="65"/>
        <v/>
      </c>
      <c r="O522" s="47" t="str">
        <f t="shared" si="66"/>
        <v/>
      </c>
      <c r="P522" s="47" t="str">
        <f t="shared" si="67"/>
        <v/>
      </c>
      <c r="Q522" s="48">
        <f t="shared" si="68"/>
        <v>42831</v>
      </c>
    </row>
    <row r="523" spans="1:17" x14ac:dyDescent="0.25">
      <c r="A523" s="28" t="s">
        <v>1228</v>
      </c>
      <c r="B523" s="28" t="s">
        <v>241</v>
      </c>
      <c r="C523" s="28" t="s">
        <v>242</v>
      </c>
      <c r="D523" s="28" t="s">
        <v>22</v>
      </c>
      <c r="E523" s="39" t="s">
        <v>1229</v>
      </c>
      <c r="F523" s="13">
        <f t="shared" si="69"/>
        <v>2015</v>
      </c>
      <c r="G523" s="28" t="s">
        <v>29</v>
      </c>
      <c r="H523" s="28" t="s">
        <v>977</v>
      </c>
      <c r="I523" s="40">
        <v>150</v>
      </c>
      <c r="J523" s="41">
        <v>6.6699999999999995E-2</v>
      </c>
      <c r="K523" s="42">
        <f t="shared" si="70"/>
        <v>139.995</v>
      </c>
      <c r="L523" s="43" t="str">
        <f t="shared" si="64"/>
        <v>1522-LATAM-DF</v>
      </c>
      <c r="M523" s="44">
        <f t="shared" si="71"/>
        <v>42033</v>
      </c>
      <c r="N523" s="47">
        <f t="shared" si="65"/>
        <v>1</v>
      </c>
      <c r="O523" s="47" t="str">
        <f t="shared" si="66"/>
        <v>2015</v>
      </c>
      <c r="P523" s="47" t="str">
        <f t="shared" si="67"/>
        <v>29</v>
      </c>
      <c r="Q523" s="48">
        <f t="shared" si="68"/>
        <v>42033</v>
      </c>
    </row>
    <row r="524" spans="1:17" x14ac:dyDescent="0.25">
      <c r="A524" s="28" t="s">
        <v>1230</v>
      </c>
      <c r="B524" s="28" t="s">
        <v>288</v>
      </c>
      <c r="C524" s="28" t="s">
        <v>289</v>
      </c>
      <c r="D524" s="28" t="s">
        <v>11</v>
      </c>
      <c r="E524" s="39">
        <v>42745</v>
      </c>
      <c r="F524" s="13">
        <f t="shared" si="69"/>
        <v>2017</v>
      </c>
      <c r="G524" s="28" t="s">
        <v>55</v>
      </c>
      <c r="H524" s="28" t="s">
        <v>1003</v>
      </c>
      <c r="I524" s="40">
        <v>2400</v>
      </c>
      <c r="J524" s="41">
        <v>0.01</v>
      </c>
      <c r="K524" s="42">
        <f t="shared" si="70"/>
        <v>2376</v>
      </c>
      <c r="L524" s="43" t="str">
        <f t="shared" si="64"/>
        <v>1523-EMEA-MM</v>
      </c>
      <c r="M524" s="44">
        <f t="shared" si="71"/>
        <v>42745</v>
      </c>
      <c r="N524" s="47" t="str">
        <f t="shared" si="65"/>
        <v/>
      </c>
      <c r="O524" s="47" t="str">
        <f t="shared" si="66"/>
        <v/>
      </c>
      <c r="P524" s="47" t="str">
        <f t="shared" si="67"/>
        <v/>
      </c>
      <c r="Q524" s="48">
        <f t="shared" si="68"/>
        <v>42745</v>
      </c>
    </row>
    <row r="525" spans="1:17" x14ac:dyDescent="0.25">
      <c r="A525" s="28" t="s">
        <v>1231</v>
      </c>
      <c r="B525" s="28" t="s">
        <v>94</v>
      </c>
      <c r="C525" s="28" t="s">
        <v>95</v>
      </c>
      <c r="D525" s="28" t="s">
        <v>34</v>
      </c>
      <c r="E525" s="39" t="s">
        <v>1232</v>
      </c>
      <c r="F525" s="13">
        <f t="shared" si="69"/>
        <v>2017</v>
      </c>
      <c r="G525" s="28" t="s">
        <v>29</v>
      </c>
      <c r="H525" s="28" t="s">
        <v>1166</v>
      </c>
      <c r="I525" s="40">
        <v>150</v>
      </c>
      <c r="J525" s="41">
        <v>0.08</v>
      </c>
      <c r="K525" s="42">
        <f t="shared" si="70"/>
        <v>138</v>
      </c>
      <c r="L525" s="43" t="str">
        <f t="shared" si="64"/>
        <v>1524-APAC-AC</v>
      </c>
      <c r="M525" s="44">
        <f t="shared" si="71"/>
        <v>43086</v>
      </c>
      <c r="N525" s="47">
        <f t="shared" si="65"/>
        <v>12</v>
      </c>
      <c r="O525" s="47" t="str">
        <f t="shared" si="66"/>
        <v>2017</v>
      </c>
      <c r="P525" s="47" t="str">
        <f t="shared" si="67"/>
        <v>17</v>
      </c>
      <c r="Q525" s="48">
        <f t="shared" si="68"/>
        <v>43086</v>
      </c>
    </row>
    <row r="526" spans="1:17" x14ac:dyDescent="0.25">
      <c r="A526" s="28" t="s">
        <v>1233</v>
      </c>
      <c r="B526" s="28" t="s">
        <v>84</v>
      </c>
      <c r="C526" s="28" t="s">
        <v>85</v>
      </c>
      <c r="D526" s="28" t="s">
        <v>11</v>
      </c>
      <c r="E526" s="39">
        <v>42311</v>
      </c>
      <c r="F526" s="13">
        <f t="shared" si="69"/>
        <v>2015</v>
      </c>
      <c r="G526" s="28" t="s">
        <v>41</v>
      </c>
      <c r="H526" s="28" t="s">
        <v>1234</v>
      </c>
      <c r="I526" s="40">
        <v>30</v>
      </c>
      <c r="J526" s="41">
        <v>0.23330000000000001</v>
      </c>
      <c r="K526" s="42">
        <f t="shared" si="70"/>
        <v>23.000999999999998</v>
      </c>
      <c r="L526" s="43" t="str">
        <f t="shared" si="64"/>
        <v>1525-EMEA-SG</v>
      </c>
      <c r="M526" s="44">
        <f t="shared" si="71"/>
        <v>42311</v>
      </c>
      <c r="N526" s="47" t="str">
        <f t="shared" si="65"/>
        <v/>
      </c>
      <c r="O526" s="47" t="str">
        <f t="shared" si="66"/>
        <v/>
      </c>
      <c r="P526" s="47" t="str">
        <f t="shared" si="67"/>
        <v/>
      </c>
      <c r="Q526" s="48">
        <f t="shared" si="68"/>
        <v>42311</v>
      </c>
    </row>
    <row r="527" spans="1:17" x14ac:dyDescent="0.25">
      <c r="A527" s="28" t="s">
        <v>1235</v>
      </c>
      <c r="B527" s="28" t="s">
        <v>49</v>
      </c>
      <c r="C527" s="28" t="s">
        <v>50</v>
      </c>
      <c r="D527" s="28" t="s">
        <v>22</v>
      </c>
      <c r="E527" s="39" t="s">
        <v>1236</v>
      </c>
      <c r="F527" s="13">
        <f t="shared" si="69"/>
        <v>2016</v>
      </c>
      <c r="G527" s="28" t="s">
        <v>12</v>
      </c>
      <c r="H527" s="28" t="s">
        <v>936</v>
      </c>
      <c r="I527" s="40">
        <v>240</v>
      </c>
      <c r="J527" s="41">
        <v>2.5000000000000001E-2</v>
      </c>
      <c r="K527" s="42">
        <f t="shared" si="70"/>
        <v>234</v>
      </c>
      <c r="L527" s="43" t="str">
        <f t="shared" si="64"/>
        <v>1526-LATAM-PS</v>
      </c>
      <c r="M527" s="44">
        <f t="shared" si="71"/>
        <v>42731</v>
      </c>
      <c r="N527" s="47">
        <f t="shared" si="65"/>
        <v>12</v>
      </c>
      <c r="O527" s="47" t="str">
        <f t="shared" si="66"/>
        <v>2016</v>
      </c>
      <c r="P527" s="47" t="str">
        <f t="shared" si="67"/>
        <v>27</v>
      </c>
      <c r="Q527" s="48">
        <f t="shared" si="68"/>
        <v>42731</v>
      </c>
    </row>
    <row r="528" spans="1:17" x14ac:dyDescent="0.25">
      <c r="A528" s="28" t="s">
        <v>1237</v>
      </c>
      <c r="B528" s="28" t="s">
        <v>15</v>
      </c>
      <c r="C528" s="28" t="s">
        <v>16</v>
      </c>
      <c r="D528" s="28" t="s">
        <v>17</v>
      </c>
      <c r="E528" s="39" t="s">
        <v>1238</v>
      </c>
      <c r="F528" s="13">
        <f t="shared" si="69"/>
        <v>2016</v>
      </c>
      <c r="G528" s="28" t="s">
        <v>35</v>
      </c>
      <c r="H528" s="28" t="s">
        <v>1104</v>
      </c>
      <c r="I528" s="40">
        <v>50</v>
      </c>
      <c r="J528" s="41">
        <v>0.02</v>
      </c>
      <c r="K528" s="42">
        <f t="shared" si="70"/>
        <v>49</v>
      </c>
      <c r="L528" s="43" t="str">
        <f t="shared" si="64"/>
        <v>1527-NA-KA</v>
      </c>
      <c r="M528" s="44">
        <f t="shared" si="71"/>
        <v>42481</v>
      </c>
      <c r="N528" s="47">
        <f t="shared" si="65"/>
        <v>4</v>
      </c>
      <c r="O528" s="47" t="str">
        <f t="shared" si="66"/>
        <v>2016</v>
      </c>
      <c r="P528" s="47" t="str">
        <f t="shared" si="67"/>
        <v>21</v>
      </c>
      <c r="Q528" s="48">
        <f t="shared" si="68"/>
        <v>42481</v>
      </c>
    </row>
    <row r="529" spans="1:17" x14ac:dyDescent="0.25">
      <c r="A529" s="28" t="s">
        <v>1239</v>
      </c>
      <c r="B529" s="28" t="s">
        <v>216</v>
      </c>
      <c r="C529" s="28" t="s">
        <v>217</v>
      </c>
      <c r="D529" s="28" t="s">
        <v>11</v>
      </c>
      <c r="E529" s="39" t="s">
        <v>1240</v>
      </c>
      <c r="F529" s="13">
        <f t="shared" si="69"/>
        <v>2017</v>
      </c>
      <c r="G529" s="28" t="s">
        <v>125</v>
      </c>
      <c r="H529" s="28" t="s">
        <v>1020</v>
      </c>
      <c r="I529" s="40">
        <v>500</v>
      </c>
      <c r="J529" s="41">
        <v>0.06</v>
      </c>
      <c r="K529" s="42">
        <f t="shared" si="70"/>
        <v>470</v>
      </c>
      <c r="L529" s="43" t="str">
        <f t="shared" si="64"/>
        <v>1528-EMEA-RH</v>
      </c>
      <c r="M529" s="44">
        <f t="shared" si="71"/>
        <v>43026</v>
      </c>
      <c r="N529" s="47">
        <f t="shared" si="65"/>
        <v>10</v>
      </c>
      <c r="O529" s="47" t="str">
        <f t="shared" si="66"/>
        <v>2017</v>
      </c>
      <c r="P529" s="47" t="str">
        <f t="shared" si="67"/>
        <v>18</v>
      </c>
      <c r="Q529" s="48">
        <f t="shared" si="68"/>
        <v>43026</v>
      </c>
    </row>
    <row r="530" spans="1:17" x14ac:dyDescent="0.25">
      <c r="A530" s="28" t="s">
        <v>1241</v>
      </c>
      <c r="B530" s="28" t="s">
        <v>210</v>
      </c>
      <c r="C530" s="28" t="s">
        <v>115</v>
      </c>
      <c r="D530" s="28" t="s">
        <v>17</v>
      </c>
      <c r="E530" s="39">
        <v>42186</v>
      </c>
      <c r="F530" s="13">
        <f t="shared" si="69"/>
        <v>2015</v>
      </c>
      <c r="G530" s="28" t="s">
        <v>74</v>
      </c>
      <c r="H530" s="28" t="s">
        <v>1242</v>
      </c>
      <c r="I530" s="40">
        <v>500</v>
      </c>
      <c r="J530" s="41">
        <v>0.02</v>
      </c>
      <c r="K530" s="42">
        <f t="shared" si="70"/>
        <v>490</v>
      </c>
      <c r="L530" s="43" t="str">
        <f t="shared" si="64"/>
        <v>1529-NA-SL</v>
      </c>
      <c r="M530" s="44">
        <f t="shared" si="71"/>
        <v>42186</v>
      </c>
      <c r="N530" s="47" t="str">
        <f t="shared" si="65"/>
        <v/>
      </c>
      <c r="O530" s="47" t="str">
        <f t="shared" si="66"/>
        <v/>
      </c>
      <c r="P530" s="47" t="str">
        <f t="shared" si="67"/>
        <v/>
      </c>
      <c r="Q530" s="48">
        <f t="shared" si="68"/>
        <v>42186</v>
      </c>
    </row>
    <row r="531" spans="1:17" x14ac:dyDescent="0.25">
      <c r="A531" s="28" t="s">
        <v>1243</v>
      </c>
      <c r="B531" s="28" t="s">
        <v>495</v>
      </c>
      <c r="C531" s="28" t="s">
        <v>496</v>
      </c>
      <c r="D531" s="28" t="s">
        <v>11</v>
      </c>
      <c r="E531" s="39">
        <v>41853</v>
      </c>
      <c r="F531" s="13">
        <f t="shared" si="69"/>
        <v>2014</v>
      </c>
      <c r="G531" s="28" t="s">
        <v>23</v>
      </c>
      <c r="H531" s="28" t="s">
        <v>914</v>
      </c>
      <c r="I531" s="40">
        <v>1400</v>
      </c>
      <c r="J531" s="41">
        <v>0.25</v>
      </c>
      <c r="K531" s="42">
        <f t="shared" si="70"/>
        <v>1050</v>
      </c>
      <c r="L531" s="43" t="str">
        <f t="shared" si="64"/>
        <v>1530-EMEA-ED</v>
      </c>
      <c r="M531" s="44">
        <f t="shared" si="71"/>
        <v>41853</v>
      </c>
      <c r="N531" s="47" t="str">
        <f t="shared" si="65"/>
        <v/>
      </c>
      <c r="O531" s="47" t="str">
        <f t="shared" si="66"/>
        <v/>
      </c>
      <c r="P531" s="47" t="str">
        <f t="shared" si="67"/>
        <v/>
      </c>
      <c r="Q531" s="48">
        <f t="shared" si="68"/>
        <v>41853</v>
      </c>
    </row>
    <row r="532" spans="1:17" x14ac:dyDescent="0.25">
      <c r="A532" s="28" t="s">
        <v>1244</v>
      </c>
      <c r="B532" s="28" t="s">
        <v>288</v>
      </c>
      <c r="C532" s="28" t="s">
        <v>289</v>
      </c>
      <c r="D532" s="28" t="s">
        <v>11</v>
      </c>
      <c r="E532" s="39" t="s">
        <v>155</v>
      </c>
      <c r="F532" s="13">
        <f t="shared" si="69"/>
        <v>2015</v>
      </c>
      <c r="G532" s="28" t="s">
        <v>12</v>
      </c>
      <c r="H532" s="28" t="s">
        <v>348</v>
      </c>
      <c r="I532" s="40">
        <v>240</v>
      </c>
      <c r="J532" s="41">
        <v>7.4999999999999997E-2</v>
      </c>
      <c r="K532" s="42">
        <f t="shared" si="70"/>
        <v>222</v>
      </c>
      <c r="L532" s="43" t="str">
        <f t="shared" si="64"/>
        <v>1531-EMEA-HJ</v>
      </c>
      <c r="M532" s="44">
        <f t="shared" si="71"/>
        <v>42290</v>
      </c>
      <c r="N532" s="47">
        <f t="shared" si="65"/>
        <v>10</v>
      </c>
      <c r="O532" s="47" t="str">
        <f t="shared" si="66"/>
        <v>2015</v>
      </c>
      <c r="P532" s="47" t="str">
        <f t="shared" si="67"/>
        <v>13</v>
      </c>
      <c r="Q532" s="48">
        <f t="shared" si="68"/>
        <v>42290</v>
      </c>
    </row>
    <row r="533" spans="1:17" x14ac:dyDescent="0.25">
      <c r="A533" s="28" t="s">
        <v>1245</v>
      </c>
      <c r="B533" s="28" t="s">
        <v>71</v>
      </c>
      <c r="C533" s="28" t="s">
        <v>72</v>
      </c>
      <c r="D533" s="28" t="s">
        <v>34</v>
      </c>
      <c r="E533" s="39">
        <v>41860</v>
      </c>
      <c r="F533" s="13">
        <f t="shared" si="69"/>
        <v>2014</v>
      </c>
      <c r="G533" s="28" t="s">
        <v>55</v>
      </c>
      <c r="H533" s="28" t="s">
        <v>1246</v>
      </c>
      <c r="I533" s="40">
        <v>2400</v>
      </c>
      <c r="J533" s="41">
        <v>0.13</v>
      </c>
      <c r="K533" s="42">
        <f t="shared" si="70"/>
        <v>2088</v>
      </c>
      <c r="L533" s="43" t="str">
        <f t="shared" si="64"/>
        <v>1532-APAC-DJ</v>
      </c>
      <c r="M533" s="44">
        <f t="shared" si="71"/>
        <v>41860</v>
      </c>
      <c r="N533" s="47" t="str">
        <f t="shared" si="65"/>
        <v/>
      </c>
      <c r="O533" s="47" t="str">
        <f t="shared" si="66"/>
        <v/>
      </c>
      <c r="P533" s="47" t="str">
        <f t="shared" si="67"/>
        <v/>
      </c>
      <c r="Q533" s="48">
        <f t="shared" si="68"/>
        <v>41860</v>
      </c>
    </row>
    <row r="534" spans="1:17" x14ac:dyDescent="0.25">
      <c r="A534" s="28" t="s">
        <v>1247</v>
      </c>
      <c r="B534" s="28" t="s">
        <v>397</v>
      </c>
      <c r="C534" s="28" t="s">
        <v>398</v>
      </c>
      <c r="D534" s="28" t="s">
        <v>11</v>
      </c>
      <c r="E534" s="39" t="s">
        <v>1248</v>
      </c>
      <c r="F534" s="13">
        <f t="shared" si="69"/>
        <v>2017</v>
      </c>
      <c r="G534" s="28" t="s">
        <v>133</v>
      </c>
      <c r="H534" s="28" t="s">
        <v>399</v>
      </c>
      <c r="I534" s="40">
        <v>50</v>
      </c>
      <c r="J534" s="41">
        <v>0</v>
      </c>
      <c r="K534" s="42">
        <f t="shared" si="70"/>
        <v>50</v>
      </c>
      <c r="L534" s="43" t="str">
        <f t="shared" si="64"/>
        <v>1533-EMEA-CT</v>
      </c>
      <c r="M534" s="44">
        <f t="shared" si="71"/>
        <v>42781</v>
      </c>
      <c r="N534" s="47">
        <f t="shared" si="65"/>
        <v>2</v>
      </c>
      <c r="O534" s="47" t="str">
        <f t="shared" si="66"/>
        <v>2017</v>
      </c>
      <c r="P534" s="47" t="str">
        <f t="shared" si="67"/>
        <v>15</v>
      </c>
      <c r="Q534" s="48">
        <f t="shared" si="68"/>
        <v>42781</v>
      </c>
    </row>
    <row r="535" spans="1:17" x14ac:dyDescent="0.25">
      <c r="A535" s="28" t="s">
        <v>1249</v>
      </c>
      <c r="B535" s="28" t="s">
        <v>318</v>
      </c>
      <c r="C535" s="28" t="s">
        <v>319</v>
      </c>
      <c r="D535" s="28" t="s">
        <v>11</v>
      </c>
      <c r="E535" s="39" t="s">
        <v>992</v>
      </c>
      <c r="F535" s="13">
        <f t="shared" si="69"/>
        <v>2017</v>
      </c>
      <c r="G535" s="28" t="s">
        <v>35</v>
      </c>
      <c r="H535" s="28" t="s">
        <v>765</v>
      </c>
      <c r="I535" s="40">
        <v>50</v>
      </c>
      <c r="J535" s="41">
        <v>0</v>
      </c>
      <c r="K535" s="42">
        <f t="shared" si="70"/>
        <v>50</v>
      </c>
      <c r="L535" s="43" t="str">
        <f t="shared" si="64"/>
        <v>1534-EMEA-DA</v>
      </c>
      <c r="M535" s="44">
        <f t="shared" si="71"/>
        <v>42845</v>
      </c>
      <c r="N535" s="47">
        <f t="shared" si="65"/>
        <v>4</v>
      </c>
      <c r="O535" s="47" t="str">
        <f t="shared" si="66"/>
        <v>2017</v>
      </c>
      <c r="P535" s="47" t="str">
        <f t="shared" si="67"/>
        <v>20</v>
      </c>
      <c r="Q535" s="48">
        <f t="shared" si="68"/>
        <v>42845</v>
      </c>
    </row>
    <row r="536" spans="1:17" x14ac:dyDescent="0.25">
      <c r="A536" s="28" t="s">
        <v>1250</v>
      </c>
      <c r="B536" s="28" t="s">
        <v>139</v>
      </c>
      <c r="C536" s="28" t="s">
        <v>140</v>
      </c>
      <c r="D536" s="28" t="s">
        <v>11</v>
      </c>
      <c r="E536" s="39" t="s">
        <v>1251</v>
      </c>
      <c r="F536" s="13">
        <f t="shared" si="69"/>
        <v>2016</v>
      </c>
      <c r="G536" s="28" t="s">
        <v>125</v>
      </c>
      <c r="H536" s="28" t="s">
        <v>277</v>
      </c>
      <c r="I536" s="40">
        <v>500</v>
      </c>
      <c r="J536" s="41">
        <v>0.1</v>
      </c>
      <c r="K536" s="42">
        <f t="shared" si="70"/>
        <v>450</v>
      </c>
      <c r="L536" s="43" t="str">
        <f t="shared" si="64"/>
        <v>1535-EMEA-JC</v>
      </c>
      <c r="M536" s="44">
        <f t="shared" si="71"/>
        <v>42548</v>
      </c>
      <c r="N536" s="47">
        <f t="shared" si="65"/>
        <v>6</v>
      </c>
      <c r="O536" s="47" t="str">
        <f t="shared" si="66"/>
        <v>2016</v>
      </c>
      <c r="P536" s="47" t="str">
        <f t="shared" si="67"/>
        <v>27</v>
      </c>
      <c r="Q536" s="48">
        <f t="shared" si="68"/>
        <v>42548</v>
      </c>
    </row>
    <row r="537" spans="1:17" x14ac:dyDescent="0.25">
      <c r="A537" s="28" t="s">
        <v>1252</v>
      </c>
      <c r="B537" s="28" t="s">
        <v>99</v>
      </c>
      <c r="C537" s="28" t="s">
        <v>100</v>
      </c>
      <c r="D537" s="28" t="s">
        <v>11</v>
      </c>
      <c r="E537" s="39" t="s">
        <v>311</v>
      </c>
      <c r="F537" s="13">
        <f t="shared" si="69"/>
        <v>2014</v>
      </c>
      <c r="G537" s="28" t="s">
        <v>55</v>
      </c>
      <c r="H537" s="28" t="s">
        <v>256</v>
      </c>
      <c r="I537" s="40">
        <v>2400</v>
      </c>
      <c r="J537" s="41">
        <v>0.05</v>
      </c>
      <c r="K537" s="42">
        <f t="shared" si="70"/>
        <v>2280</v>
      </c>
      <c r="L537" s="43" t="str">
        <f t="shared" si="64"/>
        <v>1536-EMEA-DS</v>
      </c>
      <c r="M537" s="44">
        <f t="shared" si="71"/>
        <v>41968</v>
      </c>
      <c r="N537" s="47">
        <f t="shared" si="65"/>
        <v>11</v>
      </c>
      <c r="O537" s="47" t="str">
        <f t="shared" si="66"/>
        <v>2014</v>
      </c>
      <c r="P537" s="47" t="str">
        <f t="shared" si="67"/>
        <v>25</v>
      </c>
      <c r="Q537" s="48">
        <f t="shared" si="68"/>
        <v>41968</v>
      </c>
    </row>
    <row r="538" spans="1:17" x14ac:dyDescent="0.25">
      <c r="A538" s="28" t="s">
        <v>1253</v>
      </c>
      <c r="B538" s="28" t="s">
        <v>94</v>
      </c>
      <c r="C538" s="28" t="s">
        <v>95</v>
      </c>
      <c r="D538" s="28" t="s">
        <v>34</v>
      </c>
      <c r="E538" s="39" t="s">
        <v>1254</v>
      </c>
      <c r="F538" s="13">
        <f t="shared" si="69"/>
        <v>2016</v>
      </c>
      <c r="G538" s="28" t="s">
        <v>133</v>
      </c>
      <c r="H538" s="28" t="s">
        <v>625</v>
      </c>
      <c r="I538" s="40">
        <v>50</v>
      </c>
      <c r="J538" s="41">
        <v>0.02</v>
      </c>
      <c r="K538" s="42">
        <f t="shared" si="70"/>
        <v>49</v>
      </c>
      <c r="L538" s="43" t="str">
        <f t="shared" si="64"/>
        <v>1537-APAC-TS</v>
      </c>
      <c r="M538" s="44">
        <f t="shared" si="71"/>
        <v>42551</v>
      </c>
      <c r="N538" s="47">
        <f t="shared" si="65"/>
        <v>6</v>
      </c>
      <c r="O538" s="47" t="str">
        <f t="shared" si="66"/>
        <v>2016</v>
      </c>
      <c r="P538" s="47" t="str">
        <f t="shared" si="67"/>
        <v>30</v>
      </c>
      <c r="Q538" s="48">
        <f t="shared" si="68"/>
        <v>42551</v>
      </c>
    </row>
    <row r="539" spans="1:17" x14ac:dyDescent="0.25">
      <c r="A539" s="28" t="s">
        <v>1255</v>
      </c>
      <c r="B539" s="28" t="s">
        <v>164</v>
      </c>
      <c r="C539" s="28" t="s">
        <v>165</v>
      </c>
      <c r="D539" s="28" t="s">
        <v>11</v>
      </c>
      <c r="E539" s="39" t="s">
        <v>1256</v>
      </c>
      <c r="F539" s="13">
        <f t="shared" si="69"/>
        <v>2017</v>
      </c>
      <c r="G539" s="28" t="s">
        <v>74</v>
      </c>
      <c r="H539" s="28" t="s">
        <v>931</v>
      </c>
      <c r="I539" s="40">
        <v>500</v>
      </c>
      <c r="J539" s="41">
        <v>0.01</v>
      </c>
      <c r="K539" s="42">
        <f t="shared" si="70"/>
        <v>495</v>
      </c>
      <c r="L539" s="43" t="str">
        <f t="shared" si="64"/>
        <v>1538-EMEA-RG</v>
      </c>
      <c r="M539" s="44">
        <f t="shared" si="71"/>
        <v>42757</v>
      </c>
      <c r="N539" s="47">
        <f t="shared" si="65"/>
        <v>1</v>
      </c>
      <c r="O539" s="47" t="str">
        <f t="shared" si="66"/>
        <v>2017</v>
      </c>
      <c r="P539" s="47" t="str">
        <f t="shared" si="67"/>
        <v>22</v>
      </c>
      <c r="Q539" s="48">
        <f t="shared" si="68"/>
        <v>42757</v>
      </c>
    </row>
    <row r="540" spans="1:17" x14ac:dyDescent="0.25">
      <c r="A540" s="28" t="s">
        <v>1257</v>
      </c>
      <c r="B540" s="28" t="s">
        <v>135</v>
      </c>
      <c r="C540" s="28" t="s">
        <v>39</v>
      </c>
      <c r="D540" s="28" t="s">
        <v>34</v>
      </c>
      <c r="E540" s="39" t="s">
        <v>555</v>
      </c>
      <c r="F540" s="13">
        <f t="shared" si="69"/>
        <v>2016</v>
      </c>
      <c r="G540" s="28" t="s">
        <v>125</v>
      </c>
      <c r="H540" s="28" t="s">
        <v>1258</v>
      </c>
      <c r="I540" s="40">
        <v>500</v>
      </c>
      <c r="J540" s="41">
        <v>0.14799999999999999</v>
      </c>
      <c r="K540" s="42">
        <f t="shared" si="70"/>
        <v>426</v>
      </c>
      <c r="L540" s="43" t="str">
        <f t="shared" si="64"/>
        <v>1539-APAC-MS</v>
      </c>
      <c r="M540" s="44">
        <f t="shared" si="71"/>
        <v>42637</v>
      </c>
      <c r="N540" s="47">
        <f t="shared" si="65"/>
        <v>9</v>
      </c>
      <c r="O540" s="47" t="str">
        <f t="shared" si="66"/>
        <v>2016</v>
      </c>
      <c r="P540" s="47" t="str">
        <f t="shared" si="67"/>
        <v>24</v>
      </c>
      <c r="Q540" s="48">
        <f t="shared" si="68"/>
        <v>42637</v>
      </c>
    </row>
    <row r="541" spans="1:17" x14ac:dyDescent="0.25">
      <c r="A541" s="28" t="s">
        <v>1259</v>
      </c>
      <c r="B541" s="28" t="s">
        <v>350</v>
      </c>
      <c r="C541" s="28" t="s">
        <v>115</v>
      </c>
      <c r="D541" s="28" t="s">
        <v>17</v>
      </c>
      <c r="E541" s="39" t="s">
        <v>1260</v>
      </c>
      <c r="F541" s="13">
        <f t="shared" si="69"/>
        <v>2016</v>
      </c>
      <c r="G541" s="28" t="s">
        <v>23</v>
      </c>
      <c r="H541" s="28" t="s">
        <v>1261</v>
      </c>
      <c r="I541" s="40">
        <v>1400</v>
      </c>
      <c r="J541" s="41">
        <v>0.01</v>
      </c>
      <c r="K541" s="42">
        <f t="shared" si="70"/>
        <v>1386</v>
      </c>
      <c r="L541" s="43" t="str">
        <f t="shared" si="64"/>
        <v>1540-NA-RH</v>
      </c>
      <c r="M541" s="44">
        <f t="shared" si="71"/>
        <v>42662</v>
      </c>
      <c r="N541" s="47">
        <f t="shared" si="65"/>
        <v>10</v>
      </c>
      <c r="O541" s="47" t="str">
        <f t="shared" si="66"/>
        <v>2016</v>
      </c>
      <c r="P541" s="47" t="str">
        <f t="shared" si="67"/>
        <v>19</v>
      </c>
      <c r="Q541" s="48">
        <f t="shared" si="68"/>
        <v>42662</v>
      </c>
    </row>
    <row r="542" spans="1:17" x14ac:dyDescent="0.25">
      <c r="A542" s="28" t="s">
        <v>1262</v>
      </c>
      <c r="B542" s="28" t="s">
        <v>84</v>
      </c>
      <c r="C542" s="28" t="s">
        <v>85</v>
      </c>
      <c r="D542" s="28" t="s">
        <v>11</v>
      </c>
      <c r="E542" s="39">
        <v>42684</v>
      </c>
      <c r="F542" s="13">
        <f t="shared" si="69"/>
        <v>2016</v>
      </c>
      <c r="G542" s="28" t="s">
        <v>41</v>
      </c>
      <c r="H542" s="28" t="s">
        <v>86</v>
      </c>
      <c r="I542" s="40">
        <v>30</v>
      </c>
      <c r="J542" s="41">
        <v>6.6699999999999995E-2</v>
      </c>
      <c r="K542" s="42">
        <f t="shared" si="70"/>
        <v>27.999000000000002</v>
      </c>
      <c r="L542" s="43" t="str">
        <f t="shared" si="64"/>
        <v>1541-EMEA-TG</v>
      </c>
      <c r="M542" s="44">
        <f t="shared" si="71"/>
        <v>42684</v>
      </c>
      <c r="N542" s="47" t="str">
        <f t="shared" si="65"/>
        <v/>
      </c>
      <c r="O542" s="47" t="str">
        <f t="shared" si="66"/>
        <v/>
      </c>
      <c r="P542" s="47" t="str">
        <f t="shared" si="67"/>
        <v/>
      </c>
      <c r="Q542" s="48">
        <f t="shared" si="68"/>
        <v>42684</v>
      </c>
    </row>
    <row r="543" spans="1:17" x14ac:dyDescent="0.25">
      <c r="A543" s="28" t="s">
        <v>1263</v>
      </c>
      <c r="B543" s="28" t="s">
        <v>306</v>
      </c>
      <c r="C543" s="28" t="s">
        <v>307</v>
      </c>
      <c r="D543" s="28" t="s">
        <v>11</v>
      </c>
      <c r="E543" s="39">
        <v>42134</v>
      </c>
      <c r="F543" s="13">
        <f t="shared" si="69"/>
        <v>2015</v>
      </c>
      <c r="G543" s="28" t="s">
        <v>23</v>
      </c>
      <c r="H543" s="28" t="s">
        <v>309</v>
      </c>
      <c r="I543" s="40">
        <v>1400</v>
      </c>
      <c r="J543" s="41">
        <v>0.26</v>
      </c>
      <c r="K543" s="42">
        <f t="shared" si="70"/>
        <v>1036</v>
      </c>
      <c r="L543" s="43" t="str">
        <f t="shared" si="64"/>
        <v>1542-EMEA-JW</v>
      </c>
      <c r="M543" s="44">
        <f t="shared" si="71"/>
        <v>42134</v>
      </c>
      <c r="N543" s="47" t="str">
        <f t="shared" si="65"/>
        <v/>
      </c>
      <c r="O543" s="47" t="str">
        <f t="shared" si="66"/>
        <v/>
      </c>
      <c r="P543" s="47" t="str">
        <f t="shared" si="67"/>
        <v/>
      </c>
      <c r="Q543" s="48">
        <f t="shared" si="68"/>
        <v>42134</v>
      </c>
    </row>
    <row r="544" spans="1:17" x14ac:dyDescent="0.25">
      <c r="A544" s="28" t="s">
        <v>1264</v>
      </c>
      <c r="B544" s="28" t="s">
        <v>44</v>
      </c>
      <c r="C544" s="28" t="s">
        <v>45</v>
      </c>
      <c r="D544" s="28" t="s">
        <v>22</v>
      </c>
      <c r="E544" s="39">
        <v>43252</v>
      </c>
      <c r="F544" s="13">
        <f t="shared" si="69"/>
        <v>2018</v>
      </c>
      <c r="G544" s="28" t="s">
        <v>74</v>
      </c>
      <c r="H544" s="28" t="s">
        <v>537</v>
      </c>
      <c r="I544" s="40">
        <v>500</v>
      </c>
      <c r="J544" s="41">
        <v>0.01</v>
      </c>
      <c r="K544" s="42">
        <f t="shared" si="70"/>
        <v>495</v>
      </c>
      <c r="L544" s="43" t="str">
        <f t="shared" si="64"/>
        <v>1543-LATAM-WL</v>
      </c>
      <c r="M544" s="44">
        <f t="shared" si="71"/>
        <v>43252</v>
      </c>
      <c r="N544" s="47" t="str">
        <f t="shared" si="65"/>
        <v/>
      </c>
      <c r="O544" s="47" t="str">
        <f t="shared" si="66"/>
        <v/>
      </c>
      <c r="P544" s="47" t="str">
        <f t="shared" si="67"/>
        <v/>
      </c>
      <c r="Q544" s="48">
        <f t="shared" si="68"/>
        <v>43252</v>
      </c>
    </row>
    <row r="545" spans="1:17" x14ac:dyDescent="0.25">
      <c r="A545" s="28" t="s">
        <v>1265</v>
      </c>
      <c r="B545" s="28" t="s">
        <v>265</v>
      </c>
      <c r="C545" s="28" t="s">
        <v>50</v>
      </c>
      <c r="D545" s="28" t="s">
        <v>22</v>
      </c>
      <c r="E545" s="39" t="s">
        <v>1266</v>
      </c>
      <c r="F545" s="13">
        <f t="shared" si="69"/>
        <v>2015</v>
      </c>
      <c r="G545" s="28" t="s">
        <v>41</v>
      </c>
      <c r="H545" s="28" t="s">
        <v>267</v>
      </c>
      <c r="I545" s="40">
        <v>30</v>
      </c>
      <c r="J545" s="41">
        <v>0.3</v>
      </c>
      <c r="K545" s="42">
        <f t="shared" si="70"/>
        <v>21</v>
      </c>
      <c r="L545" s="43" t="str">
        <f t="shared" si="64"/>
        <v>1544-LATAM-BD</v>
      </c>
      <c r="M545" s="44">
        <f t="shared" si="71"/>
        <v>42138</v>
      </c>
      <c r="N545" s="47">
        <f t="shared" si="65"/>
        <v>5</v>
      </c>
      <c r="O545" s="47" t="str">
        <f t="shared" si="66"/>
        <v>2015</v>
      </c>
      <c r="P545" s="47" t="str">
        <f t="shared" si="67"/>
        <v>14</v>
      </c>
      <c r="Q545" s="48">
        <f t="shared" si="68"/>
        <v>42138</v>
      </c>
    </row>
    <row r="546" spans="1:17" x14ac:dyDescent="0.25">
      <c r="A546" s="28" t="s">
        <v>1267</v>
      </c>
      <c r="B546" s="28" t="s">
        <v>144</v>
      </c>
      <c r="C546" s="28" t="s">
        <v>115</v>
      </c>
      <c r="D546" s="28" t="s">
        <v>17</v>
      </c>
      <c r="E546" s="39" t="s">
        <v>175</v>
      </c>
      <c r="F546" s="13">
        <f t="shared" si="69"/>
        <v>2017</v>
      </c>
      <c r="G546" s="28" t="s">
        <v>61</v>
      </c>
      <c r="H546" s="28" t="s">
        <v>145</v>
      </c>
      <c r="I546" s="40">
        <v>3000</v>
      </c>
      <c r="J546" s="41">
        <v>0.3</v>
      </c>
      <c r="K546" s="42">
        <f t="shared" si="70"/>
        <v>2100</v>
      </c>
      <c r="L546" s="43" t="str">
        <f t="shared" si="64"/>
        <v>1545-NA-RA</v>
      </c>
      <c r="M546" s="44">
        <f t="shared" si="71"/>
        <v>42993</v>
      </c>
      <c r="N546" s="47">
        <f t="shared" si="65"/>
        <v>9</v>
      </c>
      <c r="O546" s="47" t="str">
        <f t="shared" si="66"/>
        <v>2017</v>
      </c>
      <c r="P546" s="47" t="str">
        <f t="shared" si="67"/>
        <v>15</v>
      </c>
      <c r="Q546" s="48">
        <f t="shared" si="68"/>
        <v>42993</v>
      </c>
    </row>
    <row r="547" spans="1:17" x14ac:dyDescent="0.25">
      <c r="A547" s="28" t="s">
        <v>1268</v>
      </c>
      <c r="B547" s="28" t="s">
        <v>325</v>
      </c>
      <c r="C547" s="28" t="s">
        <v>326</v>
      </c>
      <c r="D547" s="28" t="s">
        <v>34</v>
      </c>
      <c r="E547" s="39" t="s">
        <v>1269</v>
      </c>
      <c r="F547" s="13">
        <f t="shared" si="69"/>
        <v>2015</v>
      </c>
      <c r="G547" s="28" t="s">
        <v>35</v>
      </c>
      <c r="H547" s="28" t="s">
        <v>721</v>
      </c>
      <c r="I547" s="40">
        <v>50</v>
      </c>
      <c r="J547" s="41">
        <v>0.36</v>
      </c>
      <c r="K547" s="42">
        <f t="shared" si="70"/>
        <v>32</v>
      </c>
      <c r="L547" s="43" t="str">
        <f t="shared" si="64"/>
        <v>1546-APAC-RO</v>
      </c>
      <c r="M547" s="44">
        <f t="shared" si="71"/>
        <v>42115</v>
      </c>
      <c r="N547" s="47">
        <f t="shared" si="65"/>
        <v>4</v>
      </c>
      <c r="O547" s="47" t="str">
        <f t="shared" si="66"/>
        <v>2015</v>
      </c>
      <c r="P547" s="47" t="str">
        <f t="shared" si="67"/>
        <v>21</v>
      </c>
      <c r="Q547" s="48">
        <f t="shared" si="68"/>
        <v>42115</v>
      </c>
    </row>
    <row r="548" spans="1:17" x14ac:dyDescent="0.25">
      <c r="A548" s="28" t="s">
        <v>1270</v>
      </c>
      <c r="B548" s="28" t="s">
        <v>88</v>
      </c>
      <c r="C548" s="28" t="s">
        <v>89</v>
      </c>
      <c r="D548" s="28" t="s">
        <v>11</v>
      </c>
      <c r="E548" s="39">
        <v>42284</v>
      </c>
      <c r="F548" s="13">
        <f t="shared" si="69"/>
        <v>2015</v>
      </c>
      <c r="G548" s="28" t="s">
        <v>55</v>
      </c>
      <c r="H548" s="28" t="s">
        <v>652</v>
      </c>
      <c r="I548" s="40">
        <v>2400</v>
      </c>
      <c r="J548" s="41">
        <v>0.21</v>
      </c>
      <c r="K548" s="42">
        <f t="shared" si="70"/>
        <v>1896</v>
      </c>
      <c r="L548" s="43" t="str">
        <f t="shared" si="64"/>
        <v>1547-EMEA-AP</v>
      </c>
      <c r="M548" s="44">
        <f t="shared" si="71"/>
        <v>42284</v>
      </c>
      <c r="N548" s="47" t="str">
        <f t="shared" si="65"/>
        <v/>
      </c>
      <c r="O548" s="47" t="str">
        <f t="shared" si="66"/>
        <v/>
      </c>
      <c r="P548" s="47" t="str">
        <f t="shared" si="67"/>
        <v/>
      </c>
      <c r="Q548" s="48">
        <f t="shared" si="68"/>
        <v>42284</v>
      </c>
    </row>
    <row r="549" spans="1:17" x14ac:dyDescent="0.25">
      <c r="A549" s="28" t="s">
        <v>1271</v>
      </c>
      <c r="B549" s="28" t="s">
        <v>178</v>
      </c>
      <c r="C549" s="28" t="s">
        <v>115</v>
      </c>
      <c r="D549" s="28" t="s">
        <v>17</v>
      </c>
      <c r="E549" s="39" t="s">
        <v>1272</v>
      </c>
      <c r="F549" s="13">
        <f t="shared" si="69"/>
        <v>2018</v>
      </c>
      <c r="G549" s="28" t="s">
        <v>46</v>
      </c>
      <c r="H549" s="28" t="s">
        <v>1273</v>
      </c>
      <c r="I549" s="40">
        <v>500</v>
      </c>
      <c r="J549" s="41">
        <v>0.1</v>
      </c>
      <c r="K549" s="42">
        <f t="shared" si="70"/>
        <v>450</v>
      </c>
      <c r="L549" s="43" t="str">
        <f t="shared" si="64"/>
        <v>1548-NA-MC</v>
      </c>
      <c r="M549" s="44">
        <f t="shared" si="71"/>
        <v>43453</v>
      </c>
      <c r="N549" s="47">
        <f t="shared" si="65"/>
        <v>12</v>
      </c>
      <c r="O549" s="47" t="str">
        <f t="shared" si="66"/>
        <v>2018</v>
      </c>
      <c r="P549" s="47" t="str">
        <f t="shared" si="67"/>
        <v>19</v>
      </c>
      <c r="Q549" s="48">
        <f t="shared" si="68"/>
        <v>43453</v>
      </c>
    </row>
    <row r="550" spans="1:17" x14ac:dyDescent="0.25">
      <c r="A550" s="28" t="s">
        <v>1274</v>
      </c>
      <c r="B550" s="28" t="s">
        <v>20</v>
      </c>
      <c r="C550" s="28" t="s">
        <v>21</v>
      </c>
      <c r="D550" s="28" t="s">
        <v>22</v>
      </c>
      <c r="E550" s="39" t="s">
        <v>1275</v>
      </c>
      <c r="F550" s="13">
        <f t="shared" si="69"/>
        <v>2016</v>
      </c>
      <c r="G550" s="28" t="s">
        <v>35</v>
      </c>
      <c r="H550" s="28" t="s">
        <v>608</v>
      </c>
      <c r="I550" s="40">
        <v>50</v>
      </c>
      <c r="J550" s="41">
        <v>0.02</v>
      </c>
      <c r="K550" s="42">
        <f t="shared" si="70"/>
        <v>49</v>
      </c>
      <c r="L550" s="43" t="str">
        <f t="shared" si="64"/>
        <v>1549-LATAM-EH</v>
      </c>
      <c r="M550" s="44">
        <f t="shared" si="71"/>
        <v>42599</v>
      </c>
      <c r="N550" s="47">
        <f t="shared" si="65"/>
        <v>8</v>
      </c>
      <c r="O550" s="47" t="str">
        <f t="shared" si="66"/>
        <v>2016</v>
      </c>
      <c r="P550" s="47" t="str">
        <f t="shared" si="67"/>
        <v>17</v>
      </c>
      <c r="Q550" s="48">
        <f t="shared" si="68"/>
        <v>42599</v>
      </c>
    </row>
    <row r="551" spans="1:17" x14ac:dyDescent="0.25">
      <c r="A551" s="28" t="s">
        <v>1276</v>
      </c>
      <c r="B551" s="28" t="s">
        <v>269</v>
      </c>
      <c r="C551" s="28" t="s">
        <v>270</v>
      </c>
      <c r="D551" s="28" t="s">
        <v>22</v>
      </c>
      <c r="E551" s="39" t="s">
        <v>825</v>
      </c>
      <c r="F551" s="13">
        <f t="shared" si="69"/>
        <v>2015</v>
      </c>
      <c r="G551" s="28" t="s">
        <v>55</v>
      </c>
      <c r="H551" s="28" t="s">
        <v>1277</v>
      </c>
      <c r="I551" s="40">
        <v>2400</v>
      </c>
      <c r="J551" s="41">
        <v>0.43</v>
      </c>
      <c r="K551" s="42">
        <f t="shared" si="70"/>
        <v>1368.0000000000002</v>
      </c>
      <c r="L551" s="43" t="str">
        <f t="shared" si="64"/>
        <v>1550-LATAM-RC</v>
      </c>
      <c r="M551" s="44">
        <f t="shared" si="71"/>
        <v>42179</v>
      </c>
      <c r="N551" s="47">
        <f t="shared" si="65"/>
        <v>6</v>
      </c>
      <c r="O551" s="47" t="str">
        <f t="shared" si="66"/>
        <v>2015</v>
      </c>
      <c r="P551" s="47" t="str">
        <f t="shared" si="67"/>
        <v>24</v>
      </c>
      <c r="Q551" s="48">
        <f t="shared" si="68"/>
        <v>42179</v>
      </c>
    </row>
    <row r="552" spans="1:17" x14ac:dyDescent="0.25">
      <c r="A552" s="28" t="s">
        <v>1278</v>
      </c>
      <c r="B552" s="28" t="s">
        <v>318</v>
      </c>
      <c r="C552" s="28" t="s">
        <v>319</v>
      </c>
      <c r="D552" s="28" t="s">
        <v>11</v>
      </c>
      <c r="E552" s="39">
        <v>42005</v>
      </c>
      <c r="F552" s="13">
        <f t="shared" si="69"/>
        <v>2015</v>
      </c>
      <c r="G552" s="28" t="s">
        <v>133</v>
      </c>
      <c r="H552" s="28" t="s">
        <v>386</v>
      </c>
      <c r="I552" s="40">
        <v>50</v>
      </c>
      <c r="J552" s="41">
        <v>0.38</v>
      </c>
      <c r="K552" s="42">
        <f t="shared" si="70"/>
        <v>31</v>
      </c>
      <c r="L552" s="43" t="str">
        <f t="shared" si="64"/>
        <v>1551-EMEA-MK</v>
      </c>
      <c r="M552" s="44">
        <f t="shared" si="71"/>
        <v>42005</v>
      </c>
      <c r="N552" s="47" t="str">
        <f t="shared" si="65"/>
        <v/>
      </c>
      <c r="O552" s="47" t="str">
        <f t="shared" si="66"/>
        <v/>
      </c>
      <c r="P552" s="47" t="str">
        <f t="shared" si="67"/>
        <v/>
      </c>
      <c r="Q552" s="48">
        <f t="shared" si="68"/>
        <v>42005</v>
      </c>
    </row>
    <row r="553" spans="1:17" x14ac:dyDescent="0.25">
      <c r="A553" s="28" t="s">
        <v>1279</v>
      </c>
      <c r="B553" s="28" t="s">
        <v>114</v>
      </c>
      <c r="C553" s="28" t="s">
        <v>115</v>
      </c>
      <c r="D553" s="28" t="s">
        <v>17</v>
      </c>
      <c r="E553" s="39" t="s">
        <v>1280</v>
      </c>
      <c r="F553" s="13">
        <f t="shared" si="69"/>
        <v>2014</v>
      </c>
      <c r="G553" s="28" t="s">
        <v>12</v>
      </c>
      <c r="H553" s="28" t="s">
        <v>117</v>
      </c>
      <c r="I553" s="40">
        <v>240</v>
      </c>
      <c r="J553" s="41">
        <v>0.13750000000000001</v>
      </c>
      <c r="K553" s="42">
        <f t="shared" si="70"/>
        <v>207</v>
      </c>
      <c r="L553" s="43" t="str">
        <f t="shared" si="64"/>
        <v>1552-NA-LP</v>
      </c>
      <c r="M553" s="44">
        <f t="shared" si="71"/>
        <v>42002</v>
      </c>
      <c r="N553" s="47">
        <f t="shared" si="65"/>
        <v>12</v>
      </c>
      <c r="O553" s="47" t="str">
        <f t="shared" si="66"/>
        <v>2014</v>
      </c>
      <c r="P553" s="47" t="str">
        <f t="shared" si="67"/>
        <v>29</v>
      </c>
      <c r="Q553" s="48">
        <f t="shared" si="68"/>
        <v>42002</v>
      </c>
    </row>
    <row r="554" spans="1:17" x14ac:dyDescent="0.25">
      <c r="A554" s="28" t="s">
        <v>1281</v>
      </c>
      <c r="B554" s="28" t="s">
        <v>201</v>
      </c>
      <c r="C554" s="28" t="s">
        <v>202</v>
      </c>
      <c r="D554" s="28" t="s">
        <v>11</v>
      </c>
      <c r="E554" s="39" t="s">
        <v>1282</v>
      </c>
      <c r="F554" s="13">
        <f t="shared" si="69"/>
        <v>2016</v>
      </c>
      <c r="G554" s="28" t="s">
        <v>12</v>
      </c>
      <c r="H554" s="28" t="s">
        <v>259</v>
      </c>
      <c r="I554" s="40">
        <v>240</v>
      </c>
      <c r="J554" s="41">
        <v>0.125</v>
      </c>
      <c r="K554" s="42">
        <f t="shared" si="70"/>
        <v>210</v>
      </c>
      <c r="L554" s="43" t="str">
        <f t="shared" si="64"/>
        <v>1553-EMEA-DB</v>
      </c>
      <c r="M554" s="44">
        <f t="shared" si="71"/>
        <v>42691</v>
      </c>
      <c r="N554" s="47">
        <f t="shared" si="65"/>
        <v>11</v>
      </c>
      <c r="O554" s="47" t="str">
        <f t="shared" si="66"/>
        <v>2016</v>
      </c>
      <c r="P554" s="47" t="str">
        <f t="shared" si="67"/>
        <v>17</v>
      </c>
      <c r="Q554" s="48">
        <f t="shared" si="68"/>
        <v>42691</v>
      </c>
    </row>
    <row r="555" spans="1:17" x14ac:dyDescent="0.25">
      <c r="A555" s="28" t="s">
        <v>1283</v>
      </c>
      <c r="B555" s="28" t="s">
        <v>26</v>
      </c>
      <c r="C555" s="28" t="s">
        <v>27</v>
      </c>
      <c r="D555" s="28" t="s">
        <v>11</v>
      </c>
      <c r="E555" s="39" t="s">
        <v>1284</v>
      </c>
      <c r="F555" s="13">
        <f t="shared" si="69"/>
        <v>2017</v>
      </c>
      <c r="G555" s="28" t="s">
        <v>125</v>
      </c>
      <c r="H555" s="28" t="s">
        <v>556</v>
      </c>
      <c r="I555" s="40">
        <v>500</v>
      </c>
      <c r="J555" s="41">
        <v>0.04</v>
      </c>
      <c r="K555" s="42">
        <f t="shared" si="70"/>
        <v>480</v>
      </c>
      <c r="L555" s="43" t="str">
        <f t="shared" si="64"/>
        <v>1554-EMEA-CL</v>
      </c>
      <c r="M555" s="44">
        <f t="shared" si="71"/>
        <v>42752</v>
      </c>
      <c r="N555" s="47">
        <f t="shared" si="65"/>
        <v>1</v>
      </c>
      <c r="O555" s="47" t="str">
        <f t="shared" si="66"/>
        <v>2017</v>
      </c>
      <c r="P555" s="47" t="str">
        <f t="shared" si="67"/>
        <v>17</v>
      </c>
      <c r="Q555" s="48">
        <f t="shared" si="68"/>
        <v>42752</v>
      </c>
    </row>
    <row r="556" spans="1:17" x14ac:dyDescent="0.25">
      <c r="A556" s="28" t="s">
        <v>1285</v>
      </c>
      <c r="B556" s="28" t="s">
        <v>114</v>
      </c>
      <c r="C556" s="28" t="s">
        <v>115</v>
      </c>
      <c r="D556" s="28" t="s">
        <v>17</v>
      </c>
      <c r="E556" s="39" t="s">
        <v>1286</v>
      </c>
      <c r="F556" s="13">
        <f t="shared" si="69"/>
        <v>2016</v>
      </c>
      <c r="G556" s="28" t="s">
        <v>29</v>
      </c>
      <c r="H556" s="28" t="s">
        <v>1225</v>
      </c>
      <c r="I556" s="40">
        <v>150</v>
      </c>
      <c r="J556" s="41">
        <v>0.12</v>
      </c>
      <c r="K556" s="42">
        <f t="shared" si="70"/>
        <v>132</v>
      </c>
      <c r="L556" s="43" t="str">
        <f t="shared" si="64"/>
        <v>1555-NA-KS</v>
      </c>
      <c r="M556" s="44">
        <f t="shared" si="71"/>
        <v>42544</v>
      </c>
      <c r="N556" s="47">
        <f t="shared" si="65"/>
        <v>6</v>
      </c>
      <c r="O556" s="47" t="str">
        <f t="shared" si="66"/>
        <v>2016</v>
      </c>
      <c r="P556" s="47" t="str">
        <f t="shared" si="67"/>
        <v>23</v>
      </c>
      <c r="Q556" s="48">
        <f t="shared" si="68"/>
        <v>42544</v>
      </c>
    </row>
    <row r="557" spans="1:17" x14ac:dyDescent="0.25">
      <c r="A557" s="28" t="s">
        <v>1287</v>
      </c>
      <c r="B557" s="28" t="s">
        <v>104</v>
      </c>
      <c r="C557" s="28" t="s">
        <v>105</v>
      </c>
      <c r="D557" s="28" t="s">
        <v>11</v>
      </c>
      <c r="E557" s="39">
        <v>42648</v>
      </c>
      <c r="F557" s="13">
        <f t="shared" si="69"/>
        <v>2016</v>
      </c>
      <c r="G557" s="28" t="s">
        <v>41</v>
      </c>
      <c r="H557" s="28" t="s">
        <v>107</v>
      </c>
      <c r="I557" s="40">
        <v>30</v>
      </c>
      <c r="J557" s="41">
        <v>0.1</v>
      </c>
      <c r="K557" s="42">
        <f t="shared" si="70"/>
        <v>27</v>
      </c>
      <c r="L557" s="43" t="str">
        <f t="shared" si="64"/>
        <v>1556-EMEA-NH</v>
      </c>
      <c r="M557" s="44">
        <f t="shared" si="71"/>
        <v>42648</v>
      </c>
      <c r="N557" s="47" t="str">
        <f t="shared" si="65"/>
        <v/>
      </c>
      <c r="O557" s="47" t="str">
        <f t="shared" si="66"/>
        <v/>
      </c>
      <c r="P557" s="47" t="str">
        <f t="shared" si="67"/>
        <v/>
      </c>
      <c r="Q557" s="48">
        <f t="shared" si="68"/>
        <v>42648</v>
      </c>
    </row>
    <row r="558" spans="1:17" x14ac:dyDescent="0.25">
      <c r="A558" s="28" t="s">
        <v>1288</v>
      </c>
      <c r="B558" s="28" t="s">
        <v>216</v>
      </c>
      <c r="C558" s="28" t="s">
        <v>217</v>
      </c>
      <c r="D558" s="28" t="s">
        <v>11</v>
      </c>
      <c r="E558" s="39">
        <v>42195</v>
      </c>
      <c r="F558" s="13">
        <f t="shared" si="69"/>
        <v>2015</v>
      </c>
      <c r="G558" s="28" t="s">
        <v>55</v>
      </c>
      <c r="H558" s="28" t="s">
        <v>952</v>
      </c>
      <c r="I558" s="40">
        <v>2400</v>
      </c>
      <c r="J558" s="41">
        <v>0.22</v>
      </c>
      <c r="K558" s="42">
        <f t="shared" si="70"/>
        <v>1872</v>
      </c>
      <c r="L558" s="43" t="str">
        <f t="shared" si="64"/>
        <v>1557-EMEA-EG</v>
      </c>
      <c r="M558" s="44">
        <f t="shared" si="71"/>
        <v>42195</v>
      </c>
      <c r="N558" s="47" t="str">
        <f t="shared" si="65"/>
        <v/>
      </c>
      <c r="O558" s="47" t="str">
        <f t="shared" si="66"/>
        <v/>
      </c>
      <c r="P558" s="47" t="str">
        <f t="shared" si="67"/>
        <v/>
      </c>
      <c r="Q558" s="48">
        <f t="shared" si="68"/>
        <v>42195</v>
      </c>
    </row>
    <row r="559" spans="1:17" x14ac:dyDescent="0.25">
      <c r="A559" s="28" t="s">
        <v>1289</v>
      </c>
      <c r="B559" s="28" t="s">
        <v>174</v>
      </c>
      <c r="C559" s="28" t="s">
        <v>115</v>
      </c>
      <c r="D559" s="28" t="s">
        <v>17</v>
      </c>
      <c r="E559" s="39" t="s">
        <v>698</v>
      </c>
      <c r="F559" s="13">
        <f t="shared" si="69"/>
        <v>2014</v>
      </c>
      <c r="G559" s="28" t="s">
        <v>111</v>
      </c>
      <c r="H559" s="28" t="s">
        <v>1290</v>
      </c>
      <c r="I559" s="40">
        <v>140</v>
      </c>
      <c r="J559" s="41">
        <v>0.2571</v>
      </c>
      <c r="K559" s="42">
        <f t="shared" si="70"/>
        <v>104.006</v>
      </c>
      <c r="L559" s="43" t="str">
        <f t="shared" si="64"/>
        <v>1558-NA-AP</v>
      </c>
      <c r="M559" s="44">
        <f t="shared" si="71"/>
        <v>41839</v>
      </c>
      <c r="N559" s="47">
        <f t="shared" si="65"/>
        <v>7</v>
      </c>
      <c r="O559" s="47" t="str">
        <f t="shared" si="66"/>
        <v>2014</v>
      </c>
      <c r="P559" s="47" t="str">
        <f t="shared" si="67"/>
        <v>19</v>
      </c>
      <c r="Q559" s="48">
        <f t="shared" si="68"/>
        <v>41839</v>
      </c>
    </row>
    <row r="560" spans="1:17" x14ac:dyDescent="0.25">
      <c r="A560" s="28" t="s">
        <v>1291</v>
      </c>
      <c r="B560" s="28" t="s">
        <v>128</v>
      </c>
      <c r="C560" s="28" t="s">
        <v>129</v>
      </c>
      <c r="D560" s="28" t="s">
        <v>34</v>
      </c>
      <c r="E560" s="39" t="s">
        <v>695</v>
      </c>
      <c r="F560" s="13">
        <f t="shared" si="69"/>
        <v>2017</v>
      </c>
      <c r="G560" s="28" t="s">
        <v>12</v>
      </c>
      <c r="H560" s="28" t="s">
        <v>130</v>
      </c>
      <c r="I560" s="40">
        <v>240</v>
      </c>
      <c r="J560" s="41">
        <v>3.7499999999999999E-2</v>
      </c>
      <c r="K560" s="42">
        <f t="shared" si="70"/>
        <v>231</v>
      </c>
      <c r="L560" s="43" t="str">
        <f t="shared" si="64"/>
        <v>1559-APAC-SW</v>
      </c>
      <c r="M560" s="44">
        <f t="shared" si="71"/>
        <v>43061</v>
      </c>
      <c r="N560" s="47">
        <f t="shared" si="65"/>
        <v>11</v>
      </c>
      <c r="O560" s="47" t="str">
        <f t="shared" si="66"/>
        <v>2017</v>
      </c>
      <c r="P560" s="47" t="str">
        <f t="shared" si="67"/>
        <v>22</v>
      </c>
      <c r="Q560" s="48">
        <f t="shared" si="68"/>
        <v>43061</v>
      </c>
    </row>
    <row r="561" spans="1:17" x14ac:dyDescent="0.25">
      <c r="A561" s="28" t="s">
        <v>1292</v>
      </c>
      <c r="B561" s="28" t="s">
        <v>44</v>
      </c>
      <c r="C561" s="28" t="s">
        <v>45</v>
      </c>
      <c r="D561" s="28" t="s">
        <v>22</v>
      </c>
      <c r="E561" s="39" t="s">
        <v>1293</v>
      </c>
      <c r="F561" s="13">
        <f t="shared" si="69"/>
        <v>2017</v>
      </c>
      <c r="G561" s="28" t="s">
        <v>41</v>
      </c>
      <c r="H561" s="28" t="s">
        <v>304</v>
      </c>
      <c r="I561" s="40">
        <v>30</v>
      </c>
      <c r="J561" s="41">
        <v>0.1</v>
      </c>
      <c r="K561" s="42">
        <f t="shared" si="70"/>
        <v>27</v>
      </c>
      <c r="L561" s="43" t="str">
        <f t="shared" si="64"/>
        <v>1560-LATAM-JF</v>
      </c>
      <c r="M561" s="44">
        <f t="shared" si="71"/>
        <v>43003</v>
      </c>
      <c r="N561" s="47">
        <f t="shared" si="65"/>
        <v>9</v>
      </c>
      <c r="O561" s="47" t="str">
        <f t="shared" si="66"/>
        <v>2017</v>
      </c>
      <c r="P561" s="47" t="str">
        <f t="shared" si="67"/>
        <v>25</v>
      </c>
      <c r="Q561" s="48">
        <f t="shared" si="68"/>
        <v>43003</v>
      </c>
    </row>
    <row r="562" spans="1:17" x14ac:dyDescent="0.25">
      <c r="A562" s="28" t="s">
        <v>1294</v>
      </c>
      <c r="B562" s="28" t="s">
        <v>169</v>
      </c>
      <c r="C562" s="28" t="s">
        <v>170</v>
      </c>
      <c r="D562" s="28" t="s">
        <v>11</v>
      </c>
      <c r="E562" s="39">
        <v>43040</v>
      </c>
      <c r="F562" s="13">
        <f t="shared" si="69"/>
        <v>2017</v>
      </c>
      <c r="G562" s="28" t="s">
        <v>35</v>
      </c>
      <c r="H562" s="28" t="s">
        <v>993</v>
      </c>
      <c r="I562" s="40">
        <v>50</v>
      </c>
      <c r="J562" s="41">
        <v>0.06</v>
      </c>
      <c r="K562" s="42">
        <f t="shared" si="70"/>
        <v>47</v>
      </c>
      <c r="L562" s="43" t="str">
        <f t="shared" si="64"/>
        <v>1561-EMEA-GR</v>
      </c>
      <c r="M562" s="44">
        <f t="shared" si="71"/>
        <v>43040</v>
      </c>
      <c r="N562" s="47" t="str">
        <f t="shared" si="65"/>
        <v/>
      </c>
      <c r="O562" s="47" t="str">
        <f t="shared" si="66"/>
        <v/>
      </c>
      <c r="P562" s="47" t="str">
        <f t="shared" si="67"/>
        <v/>
      </c>
      <c r="Q562" s="48">
        <f t="shared" si="68"/>
        <v>43040</v>
      </c>
    </row>
    <row r="563" spans="1:17" x14ac:dyDescent="0.25">
      <c r="A563" s="28" t="s">
        <v>1295</v>
      </c>
      <c r="B563" s="28" t="s">
        <v>495</v>
      </c>
      <c r="C563" s="28" t="s">
        <v>496</v>
      </c>
      <c r="D563" s="28" t="s">
        <v>11</v>
      </c>
      <c r="E563" s="39">
        <v>42893</v>
      </c>
      <c r="F563" s="13">
        <f t="shared" si="69"/>
        <v>2017</v>
      </c>
      <c r="G563" s="28" t="s">
        <v>46</v>
      </c>
      <c r="H563" s="28" t="s">
        <v>498</v>
      </c>
      <c r="I563" s="40">
        <v>500</v>
      </c>
      <c r="J563" s="41">
        <v>0.47</v>
      </c>
      <c r="K563" s="42">
        <f t="shared" si="70"/>
        <v>265</v>
      </c>
      <c r="L563" s="43" t="str">
        <f t="shared" si="64"/>
        <v>1562-EMEA-MW</v>
      </c>
      <c r="M563" s="44">
        <f t="shared" si="71"/>
        <v>42893</v>
      </c>
      <c r="N563" s="47" t="str">
        <f t="shared" si="65"/>
        <v/>
      </c>
      <c r="O563" s="47" t="str">
        <f t="shared" si="66"/>
        <v/>
      </c>
      <c r="P563" s="47" t="str">
        <f t="shared" si="67"/>
        <v/>
      </c>
      <c r="Q563" s="48">
        <f t="shared" si="68"/>
        <v>42893</v>
      </c>
    </row>
    <row r="564" spans="1:17" x14ac:dyDescent="0.25">
      <c r="A564" s="28" t="s">
        <v>1296</v>
      </c>
      <c r="B564" s="28" t="s">
        <v>325</v>
      </c>
      <c r="C564" s="28" t="s">
        <v>326</v>
      </c>
      <c r="D564" s="28" t="s">
        <v>34</v>
      </c>
      <c r="E564" s="39" t="s">
        <v>1297</v>
      </c>
      <c r="F564" s="13">
        <f t="shared" si="69"/>
        <v>2016</v>
      </c>
      <c r="G564" s="28" t="s">
        <v>41</v>
      </c>
      <c r="H564" s="28" t="s">
        <v>916</v>
      </c>
      <c r="I564" s="40">
        <v>30</v>
      </c>
      <c r="J564" s="41">
        <v>6.6699999999999995E-2</v>
      </c>
      <c r="K564" s="42">
        <f t="shared" si="70"/>
        <v>27.999000000000002</v>
      </c>
      <c r="L564" s="43" t="str">
        <f t="shared" si="64"/>
        <v>1563-APAC-SM</v>
      </c>
      <c r="M564" s="44">
        <f t="shared" si="71"/>
        <v>42659</v>
      </c>
      <c r="N564" s="47">
        <f t="shared" si="65"/>
        <v>10</v>
      </c>
      <c r="O564" s="47" t="str">
        <f t="shared" si="66"/>
        <v>2016</v>
      </c>
      <c r="P564" s="47" t="str">
        <f t="shared" si="67"/>
        <v>16</v>
      </c>
      <c r="Q564" s="48">
        <f t="shared" si="68"/>
        <v>42659</v>
      </c>
    </row>
    <row r="565" spans="1:17" x14ac:dyDescent="0.25">
      <c r="A565" s="28" t="s">
        <v>1298</v>
      </c>
      <c r="B565" s="28" t="s">
        <v>49</v>
      </c>
      <c r="C565" s="28" t="s">
        <v>50</v>
      </c>
      <c r="D565" s="28" t="s">
        <v>22</v>
      </c>
      <c r="E565" s="39" t="s">
        <v>1299</v>
      </c>
      <c r="F565" s="13">
        <f t="shared" si="69"/>
        <v>2014</v>
      </c>
      <c r="G565" s="28" t="s">
        <v>125</v>
      </c>
      <c r="H565" s="28" t="s">
        <v>1300</v>
      </c>
      <c r="I565" s="40">
        <v>500</v>
      </c>
      <c r="J565" s="41">
        <v>0.04</v>
      </c>
      <c r="K565" s="42">
        <f t="shared" si="70"/>
        <v>480</v>
      </c>
      <c r="L565" s="43" t="str">
        <f t="shared" si="64"/>
        <v>1564-LATAM-RF</v>
      </c>
      <c r="M565" s="44">
        <f t="shared" si="71"/>
        <v>41836</v>
      </c>
      <c r="N565" s="47">
        <f t="shared" si="65"/>
        <v>7</v>
      </c>
      <c r="O565" s="47" t="str">
        <f t="shared" si="66"/>
        <v>2014</v>
      </c>
      <c r="P565" s="47" t="str">
        <f t="shared" si="67"/>
        <v>16</v>
      </c>
      <c r="Q565" s="48">
        <f t="shared" si="68"/>
        <v>41836</v>
      </c>
    </row>
    <row r="566" spans="1:17" x14ac:dyDescent="0.25">
      <c r="A566" s="28" t="s">
        <v>1301</v>
      </c>
      <c r="B566" s="28" t="s">
        <v>269</v>
      </c>
      <c r="C566" s="28" t="s">
        <v>270</v>
      </c>
      <c r="D566" s="28" t="s">
        <v>22</v>
      </c>
      <c r="E566" s="39">
        <v>43445</v>
      </c>
      <c r="F566" s="13">
        <f t="shared" si="69"/>
        <v>2018</v>
      </c>
      <c r="G566" s="28" t="s">
        <v>35</v>
      </c>
      <c r="H566" s="28" t="s">
        <v>1083</v>
      </c>
      <c r="I566" s="40">
        <v>50</v>
      </c>
      <c r="J566" s="41">
        <v>0.1</v>
      </c>
      <c r="K566" s="42">
        <f t="shared" si="70"/>
        <v>45</v>
      </c>
      <c r="L566" s="43" t="str">
        <f t="shared" si="64"/>
        <v>1565-LATAM-IG</v>
      </c>
      <c r="M566" s="44">
        <f t="shared" si="71"/>
        <v>43445</v>
      </c>
      <c r="N566" s="47" t="str">
        <f t="shared" si="65"/>
        <v/>
      </c>
      <c r="O566" s="47" t="str">
        <f t="shared" si="66"/>
        <v/>
      </c>
      <c r="P566" s="47" t="str">
        <f t="shared" si="67"/>
        <v/>
      </c>
      <c r="Q566" s="48">
        <f t="shared" si="68"/>
        <v>43445</v>
      </c>
    </row>
    <row r="567" spans="1:17" x14ac:dyDescent="0.25">
      <c r="A567" s="28" t="s">
        <v>1302</v>
      </c>
      <c r="B567" s="28" t="s">
        <v>49</v>
      </c>
      <c r="C567" s="28" t="s">
        <v>50</v>
      </c>
      <c r="D567" s="28" t="s">
        <v>22</v>
      </c>
      <c r="E567" s="39">
        <v>42248</v>
      </c>
      <c r="F567" s="13">
        <f t="shared" si="69"/>
        <v>2015</v>
      </c>
      <c r="G567" s="28" t="s">
        <v>74</v>
      </c>
      <c r="H567" s="28" t="s">
        <v>1300</v>
      </c>
      <c r="I567" s="40">
        <v>500</v>
      </c>
      <c r="J567" s="41">
        <v>0.02</v>
      </c>
      <c r="K567" s="42">
        <f t="shared" si="70"/>
        <v>490</v>
      </c>
      <c r="L567" s="43" t="str">
        <f t="shared" si="64"/>
        <v>1566-LATAM-RF</v>
      </c>
      <c r="M567" s="44">
        <f t="shared" si="71"/>
        <v>42248</v>
      </c>
      <c r="N567" s="47" t="str">
        <f t="shared" si="65"/>
        <v/>
      </c>
      <c r="O567" s="47" t="str">
        <f t="shared" si="66"/>
        <v/>
      </c>
      <c r="P567" s="47" t="str">
        <f t="shared" si="67"/>
        <v/>
      </c>
      <c r="Q567" s="48">
        <f t="shared" si="68"/>
        <v>42248</v>
      </c>
    </row>
    <row r="568" spans="1:17" x14ac:dyDescent="0.25">
      <c r="A568" s="28" t="s">
        <v>1303</v>
      </c>
      <c r="B568" s="28" t="s">
        <v>174</v>
      </c>
      <c r="C568" s="28" t="s">
        <v>115</v>
      </c>
      <c r="D568" s="28" t="s">
        <v>17</v>
      </c>
      <c r="E568" s="39" t="s">
        <v>1304</v>
      </c>
      <c r="F568" s="13">
        <f t="shared" si="69"/>
        <v>2017</v>
      </c>
      <c r="G568" s="28" t="s">
        <v>41</v>
      </c>
      <c r="H568" s="28" t="s">
        <v>1305</v>
      </c>
      <c r="I568" s="40">
        <v>30</v>
      </c>
      <c r="J568" s="41">
        <v>3.3300000000000003E-2</v>
      </c>
      <c r="K568" s="42">
        <f t="shared" si="70"/>
        <v>29.001000000000001</v>
      </c>
      <c r="L568" s="43" t="str">
        <f t="shared" si="64"/>
        <v>1567-NA-PH</v>
      </c>
      <c r="M568" s="44">
        <f t="shared" si="71"/>
        <v>42886</v>
      </c>
      <c r="N568" s="47">
        <f t="shared" si="65"/>
        <v>5</v>
      </c>
      <c r="O568" s="47" t="str">
        <f t="shared" si="66"/>
        <v>2017</v>
      </c>
      <c r="P568" s="47" t="str">
        <f t="shared" si="67"/>
        <v>31</v>
      </c>
      <c r="Q568" s="48">
        <f t="shared" si="68"/>
        <v>42886</v>
      </c>
    </row>
    <row r="569" spans="1:17" x14ac:dyDescent="0.25">
      <c r="A569" s="28" t="s">
        <v>1306</v>
      </c>
      <c r="B569" s="28" t="s">
        <v>164</v>
      </c>
      <c r="C569" s="28" t="s">
        <v>165</v>
      </c>
      <c r="D569" s="28" t="s">
        <v>11</v>
      </c>
      <c r="E569" s="39" t="s">
        <v>1307</v>
      </c>
      <c r="F569" s="13">
        <f t="shared" si="69"/>
        <v>2017</v>
      </c>
      <c r="G569" s="28" t="s">
        <v>133</v>
      </c>
      <c r="H569" s="28" t="s">
        <v>1308</v>
      </c>
      <c r="I569" s="40">
        <v>50</v>
      </c>
      <c r="J569" s="41">
        <v>0.02</v>
      </c>
      <c r="K569" s="42">
        <f t="shared" si="70"/>
        <v>49</v>
      </c>
      <c r="L569" s="43" t="str">
        <f t="shared" si="64"/>
        <v>1568-EMEA-PT</v>
      </c>
      <c r="M569" s="44">
        <f t="shared" si="71"/>
        <v>42902</v>
      </c>
      <c r="N569" s="47">
        <f t="shared" si="65"/>
        <v>6</v>
      </c>
      <c r="O569" s="47" t="str">
        <f t="shared" si="66"/>
        <v>2017</v>
      </c>
      <c r="P569" s="47" t="str">
        <f t="shared" si="67"/>
        <v>16</v>
      </c>
      <c r="Q569" s="48">
        <f t="shared" si="68"/>
        <v>42902</v>
      </c>
    </row>
    <row r="570" spans="1:17" x14ac:dyDescent="0.25">
      <c r="A570" s="28" t="s">
        <v>1309</v>
      </c>
      <c r="B570" s="28" t="s">
        <v>9</v>
      </c>
      <c r="C570" s="28" t="s">
        <v>10</v>
      </c>
      <c r="D570" s="28" t="s">
        <v>11</v>
      </c>
      <c r="E570" s="39" t="s">
        <v>362</v>
      </c>
      <c r="F570" s="13">
        <f t="shared" si="69"/>
        <v>2014</v>
      </c>
      <c r="G570" s="28" t="s">
        <v>23</v>
      </c>
      <c r="H570" s="28" t="s">
        <v>356</v>
      </c>
      <c r="I570" s="40">
        <v>1400</v>
      </c>
      <c r="J570" s="41">
        <v>0.05</v>
      </c>
      <c r="K570" s="42">
        <f t="shared" si="70"/>
        <v>1330</v>
      </c>
      <c r="L570" s="43" t="str">
        <f t="shared" si="64"/>
        <v>1569-EMEA-AH</v>
      </c>
      <c r="M570" s="44">
        <f t="shared" si="71"/>
        <v>41833</v>
      </c>
      <c r="N570" s="47">
        <f t="shared" si="65"/>
        <v>7</v>
      </c>
      <c r="O570" s="47" t="str">
        <f t="shared" si="66"/>
        <v>2014</v>
      </c>
      <c r="P570" s="47" t="str">
        <f t="shared" si="67"/>
        <v>13</v>
      </c>
      <c r="Q570" s="48">
        <f t="shared" si="68"/>
        <v>41833</v>
      </c>
    </row>
    <row r="571" spans="1:17" x14ac:dyDescent="0.25">
      <c r="A571" s="28" t="s">
        <v>1310</v>
      </c>
      <c r="B571" s="28" t="s">
        <v>397</v>
      </c>
      <c r="C571" s="28" t="s">
        <v>398</v>
      </c>
      <c r="D571" s="28" t="s">
        <v>11</v>
      </c>
      <c r="E571" s="39" t="s">
        <v>1311</v>
      </c>
      <c r="F571" s="13">
        <f t="shared" si="69"/>
        <v>2014</v>
      </c>
      <c r="G571" s="28" t="s">
        <v>55</v>
      </c>
      <c r="H571" s="28" t="s">
        <v>1312</v>
      </c>
      <c r="I571" s="40">
        <v>2400</v>
      </c>
      <c r="J571" s="41">
        <v>0.1</v>
      </c>
      <c r="K571" s="42">
        <f t="shared" si="70"/>
        <v>2160</v>
      </c>
      <c r="L571" s="43" t="str">
        <f t="shared" si="64"/>
        <v>1570-EMEA-AG</v>
      </c>
      <c r="M571" s="44">
        <f t="shared" si="71"/>
        <v>41864</v>
      </c>
      <c r="N571" s="47">
        <f t="shared" si="65"/>
        <v>8</v>
      </c>
      <c r="O571" s="47" t="str">
        <f t="shared" si="66"/>
        <v>2014</v>
      </c>
      <c r="P571" s="47" t="str">
        <f t="shared" si="67"/>
        <v>13</v>
      </c>
      <c r="Q571" s="48">
        <f t="shared" si="68"/>
        <v>41864</v>
      </c>
    </row>
    <row r="572" spans="1:17" x14ac:dyDescent="0.25">
      <c r="A572" s="28" t="s">
        <v>1313</v>
      </c>
      <c r="B572" s="28" t="s">
        <v>288</v>
      </c>
      <c r="C572" s="28" t="s">
        <v>289</v>
      </c>
      <c r="D572" s="28" t="s">
        <v>11</v>
      </c>
      <c r="E572" s="39" t="s">
        <v>1314</v>
      </c>
      <c r="F572" s="13">
        <f t="shared" si="69"/>
        <v>2016</v>
      </c>
      <c r="G572" s="28" t="s">
        <v>74</v>
      </c>
      <c r="H572" s="28" t="s">
        <v>291</v>
      </c>
      <c r="I572" s="40">
        <v>500</v>
      </c>
      <c r="J572" s="41">
        <v>0</v>
      </c>
      <c r="K572" s="42">
        <f t="shared" si="70"/>
        <v>500</v>
      </c>
      <c r="L572" s="43" t="str">
        <f t="shared" si="64"/>
        <v>1571-EMEA-PF</v>
      </c>
      <c r="M572" s="44">
        <f t="shared" si="71"/>
        <v>42460</v>
      </c>
      <c r="N572" s="47">
        <f t="shared" si="65"/>
        <v>3</v>
      </c>
      <c r="O572" s="47" t="str">
        <f t="shared" si="66"/>
        <v>2016</v>
      </c>
      <c r="P572" s="47" t="str">
        <f t="shared" si="67"/>
        <v>31</v>
      </c>
      <c r="Q572" s="48">
        <f t="shared" si="68"/>
        <v>42460</v>
      </c>
    </row>
    <row r="573" spans="1:17" x14ac:dyDescent="0.25">
      <c r="A573" s="28" t="s">
        <v>1315</v>
      </c>
      <c r="B573" s="28" t="s">
        <v>114</v>
      </c>
      <c r="C573" s="28" t="s">
        <v>115</v>
      </c>
      <c r="D573" s="28" t="s">
        <v>17</v>
      </c>
      <c r="E573" s="39" t="s">
        <v>605</v>
      </c>
      <c r="F573" s="13">
        <f t="shared" si="69"/>
        <v>2018</v>
      </c>
      <c r="G573" s="28" t="s">
        <v>55</v>
      </c>
      <c r="H573" s="28" t="s">
        <v>671</v>
      </c>
      <c r="I573" s="40">
        <v>2400</v>
      </c>
      <c r="J573" s="41">
        <v>0.15</v>
      </c>
      <c r="K573" s="42">
        <f t="shared" si="70"/>
        <v>2040</v>
      </c>
      <c r="L573" s="43" t="str">
        <f t="shared" si="64"/>
        <v>1572-NA-ST</v>
      </c>
      <c r="M573" s="44">
        <f t="shared" si="71"/>
        <v>43338</v>
      </c>
      <c r="N573" s="47">
        <f t="shared" si="65"/>
        <v>8</v>
      </c>
      <c r="O573" s="47" t="str">
        <f t="shared" si="66"/>
        <v>2018</v>
      </c>
      <c r="P573" s="47" t="str">
        <f t="shared" si="67"/>
        <v>26</v>
      </c>
      <c r="Q573" s="48">
        <f t="shared" si="68"/>
        <v>43338</v>
      </c>
    </row>
    <row r="574" spans="1:17" x14ac:dyDescent="0.25">
      <c r="A574" s="28" t="s">
        <v>1316</v>
      </c>
      <c r="B574" s="28" t="s">
        <v>109</v>
      </c>
      <c r="C574" s="28" t="s">
        <v>72</v>
      </c>
      <c r="D574" s="28" t="s">
        <v>34</v>
      </c>
      <c r="E574" s="39">
        <v>42188</v>
      </c>
      <c r="F574" s="13">
        <f t="shared" si="69"/>
        <v>2015</v>
      </c>
      <c r="G574" s="28" t="s">
        <v>55</v>
      </c>
      <c r="H574" s="28" t="s">
        <v>112</v>
      </c>
      <c r="I574" s="40">
        <v>2400</v>
      </c>
      <c r="J574" s="41">
        <v>0.4</v>
      </c>
      <c r="K574" s="42">
        <f t="shared" si="70"/>
        <v>1440</v>
      </c>
      <c r="L574" s="43" t="str">
        <f t="shared" si="64"/>
        <v>1573-APAC-DM</v>
      </c>
      <c r="M574" s="44">
        <f t="shared" si="71"/>
        <v>42188</v>
      </c>
      <c r="N574" s="47" t="str">
        <f t="shared" si="65"/>
        <v/>
      </c>
      <c r="O574" s="47" t="str">
        <f t="shared" si="66"/>
        <v/>
      </c>
      <c r="P574" s="47" t="str">
        <f t="shared" si="67"/>
        <v/>
      </c>
      <c r="Q574" s="48">
        <f t="shared" si="68"/>
        <v>42188</v>
      </c>
    </row>
    <row r="575" spans="1:17" x14ac:dyDescent="0.25">
      <c r="A575" s="28" t="s">
        <v>1317</v>
      </c>
      <c r="B575" s="28" t="s">
        <v>59</v>
      </c>
      <c r="C575" s="28" t="s">
        <v>60</v>
      </c>
      <c r="D575" s="28" t="s">
        <v>11</v>
      </c>
      <c r="E575" s="39">
        <v>41855</v>
      </c>
      <c r="F575" s="13">
        <f t="shared" si="69"/>
        <v>2014</v>
      </c>
      <c r="G575" s="28" t="s">
        <v>23</v>
      </c>
      <c r="H575" s="28" t="s">
        <v>1318</v>
      </c>
      <c r="I575" s="40">
        <v>1400</v>
      </c>
      <c r="J575" s="41">
        <v>0.14000000000000001</v>
      </c>
      <c r="K575" s="42">
        <f t="shared" si="70"/>
        <v>1204</v>
      </c>
      <c r="L575" s="43" t="str">
        <f t="shared" si="64"/>
        <v>1574-EMEA-DB</v>
      </c>
      <c r="M575" s="44">
        <f t="shared" si="71"/>
        <v>41855</v>
      </c>
      <c r="N575" s="47" t="str">
        <f t="shared" si="65"/>
        <v/>
      </c>
      <c r="O575" s="47" t="str">
        <f t="shared" si="66"/>
        <v/>
      </c>
      <c r="P575" s="47" t="str">
        <f t="shared" si="67"/>
        <v/>
      </c>
      <c r="Q575" s="48">
        <f t="shared" si="68"/>
        <v>41855</v>
      </c>
    </row>
    <row r="576" spans="1:17" x14ac:dyDescent="0.25">
      <c r="A576" s="28" t="s">
        <v>1319</v>
      </c>
      <c r="B576" s="28" t="s">
        <v>169</v>
      </c>
      <c r="C576" s="28" t="s">
        <v>170</v>
      </c>
      <c r="D576" s="28" t="s">
        <v>11</v>
      </c>
      <c r="E576" s="39" t="s">
        <v>1320</v>
      </c>
      <c r="F576" s="13">
        <f t="shared" si="69"/>
        <v>2018</v>
      </c>
      <c r="G576" s="28" t="s">
        <v>125</v>
      </c>
      <c r="H576" s="28" t="s">
        <v>509</v>
      </c>
      <c r="I576" s="40">
        <v>500</v>
      </c>
      <c r="J576" s="41">
        <v>0.12</v>
      </c>
      <c r="K576" s="42">
        <f t="shared" si="70"/>
        <v>440</v>
      </c>
      <c r="L576" s="43" t="str">
        <f t="shared" si="64"/>
        <v>1575-EMEA-AH</v>
      </c>
      <c r="M576" s="44">
        <f t="shared" si="71"/>
        <v>43113</v>
      </c>
      <c r="N576" s="47">
        <f t="shared" si="65"/>
        <v>1</v>
      </c>
      <c r="O576" s="47" t="str">
        <f t="shared" si="66"/>
        <v>2018</v>
      </c>
      <c r="P576" s="47" t="str">
        <f t="shared" si="67"/>
        <v>13</v>
      </c>
      <c r="Q576" s="48">
        <f t="shared" si="68"/>
        <v>43113</v>
      </c>
    </row>
    <row r="577" spans="1:17" x14ac:dyDescent="0.25">
      <c r="A577" s="28" t="s">
        <v>1321</v>
      </c>
      <c r="B577" s="28" t="s">
        <v>135</v>
      </c>
      <c r="C577" s="28" t="s">
        <v>39</v>
      </c>
      <c r="D577" s="28" t="s">
        <v>34</v>
      </c>
      <c r="E577" s="39" t="s">
        <v>1322</v>
      </c>
      <c r="F577" s="13">
        <f t="shared" si="69"/>
        <v>2015</v>
      </c>
      <c r="G577" s="28" t="s">
        <v>74</v>
      </c>
      <c r="H577" s="28" t="s">
        <v>1323</v>
      </c>
      <c r="I577" s="40">
        <v>500</v>
      </c>
      <c r="J577" s="41">
        <v>0.01</v>
      </c>
      <c r="K577" s="42">
        <f t="shared" si="70"/>
        <v>495</v>
      </c>
      <c r="L577" s="43" t="str">
        <f t="shared" si="64"/>
        <v>1576-APAC-AA</v>
      </c>
      <c r="M577" s="44">
        <f t="shared" si="71"/>
        <v>42361</v>
      </c>
      <c r="N577" s="47">
        <f t="shared" si="65"/>
        <v>12</v>
      </c>
      <c r="O577" s="47" t="str">
        <f t="shared" si="66"/>
        <v>2015</v>
      </c>
      <c r="P577" s="47" t="str">
        <f t="shared" si="67"/>
        <v>23</v>
      </c>
      <c r="Q577" s="48">
        <f t="shared" si="68"/>
        <v>42361</v>
      </c>
    </row>
    <row r="578" spans="1:17" x14ac:dyDescent="0.25">
      <c r="A578" s="28" t="s">
        <v>1324</v>
      </c>
      <c r="B578" s="28" t="s">
        <v>147</v>
      </c>
      <c r="C578" s="28" t="s">
        <v>95</v>
      </c>
      <c r="D578" s="28" t="s">
        <v>34</v>
      </c>
      <c r="E578" s="39">
        <v>42676</v>
      </c>
      <c r="F578" s="13">
        <f t="shared" si="69"/>
        <v>2016</v>
      </c>
      <c r="G578" s="28" t="s">
        <v>12</v>
      </c>
      <c r="H578" s="28" t="s">
        <v>1325</v>
      </c>
      <c r="I578" s="40">
        <v>240</v>
      </c>
      <c r="J578" s="41">
        <v>0.1125</v>
      </c>
      <c r="K578" s="42">
        <f t="shared" si="70"/>
        <v>213</v>
      </c>
      <c r="L578" s="43" t="str">
        <f t="shared" ref="L578:L641" si="72">_xlfn.TEXTJOIN("-",TRUE,RIGHT(A578,LEN(A578)-2),D578,LEFT(H578,1)&amp;MID(H578,FIND(" ",H578)+1,1))</f>
        <v>1577-APAC-RR</v>
      </c>
      <c r="M578" s="44">
        <f t="shared" si="71"/>
        <v>42676</v>
      </c>
      <c r="N578" s="47" t="str">
        <f t="shared" ref="N578:N641" si="73">IF(ISTEXT(E578),IFERROR(_xlfn.NUMBERVALUE(LEFT(E578,2)),_xlfn.NUMBERVALUE(LEFT(E578,1))),"")</f>
        <v/>
      </c>
      <c r="O578" s="47" t="str">
        <f t="shared" ref="O578:O641" si="74">IF(ISTEXT(E578),RIGHT(E578,4),"")</f>
        <v/>
      </c>
      <c r="P578" s="47" t="str">
        <f t="shared" ref="P578:P641" si="75">IF(ISTEXT(E578),MID(E578,LEN(N578)+2,2),"")</f>
        <v/>
      </c>
      <c r="Q578" s="48">
        <f t="shared" ref="Q578:Q641" si="76">IF(ISTEXT(E578),DATE(O578,N578,P578),E578)</f>
        <v>42676</v>
      </c>
    </row>
    <row r="579" spans="1:17" x14ac:dyDescent="0.25">
      <c r="A579" s="28" t="s">
        <v>1326</v>
      </c>
      <c r="B579" s="28" t="s">
        <v>128</v>
      </c>
      <c r="C579" s="28" t="s">
        <v>129</v>
      </c>
      <c r="D579" s="28" t="s">
        <v>34</v>
      </c>
      <c r="E579" s="39" t="s">
        <v>232</v>
      </c>
      <c r="F579" s="13">
        <f t="shared" ref="F579:F642" si="77">YEAR(Q579)</f>
        <v>2018</v>
      </c>
      <c r="G579" s="28" t="s">
        <v>61</v>
      </c>
      <c r="H579" s="28" t="s">
        <v>683</v>
      </c>
      <c r="I579" s="40">
        <v>3000</v>
      </c>
      <c r="J579" s="41">
        <v>0.47</v>
      </c>
      <c r="K579" s="42">
        <f t="shared" ref="K579:K642" si="78">I579*(1-J579)</f>
        <v>1590</v>
      </c>
      <c r="L579" s="43" t="str">
        <f t="shared" si="72"/>
        <v>1578-APAC-RS</v>
      </c>
      <c r="M579" s="44">
        <f t="shared" ref="M579:M642" si="79">IF(ISTEXT(E579),DATE(O579,N579,P579),E579)</f>
        <v>43185</v>
      </c>
      <c r="N579" s="47">
        <f t="shared" si="73"/>
        <v>3</v>
      </c>
      <c r="O579" s="47" t="str">
        <f t="shared" si="74"/>
        <v>2018</v>
      </c>
      <c r="P579" s="47" t="str">
        <f t="shared" si="75"/>
        <v>26</v>
      </c>
      <c r="Q579" s="48">
        <f t="shared" si="76"/>
        <v>43185</v>
      </c>
    </row>
    <row r="580" spans="1:17" x14ac:dyDescent="0.25">
      <c r="A580" s="28" t="s">
        <v>1327</v>
      </c>
      <c r="B580" s="28" t="s">
        <v>178</v>
      </c>
      <c r="C580" s="28" t="s">
        <v>115</v>
      </c>
      <c r="D580" s="28" t="s">
        <v>17</v>
      </c>
      <c r="E580" s="39">
        <v>41862</v>
      </c>
      <c r="F580" s="13">
        <f t="shared" si="77"/>
        <v>2014</v>
      </c>
      <c r="G580" s="28" t="s">
        <v>111</v>
      </c>
      <c r="H580" s="28" t="s">
        <v>1328</v>
      </c>
      <c r="I580" s="40">
        <v>140</v>
      </c>
      <c r="J580" s="41">
        <v>7.1400000000000005E-2</v>
      </c>
      <c r="K580" s="42">
        <f t="shared" si="78"/>
        <v>130.00399999999999</v>
      </c>
      <c r="L580" s="43" t="str">
        <f t="shared" si="72"/>
        <v>1579-NA-GS</v>
      </c>
      <c r="M580" s="44">
        <f t="shared" si="79"/>
        <v>41862</v>
      </c>
      <c r="N580" s="47" t="str">
        <f t="shared" si="73"/>
        <v/>
      </c>
      <c r="O580" s="47" t="str">
        <f t="shared" si="74"/>
        <v/>
      </c>
      <c r="P580" s="47" t="str">
        <f t="shared" si="75"/>
        <v/>
      </c>
      <c r="Q580" s="48">
        <f t="shared" si="76"/>
        <v>41862</v>
      </c>
    </row>
    <row r="581" spans="1:17" x14ac:dyDescent="0.25">
      <c r="A581" s="28" t="s">
        <v>1329</v>
      </c>
      <c r="B581" s="28" t="s">
        <v>269</v>
      </c>
      <c r="C581" s="28" t="s">
        <v>270</v>
      </c>
      <c r="D581" s="28" t="s">
        <v>22</v>
      </c>
      <c r="E581" s="39" t="s">
        <v>1330</v>
      </c>
      <c r="F581" s="13">
        <f t="shared" si="77"/>
        <v>2017</v>
      </c>
      <c r="G581" s="28" t="s">
        <v>35</v>
      </c>
      <c r="H581" s="28" t="s">
        <v>1331</v>
      </c>
      <c r="I581" s="40">
        <v>50</v>
      </c>
      <c r="J581" s="41">
        <v>0.02</v>
      </c>
      <c r="K581" s="42">
        <f t="shared" si="78"/>
        <v>49</v>
      </c>
      <c r="L581" s="43" t="str">
        <f t="shared" si="72"/>
        <v>1580-LATAM-KC</v>
      </c>
      <c r="M581" s="44">
        <f t="shared" si="79"/>
        <v>42751</v>
      </c>
      <c r="N581" s="47">
        <f t="shared" si="73"/>
        <v>1</v>
      </c>
      <c r="O581" s="47" t="str">
        <f t="shared" si="74"/>
        <v>2017</v>
      </c>
      <c r="P581" s="47" t="str">
        <f t="shared" si="75"/>
        <v>16</v>
      </c>
      <c r="Q581" s="48">
        <f t="shared" si="76"/>
        <v>42751</v>
      </c>
    </row>
    <row r="582" spans="1:17" x14ac:dyDescent="0.25">
      <c r="A582" s="28" t="s">
        <v>1332</v>
      </c>
      <c r="B582" s="28" t="s">
        <v>53</v>
      </c>
      <c r="C582" s="28" t="s">
        <v>54</v>
      </c>
      <c r="D582" s="28" t="s">
        <v>11</v>
      </c>
      <c r="E582" s="39">
        <v>42928</v>
      </c>
      <c r="F582" s="13">
        <f t="shared" si="77"/>
        <v>2017</v>
      </c>
      <c r="G582" s="28" t="s">
        <v>41</v>
      </c>
      <c r="H582" s="28" t="s">
        <v>1025</v>
      </c>
      <c r="I582" s="40">
        <v>30</v>
      </c>
      <c r="J582" s="41">
        <v>0</v>
      </c>
      <c r="K582" s="42">
        <f t="shared" si="78"/>
        <v>30</v>
      </c>
      <c r="L582" s="43" t="str">
        <f t="shared" si="72"/>
        <v>1581-EMEA-CB</v>
      </c>
      <c r="M582" s="44">
        <f t="shared" si="79"/>
        <v>42928</v>
      </c>
      <c r="N582" s="47" t="str">
        <f t="shared" si="73"/>
        <v/>
      </c>
      <c r="O582" s="47" t="str">
        <f t="shared" si="74"/>
        <v/>
      </c>
      <c r="P582" s="47" t="str">
        <f t="shared" si="75"/>
        <v/>
      </c>
      <c r="Q582" s="48">
        <f t="shared" si="76"/>
        <v>42928</v>
      </c>
    </row>
    <row r="583" spans="1:17" x14ac:dyDescent="0.25">
      <c r="A583" s="28" t="s">
        <v>1333</v>
      </c>
      <c r="B583" s="28" t="s">
        <v>104</v>
      </c>
      <c r="C583" s="28" t="s">
        <v>105</v>
      </c>
      <c r="D583" s="28" t="s">
        <v>11</v>
      </c>
      <c r="E583" s="39">
        <v>43318</v>
      </c>
      <c r="F583" s="13">
        <f t="shared" si="77"/>
        <v>2018</v>
      </c>
      <c r="G583" s="28" t="s">
        <v>12</v>
      </c>
      <c r="H583" s="28" t="s">
        <v>1179</v>
      </c>
      <c r="I583" s="40">
        <v>240</v>
      </c>
      <c r="J583" s="41">
        <v>0.13750000000000001</v>
      </c>
      <c r="K583" s="42">
        <f t="shared" si="78"/>
        <v>207</v>
      </c>
      <c r="L583" s="43" t="str">
        <f t="shared" si="72"/>
        <v>1582-EMEA-SA</v>
      </c>
      <c r="M583" s="44">
        <f t="shared" si="79"/>
        <v>43318</v>
      </c>
      <c r="N583" s="47" t="str">
        <f t="shared" si="73"/>
        <v/>
      </c>
      <c r="O583" s="47" t="str">
        <f t="shared" si="74"/>
        <v/>
      </c>
      <c r="P583" s="47" t="str">
        <f t="shared" si="75"/>
        <v/>
      </c>
      <c r="Q583" s="48">
        <f t="shared" si="76"/>
        <v>43318</v>
      </c>
    </row>
    <row r="584" spans="1:17" x14ac:dyDescent="0.25">
      <c r="A584" s="28" t="s">
        <v>1334</v>
      </c>
      <c r="B584" s="28" t="s">
        <v>64</v>
      </c>
      <c r="C584" s="28" t="s">
        <v>65</v>
      </c>
      <c r="D584" s="28" t="s">
        <v>34</v>
      </c>
      <c r="E584" s="39" t="s">
        <v>1335</v>
      </c>
      <c r="F584" s="13">
        <f t="shared" si="77"/>
        <v>2017</v>
      </c>
      <c r="G584" s="28" t="s">
        <v>41</v>
      </c>
      <c r="H584" s="28" t="s">
        <v>156</v>
      </c>
      <c r="I584" s="40">
        <v>30</v>
      </c>
      <c r="J584" s="41">
        <v>3.3300000000000003E-2</v>
      </c>
      <c r="K584" s="42">
        <f t="shared" si="78"/>
        <v>29.001000000000001</v>
      </c>
      <c r="L584" s="43" t="str">
        <f t="shared" si="72"/>
        <v>1583-APAC-MA</v>
      </c>
      <c r="M584" s="44">
        <f t="shared" si="79"/>
        <v>42852</v>
      </c>
      <c r="N584" s="47">
        <f t="shared" si="73"/>
        <v>4</v>
      </c>
      <c r="O584" s="47" t="str">
        <f t="shared" si="74"/>
        <v>2017</v>
      </c>
      <c r="P584" s="47" t="str">
        <f t="shared" si="75"/>
        <v>27</v>
      </c>
      <c r="Q584" s="48">
        <f t="shared" si="76"/>
        <v>42852</v>
      </c>
    </row>
    <row r="585" spans="1:17" x14ac:dyDescent="0.25">
      <c r="A585" s="28" t="s">
        <v>1336</v>
      </c>
      <c r="B585" s="28" t="s">
        <v>114</v>
      </c>
      <c r="C585" s="28" t="s">
        <v>115</v>
      </c>
      <c r="D585" s="28" t="s">
        <v>17</v>
      </c>
      <c r="E585" s="39" t="s">
        <v>1337</v>
      </c>
      <c r="F585" s="13">
        <f t="shared" si="77"/>
        <v>2016</v>
      </c>
      <c r="G585" s="28" t="s">
        <v>133</v>
      </c>
      <c r="H585" s="28" t="s">
        <v>1338</v>
      </c>
      <c r="I585" s="40">
        <v>50</v>
      </c>
      <c r="J585" s="41">
        <v>0.14000000000000001</v>
      </c>
      <c r="K585" s="42">
        <f t="shared" si="78"/>
        <v>43</v>
      </c>
      <c r="L585" s="43" t="str">
        <f t="shared" si="72"/>
        <v>1584-NA-KN</v>
      </c>
      <c r="M585" s="44">
        <f t="shared" si="79"/>
        <v>42633</v>
      </c>
      <c r="N585" s="47">
        <f t="shared" si="73"/>
        <v>9</v>
      </c>
      <c r="O585" s="47" t="str">
        <f t="shared" si="74"/>
        <v>2016</v>
      </c>
      <c r="P585" s="47" t="str">
        <f t="shared" si="75"/>
        <v>20</v>
      </c>
      <c r="Q585" s="48">
        <f t="shared" si="76"/>
        <v>42633</v>
      </c>
    </row>
    <row r="586" spans="1:17" x14ac:dyDescent="0.25">
      <c r="A586" s="28" t="s">
        <v>1339</v>
      </c>
      <c r="B586" s="28" t="s">
        <v>216</v>
      </c>
      <c r="C586" s="28" t="s">
        <v>217</v>
      </c>
      <c r="D586" s="28" t="s">
        <v>11</v>
      </c>
      <c r="E586" s="39">
        <v>42925</v>
      </c>
      <c r="F586" s="13">
        <f t="shared" si="77"/>
        <v>2017</v>
      </c>
      <c r="G586" s="28" t="s">
        <v>29</v>
      </c>
      <c r="H586" s="28" t="s">
        <v>1028</v>
      </c>
      <c r="I586" s="40">
        <v>150</v>
      </c>
      <c r="J586" s="41">
        <v>6.7000000000000002E-3</v>
      </c>
      <c r="K586" s="42">
        <f t="shared" si="78"/>
        <v>148.995</v>
      </c>
      <c r="L586" s="43" t="str">
        <f t="shared" si="72"/>
        <v>1585-EMEA-PN</v>
      </c>
      <c r="M586" s="44">
        <f t="shared" si="79"/>
        <v>42925</v>
      </c>
      <c r="N586" s="47" t="str">
        <f t="shared" si="73"/>
        <v/>
      </c>
      <c r="O586" s="47" t="str">
        <f t="shared" si="74"/>
        <v/>
      </c>
      <c r="P586" s="47" t="str">
        <f t="shared" si="75"/>
        <v/>
      </c>
      <c r="Q586" s="48">
        <f t="shared" si="76"/>
        <v>42925</v>
      </c>
    </row>
    <row r="587" spans="1:17" x14ac:dyDescent="0.25">
      <c r="A587" s="28" t="s">
        <v>1340</v>
      </c>
      <c r="B587" s="28" t="s">
        <v>265</v>
      </c>
      <c r="C587" s="28" t="s">
        <v>50</v>
      </c>
      <c r="D587" s="28" t="s">
        <v>22</v>
      </c>
      <c r="E587" s="39">
        <v>42095</v>
      </c>
      <c r="F587" s="13">
        <f t="shared" si="77"/>
        <v>2015</v>
      </c>
      <c r="G587" s="28" t="s">
        <v>23</v>
      </c>
      <c r="H587" s="28" t="s">
        <v>642</v>
      </c>
      <c r="I587" s="40">
        <v>1400</v>
      </c>
      <c r="J587" s="41">
        <v>0.18</v>
      </c>
      <c r="K587" s="42">
        <f t="shared" si="78"/>
        <v>1148</v>
      </c>
      <c r="L587" s="43" t="str">
        <f t="shared" si="72"/>
        <v>1586-LATAM-DR</v>
      </c>
      <c r="M587" s="44">
        <f t="shared" si="79"/>
        <v>42095</v>
      </c>
      <c r="N587" s="47" t="str">
        <f t="shared" si="73"/>
        <v/>
      </c>
      <c r="O587" s="47" t="str">
        <f t="shared" si="74"/>
        <v/>
      </c>
      <c r="P587" s="47" t="str">
        <f t="shared" si="75"/>
        <v/>
      </c>
      <c r="Q587" s="48">
        <f t="shared" si="76"/>
        <v>42095</v>
      </c>
    </row>
    <row r="588" spans="1:17" x14ac:dyDescent="0.25">
      <c r="A588" s="28" t="s">
        <v>1341</v>
      </c>
      <c r="B588" s="28" t="s">
        <v>164</v>
      </c>
      <c r="C588" s="28" t="s">
        <v>165</v>
      </c>
      <c r="D588" s="28" t="s">
        <v>11</v>
      </c>
      <c r="E588" s="39" t="s">
        <v>1342</v>
      </c>
      <c r="F588" s="13">
        <f t="shared" si="77"/>
        <v>2014</v>
      </c>
      <c r="G588" s="28" t="s">
        <v>23</v>
      </c>
      <c r="H588" s="28" t="s">
        <v>1343</v>
      </c>
      <c r="I588" s="40">
        <v>1400</v>
      </c>
      <c r="J588" s="41">
        <v>0.17</v>
      </c>
      <c r="K588" s="42">
        <f t="shared" si="78"/>
        <v>1162</v>
      </c>
      <c r="L588" s="43" t="str">
        <f t="shared" si="72"/>
        <v>1587-EMEA-CG</v>
      </c>
      <c r="M588" s="44">
        <f t="shared" si="79"/>
        <v>41751</v>
      </c>
      <c r="N588" s="47">
        <f t="shared" si="73"/>
        <v>4</v>
      </c>
      <c r="O588" s="47" t="str">
        <f t="shared" si="74"/>
        <v>2014</v>
      </c>
      <c r="P588" s="47" t="str">
        <f t="shared" si="75"/>
        <v>22</v>
      </c>
      <c r="Q588" s="48">
        <f t="shared" si="76"/>
        <v>41751</v>
      </c>
    </row>
    <row r="589" spans="1:17" x14ac:dyDescent="0.25">
      <c r="A589" s="28" t="s">
        <v>1344</v>
      </c>
      <c r="B589" s="28" t="s">
        <v>44</v>
      </c>
      <c r="C589" s="28" t="s">
        <v>45</v>
      </c>
      <c r="D589" s="28" t="s">
        <v>22</v>
      </c>
      <c r="E589" s="39">
        <v>41885</v>
      </c>
      <c r="F589" s="13">
        <f t="shared" si="77"/>
        <v>2014</v>
      </c>
      <c r="G589" s="28" t="s">
        <v>35</v>
      </c>
      <c r="H589" s="28" t="s">
        <v>1345</v>
      </c>
      <c r="I589" s="40">
        <v>50</v>
      </c>
      <c r="J589" s="41">
        <v>0.08</v>
      </c>
      <c r="K589" s="42">
        <f t="shared" si="78"/>
        <v>46</v>
      </c>
      <c r="L589" s="43" t="str">
        <f t="shared" si="72"/>
        <v>1588-LATAM-PJ</v>
      </c>
      <c r="M589" s="44">
        <f t="shared" si="79"/>
        <v>41885</v>
      </c>
      <c r="N589" s="47" t="str">
        <f t="shared" si="73"/>
        <v/>
      </c>
      <c r="O589" s="47" t="str">
        <f t="shared" si="74"/>
        <v/>
      </c>
      <c r="P589" s="47" t="str">
        <f t="shared" si="75"/>
        <v/>
      </c>
      <c r="Q589" s="48">
        <f t="shared" si="76"/>
        <v>41885</v>
      </c>
    </row>
    <row r="590" spans="1:17" x14ac:dyDescent="0.25">
      <c r="A590" s="28" t="s">
        <v>1346</v>
      </c>
      <c r="B590" s="28" t="s">
        <v>197</v>
      </c>
      <c r="C590" s="28" t="s">
        <v>198</v>
      </c>
      <c r="D590" s="28" t="s">
        <v>11</v>
      </c>
      <c r="E590" s="39" t="s">
        <v>1038</v>
      </c>
      <c r="F590" s="13">
        <f t="shared" si="77"/>
        <v>2014</v>
      </c>
      <c r="G590" s="28" t="s">
        <v>61</v>
      </c>
      <c r="H590" s="28" t="s">
        <v>1217</v>
      </c>
      <c r="I590" s="40">
        <v>3000</v>
      </c>
      <c r="J590" s="41">
        <v>0.39</v>
      </c>
      <c r="K590" s="42">
        <f t="shared" si="78"/>
        <v>1830</v>
      </c>
      <c r="L590" s="43" t="str">
        <f t="shared" si="72"/>
        <v>1589-EMEA-BM</v>
      </c>
      <c r="M590" s="44">
        <f t="shared" si="79"/>
        <v>41790</v>
      </c>
      <c r="N590" s="47">
        <f t="shared" si="73"/>
        <v>5</v>
      </c>
      <c r="O590" s="47" t="str">
        <f t="shared" si="74"/>
        <v>2014</v>
      </c>
      <c r="P590" s="47" t="str">
        <f t="shared" si="75"/>
        <v>31</v>
      </c>
      <c r="Q590" s="48">
        <f t="shared" si="76"/>
        <v>41790</v>
      </c>
    </row>
    <row r="591" spans="1:17" x14ac:dyDescent="0.25">
      <c r="A591" s="28" t="s">
        <v>1347</v>
      </c>
      <c r="B591" s="28" t="s">
        <v>265</v>
      </c>
      <c r="C591" s="28" t="s">
        <v>50</v>
      </c>
      <c r="D591" s="28" t="s">
        <v>22</v>
      </c>
      <c r="E591" s="39" t="s">
        <v>1348</v>
      </c>
      <c r="F591" s="13">
        <f t="shared" si="77"/>
        <v>2017</v>
      </c>
      <c r="G591" s="28" t="s">
        <v>29</v>
      </c>
      <c r="H591" s="28" t="s">
        <v>1349</v>
      </c>
      <c r="I591" s="40">
        <v>150</v>
      </c>
      <c r="J591" s="41">
        <v>0.02</v>
      </c>
      <c r="K591" s="42">
        <f t="shared" si="78"/>
        <v>147</v>
      </c>
      <c r="L591" s="43" t="str">
        <f t="shared" si="72"/>
        <v>1590-LATAM-JG</v>
      </c>
      <c r="M591" s="44">
        <f t="shared" si="79"/>
        <v>42869</v>
      </c>
      <c r="N591" s="47">
        <f t="shared" si="73"/>
        <v>5</v>
      </c>
      <c r="O591" s="47" t="str">
        <f t="shared" si="74"/>
        <v>2017</v>
      </c>
      <c r="P591" s="47" t="str">
        <f t="shared" si="75"/>
        <v>14</v>
      </c>
      <c r="Q591" s="48">
        <f t="shared" si="76"/>
        <v>42869</v>
      </c>
    </row>
    <row r="592" spans="1:17" x14ac:dyDescent="0.25">
      <c r="A592" s="28" t="s">
        <v>1350</v>
      </c>
      <c r="B592" s="28" t="s">
        <v>241</v>
      </c>
      <c r="C592" s="28" t="s">
        <v>242</v>
      </c>
      <c r="D592" s="28" t="s">
        <v>22</v>
      </c>
      <c r="E592" s="39">
        <v>42584</v>
      </c>
      <c r="F592" s="13">
        <f t="shared" si="77"/>
        <v>2016</v>
      </c>
      <c r="G592" s="28" t="s">
        <v>23</v>
      </c>
      <c r="H592" s="28" t="s">
        <v>875</v>
      </c>
      <c r="I592" s="40">
        <v>1400</v>
      </c>
      <c r="J592" s="41">
        <v>0.14000000000000001</v>
      </c>
      <c r="K592" s="42">
        <f t="shared" si="78"/>
        <v>1204</v>
      </c>
      <c r="L592" s="43" t="str">
        <f t="shared" si="72"/>
        <v>1591-LATAM-MB</v>
      </c>
      <c r="M592" s="44">
        <f t="shared" si="79"/>
        <v>42584</v>
      </c>
      <c r="N592" s="47" t="str">
        <f t="shared" si="73"/>
        <v/>
      </c>
      <c r="O592" s="47" t="str">
        <f t="shared" si="74"/>
        <v/>
      </c>
      <c r="P592" s="47" t="str">
        <f t="shared" si="75"/>
        <v/>
      </c>
      <c r="Q592" s="48">
        <f t="shared" si="76"/>
        <v>42584</v>
      </c>
    </row>
    <row r="593" spans="1:17" x14ac:dyDescent="0.25">
      <c r="A593" s="28" t="s">
        <v>1351</v>
      </c>
      <c r="B593" s="28" t="s">
        <v>350</v>
      </c>
      <c r="C593" s="28" t="s">
        <v>115</v>
      </c>
      <c r="D593" s="28" t="s">
        <v>17</v>
      </c>
      <c r="E593" s="39" t="s">
        <v>1352</v>
      </c>
      <c r="F593" s="13">
        <f t="shared" si="77"/>
        <v>2015</v>
      </c>
      <c r="G593" s="28" t="s">
        <v>46</v>
      </c>
      <c r="H593" s="28" t="s">
        <v>1353</v>
      </c>
      <c r="I593" s="40">
        <v>500</v>
      </c>
      <c r="J593" s="41">
        <v>0.01</v>
      </c>
      <c r="K593" s="42">
        <f t="shared" si="78"/>
        <v>495</v>
      </c>
      <c r="L593" s="43" t="str">
        <f t="shared" si="72"/>
        <v>1592-NA-JB</v>
      </c>
      <c r="M593" s="44">
        <f t="shared" si="79"/>
        <v>42321</v>
      </c>
      <c r="N593" s="47">
        <f t="shared" si="73"/>
        <v>11</v>
      </c>
      <c r="O593" s="47" t="str">
        <f t="shared" si="74"/>
        <v>2015</v>
      </c>
      <c r="P593" s="47" t="str">
        <f t="shared" si="75"/>
        <v>13</v>
      </c>
      <c r="Q593" s="48">
        <f t="shared" si="76"/>
        <v>42321</v>
      </c>
    </row>
    <row r="594" spans="1:17" x14ac:dyDescent="0.25">
      <c r="A594" s="28" t="s">
        <v>1354</v>
      </c>
      <c r="B594" s="28" t="s">
        <v>210</v>
      </c>
      <c r="C594" s="28" t="s">
        <v>115</v>
      </c>
      <c r="D594" s="28" t="s">
        <v>17</v>
      </c>
      <c r="E594" s="39" t="s">
        <v>1355</v>
      </c>
      <c r="F594" s="13">
        <f t="shared" si="77"/>
        <v>2017</v>
      </c>
      <c r="G594" s="28" t="s">
        <v>23</v>
      </c>
      <c r="H594" s="28" t="s">
        <v>1356</v>
      </c>
      <c r="I594" s="40">
        <v>1400</v>
      </c>
      <c r="J594" s="41">
        <v>0.05</v>
      </c>
      <c r="K594" s="42">
        <f t="shared" si="78"/>
        <v>1330</v>
      </c>
      <c r="L594" s="43" t="str">
        <f t="shared" si="72"/>
        <v>1593-NA-RD</v>
      </c>
      <c r="M594" s="44">
        <f t="shared" si="79"/>
        <v>42844</v>
      </c>
      <c r="N594" s="47">
        <f t="shared" si="73"/>
        <v>4</v>
      </c>
      <c r="O594" s="47" t="str">
        <f t="shared" si="74"/>
        <v>2017</v>
      </c>
      <c r="P594" s="47" t="str">
        <f t="shared" si="75"/>
        <v>19</v>
      </c>
      <c r="Q594" s="48">
        <f t="shared" si="76"/>
        <v>42844</v>
      </c>
    </row>
    <row r="595" spans="1:17" x14ac:dyDescent="0.25">
      <c r="A595" s="28" t="s">
        <v>1357</v>
      </c>
      <c r="B595" s="28" t="s">
        <v>201</v>
      </c>
      <c r="C595" s="28" t="s">
        <v>202</v>
      </c>
      <c r="D595" s="28" t="s">
        <v>11</v>
      </c>
      <c r="E595" s="39" t="s">
        <v>1358</v>
      </c>
      <c r="F595" s="13">
        <f t="shared" si="77"/>
        <v>2017</v>
      </c>
      <c r="G595" s="28" t="s">
        <v>46</v>
      </c>
      <c r="H595" s="28" t="s">
        <v>259</v>
      </c>
      <c r="I595" s="40">
        <v>500</v>
      </c>
      <c r="J595" s="41">
        <v>0.03</v>
      </c>
      <c r="K595" s="42">
        <f t="shared" si="78"/>
        <v>485</v>
      </c>
      <c r="L595" s="43" t="str">
        <f t="shared" si="72"/>
        <v>1594-EMEA-DB</v>
      </c>
      <c r="M595" s="44">
        <f t="shared" si="79"/>
        <v>42961</v>
      </c>
      <c r="N595" s="47">
        <f t="shared" si="73"/>
        <v>8</v>
      </c>
      <c r="O595" s="47" t="str">
        <f t="shared" si="74"/>
        <v>2017</v>
      </c>
      <c r="P595" s="47" t="str">
        <f t="shared" si="75"/>
        <v>14</v>
      </c>
      <c r="Q595" s="48">
        <f t="shared" si="76"/>
        <v>42961</v>
      </c>
    </row>
    <row r="596" spans="1:17" x14ac:dyDescent="0.25">
      <c r="A596" s="28" t="s">
        <v>1359</v>
      </c>
      <c r="B596" s="28" t="s">
        <v>9</v>
      </c>
      <c r="C596" s="28" t="s">
        <v>10</v>
      </c>
      <c r="D596" s="28" t="s">
        <v>11</v>
      </c>
      <c r="E596" s="39">
        <v>43202</v>
      </c>
      <c r="F596" s="13">
        <f t="shared" si="77"/>
        <v>2018</v>
      </c>
      <c r="G596" s="28" t="s">
        <v>12</v>
      </c>
      <c r="H596" s="28" t="s">
        <v>430</v>
      </c>
      <c r="I596" s="40">
        <v>240</v>
      </c>
      <c r="J596" s="41">
        <v>1.2500000000000001E-2</v>
      </c>
      <c r="K596" s="42">
        <f t="shared" si="78"/>
        <v>237</v>
      </c>
      <c r="L596" s="43" t="str">
        <f t="shared" si="72"/>
        <v>1595-EMEA-ZM</v>
      </c>
      <c r="M596" s="44">
        <f t="shared" si="79"/>
        <v>43202</v>
      </c>
      <c r="N596" s="47" t="str">
        <f t="shared" si="73"/>
        <v/>
      </c>
      <c r="O596" s="47" t="str">
        <f t="shared" si="74"/>
        <v/>
      </c>
      <c r="P596" s="47" t="str">
        <f t="shared" si="75"/>
        <v/>
      </c>
      <c r="Q596" s="48">
        <f t="shared" si="76"/>
        <v>43202</v>
      </c>
    </row>
    <row r="597" spans="1:17" x14ac:dyDescent="0.25">
      <c r="A597" s="28" t="s">
        <v>1360</v>
      </c>
      <c r="B597" s="28" t="s">
        <v>84</v>
      </c>
      <c r="C597" s="28" t="s">
        <v>85</v>
      </c>
      <c r="D597" s="28" t="s">
        <v>11</v>
      </c>
      <c r="E597" s="39" t="s">
        <v>1361</v>
      </c>
      <c r="F597" s="13">
        <f t="shared" si="77"/>
        <v>2018</v>
      </c>
      <c r="G597" s="28" t="s">
        <v>61</v>
      </c>
      <c r="H597" s="28" t="s">
        <v>1362</v>
      </c>
      <c r="I597" s="40">
        <v>3000</v>
      </c>
      <c r="J597" s="41">
        <v>0.46</v>
      </c>
      <c r="K597" s="42">
        <f t="shared" si="78"/>
        <v>1620</v>
      </c>
      <c r="L597" s="43" t="str">
        <f t="shared" si="72"/>
        <v>1596-EMEA-JV</v>
      </c>
      <c r="M597" s="44">
        <f t="shared" si="79"/>
        <v>43426</v>
      </c>
      <c r="N597" s="47">
        <f t="shared" si="73"/>
        <v>11</v>
      </c>
      <c r="O597" s="47" t="str">
        <f t="shared" si="74"/>
        <v>2018</v>
      </c>
      <c r="P597" s="47" t="str">
        <f t="shared" si="75"/>
        <v>22</v>
      </c>
      <c r="Q597" s="48">
        <f t="shared" si="76"/>
        <v>43426</v>
      </c>
    </row>
    <row r="598" spans="1:17" x14ac:dyDescent="0.25">
      <c r="A598" s="28" t="s">
        <v>1363</v>
      </c>
      <c r="B598" s="28" t="s">
        <v>84</v>
      </c>
      <c r="C598" s="28" t="s">
        <v>85</v>
      </c>
      <c r="D598" s="28" t="s">
        <v>11</v>
      </c>
      <c r="E598" s="39">
        <v>42348</v>
      </c>
      <c r="F598" s="13">
        <f t="shared" si="77"/>
        <v>2015</v>
      </c>
      <c r="G598" s="28" t="s">
        <v>12</v>
      </c>
      <c r="H598" s="28" t="s">
        <v>1114</v>
      </c>
      <c r="I598" s="40">
        <v>240</v>
      </c>
      <c r="J598" s="41">
        <v>0.125</v>
      </c>
      <c r="K598" s="42">
        <f t="shared" si="78"/>
        <v>210</v>
      </c>
      <c r="L598" s="43" t="str">
        <f t="shared" si="72"/>
        <v>1597-EMEA-MR</v>
      </c>
      <c r="M598" s="44">
        <f t="shared" si="79"/>
        <v>42348</v>
      </c>
      <c r="N598" s="47" t="str">
        <f t="shared" si="73"/>
        <v/>
      </c>
      <c r="O598" s="47" t="str">
        <f t="shared" si="74"/>
        <v/>
      </c>
      <c r="P598" s="47" t="str">
        <f t="shared" si="75"/>
        <v/>
      </c>
      <c r="Q598" s="48">
        <f t="shared" si="76"/>
        <v>42348</v>
      </c>
    </row>
    <row r="599" spans="1:17" x14ac:dyDescent="0.25">
      <c r="A599" s="28" t="s">
        <v>1364</v>
      </c>
      <c r="B599" s="28" t="s">
        <v>128</v>
      </c>
      <c r="C599" s="28" t="s">
        <v>129</v>
      </c>
      <c r="D599" s="28" t="s">
        <v>34</v>
      </c>
      <c r="E599" s="39">
        <v>43375</v>
      </c>
      <c r="F599" s="13">
        <f t="shared" si="77"/>
        <v>2018</v>
      </c>
      <c r="G599" s="28" t="s">
        <v>133</v>
      </c>
      <c r="H599" s="28" t="s">
        <v>1098</v>
      </c>
      <c r="I599" s="40">
        <v>50</v>
      </c>
      <c r="J599" s="41">
        <v>0.02</v>
      </c>
      <c r="K599" s="42">
        <f t="shared" si="78"/>
        <v>49</v>
      </c>
      <c r="L599" s="43" t="str">
        <f t="shared" si="72"/>
        <v>1598-APAC-MB</v>
      </c>
      <c r="M599" s="44">
        <f t="shared" si="79"/>
        <v>43375</v>
      </c>
      <c r="N599" s="47" t="str">
        <f t="shared" si="73"/>
        <v/>
      </c>
      <c r="O599" s="47" t="str">
        <f t="shared" si="74"/>
        <v/>
      </c>
      <c r="P599" s="47" t="str">
        <f t="shared" si="75"/>
        <v/>
      </c>
      <c r="Q599" s="48">
        <f t="shared" si="76"/>
        <v>43375</v>
      </c>
    </row>
    <row r="600" spans="1:17" x14ac:dyDescent="0.25">
      <c r="A600" s="28" t="s">
        <v>1365</v>
      </c>
      <c r="B600" s="28" t="s">
        <v>288</v>
      </c>
      <c r="C600" s="28" t="s">
        <v>289</v>
      </c>
      <c r="D600" s="28" t="s">
        <v>11</v>
      </c>
      <c r="E600" s="39">
        <v>42309</v>
      </c>
      <c r="F600" s="13">
        <f t="shared" si="77"/>
        <v>2015</v>
      </c>
      <c r="G600" s="28" t="s">
        <v>12</v>
      </c>
      <c r="H600" s="28" t="s">
        <v>432</v>
      </c>
      <c r="I600" s="40">
        <v>240</v>
      </c>
      <c r="J600" s="41">
        <v>0.22500000000000001</v>
      </c>
      <c r="K600" s="42">
        <f t="shared" si="78"/>
        <v>186</v>
      </c>
      <c r="L600" s="43" t="str">
        <f t="shared" si="72"/>
        <v>1599-EMEA-PS</v>
      </c>
      <c r="M600" s="44">
        <f t="shared" si="79"/>
        <v>42309</v>
      </c>
      <c r="N600" s="47" t="str">
        <f t="shared" si="73"/>
        <v/>
      </c>
      <c r="O600" s="47" t="str">
        <f t="shared" si="74"/>
        <v/>
      </c>
      <c r="P600" s="47" t="str">
        <f t="shared" si="75"/>
        <v/>
      </c>
      <c r="Q600" s="48">
        <f t="shared" si="76"/>
        <v>42309</v>
      </c>
    </row>
    <row r="601" spans="1:17" x14ac:dyDescent="0.25">
      <c r="A601" s="28" t="s">
        <v>1366</v>
      </c>
      <c r="B601" s="28" t="s">
        <v>38</v>
      </c>
      <c r="C601" s="28" t="s">
        <v>39</v>
      </c>
      <c r="D601" s="28" t="s">
        <v>34</v>
      </c>
      <c r="E601" s="39" t="s">
        <v>1367</v>
      </c>
      <c r="F601" s="13">
        <f t="shared" si="77"/>
        <v>2017</v>
      </c>
      <c r="G601" s="28" t="s">
        <v>29</v>
      </c>
      <c r="H601" s="28" t="s">
        <v>1094</v>
      </c>
      <c r="I601" s="40">
        <v>150</v>
      </c>
      <c r="J601" s="41">
        <v>4.6699999999999998E-2</v>
      </c>
      <c r="K601" s="42">
        <f t="shared" si="78"/>
        <v>142.995</v>
      </c>
      <c r="L601" s="43" t="str">
        <f t="shared" si="72"/>
        <v>1600-APAC-JR</v>
      </c>
      <c r="M601" s="44">
        <f t="shared" si="79"/>
        <v>42748</v>
      </c>
      <c r="N601" s="47">
        <f t="shared" si="73"/>
        <v>1</v>
      </c>
      <c r="O601" s="47" t="str">
        <f t="shared" si="74"/>
        <v>2017</v>
      </c>
      <c r="P601" s="47" t="str">
        <f t="shared" si="75"/>
        <v>13</v>
      </c>
      <c r="Q601" s="48">
        <f t="shared" si="76"/>
        <v>42748</v>
      </c>
    </row>
    <row r="602" spans="1:17" x14ac:dyDescent="0.25">
      <c r="A602" s="28" t="s">
        <v>1368</v>
      </c>
      <c r="B602" s="28" t="s">
        <v>318</v>
      </c>
      <c r="C602" s="28" t="s">
        <v>319</v>
      </c>
      <c r="D602" s="28" t="s">
        <v>11</v>
      </c>
      <c r="E602" s="39" t="s">
        <v>1369</v>
      </c>
      <c r="F602" s="13">
        <f t="shared" si="77"/>
        <v>2018</v>
      </c>
      <c r="G602" s="28" t="s">
        <v>41</v>
      </c>
      <c r="H602" s="28" t="s">
        <v>321</v>
      </c>
      <c r="I602" s="40">
        <v>30</v>
      </c>
      <c r="J602" s="41">
        <v>0.1333</v>
      </c>
      <c r="K602" s="42">
        <f t="shared" si="78"/>
        <v>26.001000000000001</v>
      </c>
      <c r="L602" s="43" t="str">
        <f t="shared" si="72"/>
        <v>1601-EMEA-JB</v>
      </c>
      <c r="M602" s="44">
        <f t="shared" si="79"/>
        <v>43208</v>
      </c>
      <c r="N602" s="47">
        <f t="shared" si="73"/>
        <v>4</v>
      </c>
      <c r="O602" s="47" t="str">
        <f t="shared" si="74"/>
        <v>2018</v>
      </c>
      <c r="P602" s="47" t="str">
        <f t="shared" si="75"/>
        <v>18</v>
      </c>
      <c r="Q602" s="48">
        <f t="shared" si="76"/>
        <v>43208</v>
      </c>
    </row>
    <row r="603" spans="1:17" x14ac:dyDescent="0.25">
      <c r="A603" s="28" t="s">
        <v>1370</v>
      </c>
      <c r="B603" s="28" t="s">
        <v>541</v>
      </c>
      <c r="C603" s="28" t="s">
        <v>542</v>
      </c>
      <c r="D603" s="28" t="s">
        <v>22</v>
      </c>
      <c r="E603" s="39" t="s">
        <v>1113</v>
      </c>
      <c r="F603" s="13">
        <f t="shared" si="77"/>
        <v>2017</v>
      </c>
      <c r="G603" s="28" t="s">
        <v>125</v>
      </c>
      <c r="H603" s="28" t="s">
        <v>1071</v>
      </c>
      <c r="I603" s="40">
        <v>500</v>
      </c>
      <c r="J603" s="41">
        <v>8.0000000000000002E-3</v>
      </c>
      <c r="K603" s="42">
        <f t="shared" si="78"/>
        <v>496</v>
      </c>
      <c r="L603" s="43" t="str">
        <f t="shared" si="72"/>
        <v>1602-LATAM-JE</v>
      </c>
      <c r="M603" s="44">
        <f t="shared" si="79"/>
        <v>42939</v>
      </c>
      <c r="N603" s="47">
        <f t="shared" si="73"/>
        <v>7</v>
      </c>
      <c r="O603" s="47" t="str">
        <f t="shared" si="74"/>
        <v>2017</v>
      </c>
      <c r="P603" s="47" t="str">
        <f t="shared" si="75"/>
        <v>23</v>
      </c>
      <c r="Q603" s="48">
        <f t="shared" si="76"/>
        <v>42939</v>
      </c>
    </row>
    <row r="604" spans="1:17" x14ac:dyDescent="0.25">
      <c r="A604" s="28" t="s">
        <v>1371</v>
      </c>
      <c r="B604" s="28" t="s">
        <v>201</v>
      </c>
      <c r="C604" s="28" t="s">
        <v>202</v>
      </c>
      <c r="D604" s="28" t="s">
        <v>11</v>
      </c>
      <c r="E604" s="39" t="s">
        <v>171</v>
      </c>
      <c r="F604" s="13">
        <f t="shared" si="77"/>
        <v>2018</v>
      </c>
      <c r="G604" s="28" t="s">
        <v>35</v>
      </c>
      <c r="H604" s="28" t="s">
        <v>203</v>
      </c>
      <c r="I604" s="40">
        <v>50</v>
      </c>
      <c r="J604" s="41">
        <v>0.12</v>
      </c>
      <c r="K604" s="42">
        <f t="shared" si="78"/>
        <v>44</v>
      </c>
      <c r="L604" s="43" t="str">
        <f t="shared" si="72"/>
        <v>1603-EMEA-AR</v>
      </c>
      <c r="M604" s="44">
        <f t="shared" si="79"/>
        <v>43327</v>
      </c>
      <c r="N604" s="47">
        <f t="shared" si="73"/>
        <v>8</v>
      </c>
      <c r="O604" s="47" t="str">
        <f t="shared" si="74"/>
        <v>2018</v>
      </c>
      <c r="P604" s="47" t="str">
        <f t="shared" si="75"/>
        <v>15</v>
      </c>
      <c r="Q604" s="48">
        <f t="shared" si="76"/>
        <v>43327</v>
      </c>
    </row>
    <row r="605" spans="1:17" x14ac:dyDescent="0.25">
      <c r="A605" s="28" t="s">
        <v>1372</v>
      </c>
      <c r="B605" s="28" t="s">
        <v>88</v>
      </c>
      <c r="C605" s="28" t="s">
        <v>89</v>
      </c>
      <c r="D605" s="28" t="s">
        <v>11</v>
      </c>
      <c r="E605" s="39" t="s">
        <v>1373</v>
      </c>
      <c r="F605" s="13">
        <f t="shared" si="77"/>
        <v>2015</v>
      </c>
      <c r="G605" s="28" t="s">
        <v>125</v>
      </c>
      <c r="H605" s="28" t="s">
        <v>800</v>
      </c>
      <c r="I605" s="40">
        <v>500</v>
      </c>
      <c r="J605" s="41">
        <v>0.308</v>
      </c>
      <c r="K605" s="42">
        <f t="shared" si="78"/>
        <v>346</v>
      </c>
      <c r="L605" s="43" t="str">
        <f t="shared" si="72"/>
        <v>1604-EMEA-OR</v>
      </c>
      <c r="M605" s="44">
        <f t="shared" si="79"/>
        <v>42238</v>
      </c>
      <c r="N605" s="47">
        <f t="shared" si="73"/>
        <v>8</v>
      </c>
      <c r="O605" s="47" t="str">
        <f t="shared" si="74"/>
        <v>2015</v>
      </c>
      <c r="P605" s="47" t="str">
        <f t="shared" si="75"/>
        <v>22</v>
      </c>
      <c r="Q605" s="48">
        <f t="shared" si="76"/>
        <v>42238</v>
      </c>
    </row>
    <row r="606" spans="1:17" x14ac:dyDescent="0.25">
      <c r="A606" s="28" t="s">
        <v>1374</v>
      </c>
      <c r="B606" s="28" t="s">
        <v>64</v>
      </c>
      <c r="C606" s="28" t="s">
        <v>65</v>
      </c>
      <c r="D606" s="28" t="s">
        <v>34</v>
      </c>
      <c r="E606" s="39" t="s">
        <v>1375</v>
      </c>
      <c r="F606" s="13">
        <f t="shared" si="77"/>
        <v>2016</v>
      </c>
      <c r="G606" s="28" t="s">
        <v>61</v>
      </c>
      <c r="H606" s="28" t="s">
        <v>1376</v>
      </c>
      <c r="I606" s="40">
        <v>3000</v>
      </c>
      <c r="J606" s="41">
        <v>0.15</v>
      </c>
      <c r="K606" s="42">
        <f t="shared" si="78"/>
        <v>2550</v>
      </c>
      <c r="L606" s="43" t="str">
        <f t="shared" si="72"/>
        <v>1605-APAC-OF</v>
      </c>
      <c r="M606" s="44">
        <f t="shared" si="79"/>
        <v>42490</v>
      </c>
      <c r="N606" s="47">
        <f t="shared" si="73"/>
        <v>4</v>
      </c>
      <c r="O606" s="47" t="str">
        <f t="shared" si="74"/>
        <v>2016</v>
      </c>
      <c r="P606" s="47" t="str">
        <f t="shared" si="75"/>
        <v>30</v>
      </c>
      <c r="Q606" s="48">
        <f t="shared" si="76"/>
        <v>42490</v>
      </c>
    </row>
    <row r="607" spans="1:17" x14ac:dyDescent="0.25">
      <c r="A607" s="28" t="s">
        <v>1377</v>
      </c>
      <c r="B607" s="28" t="s">
        <v>261</v>
      </c>
      <c r="C607" s="28" t="s">
        <v>39</v>
      </c>
      <c r="D607" s="28" t="s">
        <v>34</v>
      </c>
      <c r="E607" s="39" t="s">
        <v>1378</v>
      </c>
      <c r="F607" s="13">
        <f t="shared" si="77"/>
        <v>2014</v>
      </c>
      <c r="G607" s="28" t="s">
        <v>35</v>
      </c>
      <c r="H607" s="28" t="s">
        <v>1379</v>
      </c>
      <c r="I607" s="40">
        <v>50</v>
      </c>
      <c r="J607" s="41">
        <v>0.2</v>
      </c>
      <c r="K607" s="42">
        <f t="shared" si="78"/>
        <v>40</v>
      </c>
      <c r="L607" s="43" t="str">
        <f t="shared" si="72"/>
        <v>1606-APAC-JW</v>
      </c>
      <c r="M607" s="44">
        <f t="shared" si="79"/>
        <v>41774</v>
      </c>
      <c r="N607" s="47">
        <f t="shared" si="73"/>
        <v>5</v>
      </c>
      <c r="O607" s="47" t="str">
        <f t="shared" si="74"/>
        <v>2014</v>
      </c>
      <c r="P607" s="47" t="str">
        <f t="shared" si="75"/>
        <v>15</v>
      </c>
      <c r="Q607" s="48">
        <f t="shared" si="76"/>
        <v>41774</v>
      </c>
    </row>
    <row r="608" spans="1:17" x14ac:dyDescent="0.25">
      <c r="A608" s="28" t="s">
        <v>1380</v>
      </c>
      <c r="B608" s="28" t="s">
        <v>495</v>
      </c>
      <c r="C608" s="28" t="s">
        <v>496</v>
      </c>
      <c r="D608" s="28" t="s">
        <v>11</v>
      </c>
      <c r="E608" s="39" t="s">
        <v>1381</v>
      </c>
      <c r="F608" s="13">
        <f t="shared" si="77"/>
        <v>2016</v>
      </c>
      <c r="G608" s="28" t="s">
        <v>125</v>
      </c>
      <c r="H608" s="28" t="s">
        <v>890</v>
      </c>
      <c r="I608" s="40">
        <v>500</v>
      </c>
      <c r="J608" s="41">
        <v>0.128</v>
      </c>
      <c r="K608" s="42">
        <f t="shared" si="78"/>
        <v>436</v>
      </c>
      <c r="L608" s="43" t="str">
        <f t="shared" si="72"/>
        <v>1607-EMEA-RC</v>
      </c>
      <c r="M608" s="44">
        <f t="shared" si="79"/>
        <v>42384</v>
      </c>
      <c r="N608" s="47">
        <f t="shared" si="73"/>
        <v>1</v>
      </c>
      <c r="O608" s="47" t="str">
        <f t="shared" si="74"/>
        <v>2016</v>
      </c>
      <c r="P608" s="47" t="str">
        <f t="shared" si="75"/>
        <v>15</v>
      </c>
      <c r="Q608" s="48">
        <f t="shared" si="76"/>
        <v>42384</v>
      </c>
    </row>
    <row r="609" spans="1:17" x14ac:dyDescent="0.25">
      <c r="A609" s="28" t="s">
        <v>1382</v>
      </c>
      <c r="B609" s="28" t="s">
        <v>147</v>
      </c>
      <c r="C609" s="28" t="s">
        <v>95</v>
      </c>
      <c r="D609" s="28" t="s">
        <v>34</v>
      </c>
      <c r="E609" s="39" t="s">
        <v>1383</v>
      </c>
      <c r="F609" s="13">
        <f t="shared" si="77"/>
        <v>2016</v>
      </c>
      <c r="G609" s="28" t="s">
        <v>12</v>
      </c>
      <c r="H609" s="28" t="s">
        <v>1384</v>
      </c>
      <c r="I609" s="40">
        <v>240</v>
      </c>
      <c r="J609" s="41">
        <v>1.2500000000000001E-2</v>
      </c>
      <c r="K609" s="42">
        <f t="shared" si="78"/>
        <v>237</v>
      </c>
      <c r="L609" s="43" t="str">
        <f t="shared" si="72"/>
        <v>1608-APAC-NG</v>
      </c>
      <c r="M609" s="44">
        <f t="shared" si="79"/>
        <v>42597</v>
      </c>
      <c r="N609" s="47">
        <f t="shared" si="73"/>
        <v>8</v>
      </c>
      <c r="O609" s="47" t="str">
        <f t="shared" si="74"/>
        <v>2016</v>
      </c>
      <c r="P609" s="47" t="str">
        <f t="shared" si="75"/>
        <v>15</v>
      </c>
      <c r="Q609" s="48">
        <f t="shared" si="76"/>
        <v>42597</v>
      </c>
    </row>
    <row r="610" spans="1:17" x14ac:dyDescent="0.25">
      <c r="A610" s="28" t="s">
        <v>1385</v>
      </c>
      <c r="B610" s="28" t="s">
        <v>178</v>
      </c>
      <c r="C610" s="28" t="s">
        <v>115</v>
      </c>
      <c r="D610" s="28" t="s">
        <v>17</v>
      </c>
      <c r="E610" s="39" t="s">
        <v>1386</v>
      </c>
      <c r="F610" s="13">
        <f t="shared" si="77"/>
        <v>2014</v>
      </c>
      <c r="G610" s="28" t="s">
        <v>133</v>
      </c>
      <c r="H610" s="28" t="s">
        <v>727</v>
      </c>
      <c r="I610" s="40">
        <v>50</v>
      </c>
      <c r="J610" s="41">
        <v>0.2</v>
      </c>
      <c r="K610" s="42">
        <f t="shared" si="78"/>
        <v>40</v>
      </c>
      <c r="L610" s="43" t="str">
        <f t="shared" si="72"/>
        <v>1609-NA-JB</v>
      </c>
      <c r="M610" s="44">
        <f t="shared" si="79"/>
        <v>41755</v>
      </c>
      <c r="N610" s="47">
        <f t="shared" si="73"/>
        <v>4</v>
      </c>
      <c r="O610" s="47" t="str">
        <f t="shared" si="74"/>
        <v>2014</v>
      </c>
      <c r="P610" s="47" t="str">
        <f t="shared" si="75"/>
        <v>26</v>
      </c>
      <c r="Q610" s="48">
        <f t="shared" si="76"/>
        <v>41755</v>
      </c>
    </row>
    <row r="611" spans="1:17" x14ac:dyDescent="0.25">
      <c r="A611" s="28" t="s">
        <v>1387</v>
      </c>
      <c r="B611" s="28" t="s">
        <v>94</v>
      </c>
      <c r="C611" s="28" t="s">
        <v>95</v>
      </c>
      <c r="D611" s="28" t="s">
        <v>34</v>
      </c>
      <c r="E611" s="39">
        <v>43438</v>
      </c>
      <c r="F611" s="13">
        <f t="shared" si="77"/>
        <v>2018</v>
      </c>
      <c r="G611" s="28" t="s">
        <v>133</v>
      </c>
      <c r="H611" s="28" t="s">
        <v>233</v>
      </c>
      <c r="I611" s="40">
        <v>50</v>
      </c>
      <c r="J611" s="41">
        <v>0.12</v>
      </c>
      <c r="K611" s="42">
        <f t="shared" si="78"/>
        <v>44</v>
      </c>
      <c r="L611" s="43" t="str">
        <f t="shared" si="72"/>
        <v>1610-APAC-JT</v>
      </c>
      <c r="M611" s="44">
        <f t="shared" si="79"/>
        <v>43438</v>
      </c>
      <c r="N611" s="47" t="str">
        <f t="shared" si="73"/>
        <v/>
      </c>
      <c r="O611" s="47" t="str">
        <f t="shared" si="74"/>
        <v/>
      </c>
      <c r="P611" s="47" t="str">
        <f t="shared" si="75"/>
        <v/>
      </c>
      <c r="Q611" s="48">
        <f t="shared" si="76"/>
        <v>43438</v>
      </c>
    </row>
    <row r="612" spans="1:17" x14ac:dyDescent="0.25">
      <c r="A612" s="28" t="s">
        <v>1388</v>
      </c>
      <c r="B612" s="28" t="s">
        <v>123</v>
      </c>
      <c r="C612" s="28" t="s">
        <v>54</v>
      </c>
      <c r="D612" s="28" t="s">
        <v>11</v>
      </c>
      <c r="E612" s="39" t="s">
        <v>1389</v>
      </c>
      <c r="F612" s="13">
        <f t="shared" si="77"/>
        <v>2014</v>
      </c>
      <c r="G612" s="28" t="s">
        <v>23</v>
      </c>
      <c r="H612" s="28" t="s">
        <v>280</v>
      </c>
      <c r="I612" s="40">
        <v>1400</v>
      </c>
      <c r="J612" s="41">
        <v>0.21</v>
      </c>
      <c r="K612" s="42">
        <f t="shared" si="78"/>
        <v>1106</v>
      </c>
      <c r="L612" s="43" t="str">
        <f t="shared" si="72"/>
        <v>1611-EMEA-SR</v>
      </c>
      <c r="M612" s="44">
        <f t="shared" si="79"/>
        <v>41932</v>
      </c>
      <c r="N612" s="47">
        <f t="shared" si="73"/>
        <v>10</v>
      </c>
      <c r="O612" s="47" t="str">
        <f t="shared" si="74"/>
        <v>2014</v>
      </c>
      <c r="P612" s="47" t="str">
        <f t="shared" si="75"/>
        <v>20</v>
      </c>
      <c r="Q612" s="48">
        <f t="shared" si="76"/>
        <v>41932</v>
      </c>
    </row>
    <row r="613" spans="1:17" x14ac:dyDescent="0.25">
      <c r="A613" s="28" t="s">
        <v>1390</v>
      </c>
      <c r="B613" s="28" t="s">
        <v>59</v>
      </c>
      <c r="C613" s="28" t="s">
        <v>60</v>
      </c>
      <c r="D613" s="28" t="s">
        <v>11</v>
      </c>
      <c r="E613" s="39">
        <v>42923</v>
      </c>
      <c r="F613" s="13">
        <f t="shared" si="77"/>
        <v>2017</v>
      </c>
      <c r="G613" s="28" t="s">
        <v>111</v>
      </c>
      <c r="H613" s="28" t="s">
        <v>1006</v>
      </c>
      <c r="I613" s="40">
        <v>140</v>
      </c>
      <c r="J613" s="41">
        <v>5.7099999999999998E-2</v>
      </c>
      <c r="K613" s="42">
        <f t="shared" si="78"/>
        <v>132.006</v>
      </c>
      <c r="L613" s="43" t="str">
        <f t="shared" si="72"/>
        <v>1612-EMEA-HM</v>
      </c>
      <c r="M613" s="44">
        <f t="shared" si="79"/>
        <v>42923</v>
      </c>
      <c r="N613" s="47" t="str">
        <f t="shared" si="73"/>
        <v/>
      </c>
      <c r="O613" s="47" t="str">
        <f t="shared" si="74"/>
        <v/>
      </c>
      <c r="P613" s="47" t="str">
        <f t="shared" si="75"/>
        <v/>
      </c>
      <c r="Q613" s="48">
        <f t="shared" si="76"/>
        <v>42923</v>
      </c>
    </row>
    <row r="614" spans="1:17" x14ac:dyDescent="0.25">
      <c r="A614" s="28" t="s">
        <v>1391</v>
      </c>
      <c r="B614" s="28" t="s">
        <v>123</v>
      </c>
      <c r="C614" s="28" t="s">
        <v>54</v>
      </c>
      <c r="D614" s="28" t="s">
        <v>11</v>
      </c>
      <c r="E614" s="39">
        <v>43015</v>
      </c>
      <c r="F614" s="13">
        <f t="shared" si="77"/>
        <v>2017</v>
      </c>
      <c r="G614" s="28" t="s">
        <v>61</v>
      </c>
      <c r="H614" s="28" t="s">
        <v>1392</v>
      </c>
      <c r="I614" s="40">
        <v>3000</v>
      </c>
      <c r="J614" s="41">
        <v>0.08</v>
      </c>
      <c r="K614" s="42">
        <f t="shared" si="78"/>
        <v>2760</v>
      </c>
      <c r="L614" s="43" t="str">
        <f t="shared" si="72"/>
        <v>1613-EMEA-RS</v>
      </c>
      <c r="M614" s="44">
        <f t="shared" si="79"/>
        <v>43015</v>
      </c>
      <c r="N614" s="47" t="str">
        <f t="shared" si="73"/>
        <v/>
      </c>
      <c r="O614" s="47" t="str">
        <f t="shared" si="74"/>
        <v/>
      </c>
      <c r="P614" s="47" t="str">
        <f t="shared" si="75"/>
        <v/>
      </c>
      <c r="Q614" s="48">
        <f t="shared" si="76"/>
        <v>43015</v>
      </c>
    </row>
    <row r="615" spans="1:17" x14ac:dyDescent="0.25">
      <c r="A615" s="28" t="s">
        <v>1393</v>
      </c>
      <c r="B615" s="28" t="s">
        <v>44</v>
      </c>
      <c r="C615" s="28" t="s">
        <v>45</v>
      </c>
      <c r="D615" s="28" t="s">
        <v>22</v>
      </c>
      <c r="E615" s="39">
        <v>43348</v>
      </c>
      <c r="F615" s="13">
        <f t="shared" si="77"/>
        <v>2018</v>
      </c>
      <c r="G615" s="28" t="s">
        <v>35</v>
      </c>
      <c r="H615" s="28" t="s">
        <v>1394</v>
      </c>
      <c r="I615" s="40">
        <v>50</v>
      </c>
      <c r="J615" s="41">
        <v>0</v>
      </c>
      <c r="K615" s="42">
        <f t="shared" si="78"/>
        <v>50</v>
      </c>
      <c r="L615" s="43" t="str">
        <f t="shared" si="72"/>
        <v>1614-LATAM-KG</v>
      </c>
      <c r="M615" s="44">
        <f t="shared" si="79"/>
        <v>43348</v>
      </c>
      <c r="N615" s="47" t="str">
        <f t="shared" si="73"/>
        <v/>
      </c>
      <c r="O615" s="47" t="str">
        <f t="shared" si="74"/>
        <v/>
      </c>
      <c r="P615" s="47" t="str">
        <f t="shared" si="75"/>
        <v/>
      </c>
      <c r="Q615" s="48">
        <f t="shared" si="76"/>
        <v>43348</v>
      </c>
    </row>
    <row r="616" spans="1:17" x14ac:dyDescent="0.25">
      <c r="A616" s="28" t="s">
        <v>1395</v>
      </c>
      <c r="B616" s="28" t="s">
        <v>79</v>
      </c>
      <c r="C616" s="28" t="s">
        <v>80</v>
      </c>
      <c r="D616" s="28" t="s">
        <v>34</v>
      </c>
      <c r="E616" s="39" t="s">
        <v>423</v>
      </c>
      <c r="F616" s="13">
        <f t="shared" si="77"/>
        <v>2015</v>
      </c>
      <c r="G616" s="28" t="s">
        <v>111</v>
      </c>
      <c r="H616" s="28" t="s">
        <v>1396</v>
      </c>
      <c r="I616" s="40">
        <v>140</v>
      </c>
      <c r="J616" s="41">
        <v>0.2429</v>
      </c>
      <c r="K616" s="42">
        <f t="shared" si="78"/>
        <v>105.994</v>
      </c>
      <c r="L616" s="43" t="str">
        <f t="shared" si="72"/>
        <v>1615-APAC-TJ</v>
      </c>
      <c r="M616" s="44">
        <f t="shared" si="79"/>
        <v>42244</v>
      </c>
      <c r="N616" s="47">
        <f t="shared" si="73"/>
        <v>8</v>
      </c>
      <c r="O616" s="47" t="str">
        <f t="shared" si="74"/>
        <v>2015</v>
      </c>
      <c r="P616" s="47" t="str">
        <f t="shared" si="75"/>
        <v>28</v>
      </c>
      <c r="Q616" s="48">
        <f t="shared" si="76"/>
        <v>42244</v>
      </c>
    </row>
    <row r="617" spans="1:17" x14ac:dyDescent="0.25">
      <c r="A617" s="28" t="s">
        <v>1397</v>
      </c>
      <c r="B617" s="28" t="s">
        <v>174</v>
      </c>
      <c r="C617" s="28" t="s">
        <v>115</v>
      </c>
      <c r="D617" s="28" t="s">
        <v>17</v>
      </c>
      <c r="E617" s="39">
        <v>41733</v>
      </c>
      <c r="F617" s="13">
        <f t="shared" si="77"/>
        <v>2014</v>
      </c>
      <c r="G617" s="28" t="s">
        <v>61</v>
      </c>
      <c r="H617" s="28" t="s">
        <v>434</v>
      </c>
      <c r="I617" s="40">
        <v>3000</v>
      </c>
      <c r="J617" s="41">
        <v>0.22</v>
      </c>
      <c r="K617" s="42">
        <f t="shared" si="78"/>
        <v>2340</v>
      </c>
      <c r="L617" s="43" t="str">
        <f t="shared" si="72"/>
        <v>1616-NA-CA</v>
      </c>
      <c r="M617" s="44">
        <f t="shared" si="79"/>
        <v>41733</v>
      </c>
      <c r="N617" s="47" t="str">
        <f t="shared" si="73"/>
        <v/>
      </c>
      <c r="O617" s="47" t="str">
        <f t="shared" si="74"/>
        <v/>
      </c>
      <c r="P617" s="47" t="str">
        <f t="shared" si="75"/>
        <v/>
      </c>
      <c r="Q617" s="48">
        <f t="shared" si="76"/>
        <v>41733</v>
      </c>
    </row>
    <row r="618" spans="1:17" x14ac:dyDescent="0.25">
      <c r="A618" s="28" t="s">
        <v>1398</v>
      </c>
      <c r="B618" s="28" t="s">
        <v>128</v>
      </c>
      <c r="C618" s="28" t="s">
        <v>129</v>
      </c>
      <c r="D618" s="28" t="s">
        <v>34</v>
      </c>
      <c r="E618" s="39" t="s">
        <v>1399</v>
      </c>
      <c r="F618" s="13">
        <f t="shared" si="77"/>
        <v>2015</v>
      </c>
      <c r="G618" s="28" t="s">
        <v>23</v>
      </c>
      <c r="H618" s="28" t="s">
        <v>1162</v>
      </c>
      <c r="I618" s="40">
        <v>1400</v>
      </c>
      <c r="J618" s="41">
        <v>0.02</v>
      </c>
      <c r="K618" s="42">
        <f t="shared" si="78"/>
        <v>1372</v>
      </c>
      <c r="L618" s="43" t="str">
        <f t="shared" si="72"/>
        <v>1617-APAC-JG</v>
      </c>
      <c r="M618" s="44">
        <f t="shared" si="79"/>
        <v>42114</v>
      </c>
      <c r="N618" s="47">
        <f t="shared" si="73"/>
        <v>4</v>
      </c>
      <c r="O618" s="47" t="str">
        <f t="shared" si="74"/>
        <v>2015</v>
      </c>
      <c r="P618" s="47" t="str">
        <f t="shared" si="75"/>
        <v>20</v>
      </c>
      <c r="Q618" s="48">
        <f t="shared" si="76"/>
        <v>42114</v>
      </c>
    </row>
    <row r="619" spans="1:17" x14ac:dyDescent="0.25">
      <c r="A619" s="28" t="s">
        <v>1400</v>
      </c>
      <c r="B619" s="28" t="s">
        <v>114</v>
      </c>
      <c r="C619" s="28" t="s">
        <v>115</v>
      </c>
      <c r="D619" s="28" t="s">
        <v>17</v>
      </c>
      <c r="E619" s="39" t="s">
        <v>1401</v>
      </c>
      <c r="F619" s="13">
        <f t="shared" si="77"/>
        <v>2014</v>
      </c>
      <c r="G619" s="28" t="s">
        <v>29</v>
      </c>
      <c r="H619" s="28" t="s">
        <v>1338</v>
      </c>
      <c r="I619" s="40">
        <v>150</v>
      </c>
      <c r="J619" s="41">
        <v>0.28000000000000003</v>
      </c>
      <c r="K619" s="42">
        <f t="shared" si="78"/>
        <v>108</v>
      </c>
      <c r="L619" s="43" t="str">
        <f t="shared" si="72"/>
        <v>1618-NA-KN</v>
      </c>
      <c r="M619" s="44">
        <f t="shared" si="79"/>
        <v>41934</v>
      </c>
      <c r="N619" s="47">
        <f t="shared" si="73"/>
        <v>10</v>
      </c>
      <c r="O619" s="47" t="str">
        <f t="shared" si="74"/>
        <v>2014</v>
      </c>
      <c r="P619" s="47" t="str">
        <f t="shared" si="75"/>
        <v>22</v>
      </c>
      <c r="Q619" s="48">
        <f t="shared" si="76"/>
        <v>41934</v>
      </c>
    </row>
    <row r="620" spans="1:17" x14ac:dyDescent="0.25">
      <c r="A620" s="28" t="s">
        <v>1402</v>
      </c>
      <c r="B620" s="28" t="s">
        <v>318</v>
      </c>
      <c r="C620" s="28" t="s">
        <v>319</v>
      </c>
      <c r="D620" s="28" t="s">
        <v>11</v>
      </c>
      <c r="E620" s="39" t="s">
        <v>1403</v>
      </c>
      <c r="F620" s="13">
        <f t="shared" si="77"/>
        <v>2018</v>
      </c>
      <c r="G620" s="28" t="s">
        <v>61</v>
      </c>
      <c r="H620" s="28" t="s">
        <v>765</v>
      </c>
      <c r="I620" s="40">
        <v>3000</v>
      </c>
      <c r="J620" s="41">
        <v>0.12</v>
      </c>
      <c r="K620" s="42">
        <f t="shared" si="78"/>
        <v>2640</v>
      </c>
      <c r="L620" s="43" t="str">
        <f t="shared" si="72"/>
        <v>1619-EMEA-DA</v>
      </c>
      <c r="M620" s="44">
        <f t="shared" si="79"/>
        <v>43267</v>
      </c>
      <c r="N620" s="47">
        <f t="shared" si="73"/>
        <v>6</v>
      </c>
      <c r="O620" s="47" t="str">
        <f t="shared" si="74"/>
        <v>2018</v>
      </c>
      <c r="P620" s="47" t="str">
        <f t="shared" si="75"/>
        <v>16</v>
      </c>
      <c r="Q620" s="48">
        <f t="shared" si="76"/>
        <v>43267</v>
      </c>
    </row>
    <row r="621" spans="1:17" x14ac:dyDescent="0.25">
      <c r="A621" s="28" t="s">
        <v>1404</v>
      </c>
      <c r="B621" s="28" t="s">
        <v>128</v>
      </c>
      <c r="C621" s="28" t="s">
        <v>129</v>
      </c>
      <c r="D621" s="28" t="s">
        <v>34</v>
      </c>
      <c r="E621" s="39" t="s">
        <v>362</v>
      </c>
      <c r="F621" s="13">
        <f t="shared" si="77"/>
        <v>2014</v>
      </c>
      <c r="G621" s="28" t="s">
        <v>55</v>
      </c>
      <c r="H621" s="28" t="s">
        <v>683</v>
      </c>
      <c r="I621" s="40">
        <v>2400</v>
      </c>
      <c r="J621" s="41">
        <v>0.3</v>
      </c>
      <c r="K621" s="42">
        <f t="shared" si="78"/>
        <v>1680</v>
      </c>
      <c r="L621" s="43" t="str">
        <f t="shared" si="72"/>
        <v>1620-APAC-RS</v>
      </c>
      <c r="M621" s="44">
        <f t="shared" si="79"/>
        <v>41833</v>
      </c>
      <c r="N621" s="47">
        <f t="shared" si="73"/>
        <v>7</v>
      </c>
      <c r="O621" s="47" t="str">
        <f t="shared" si="74"/>
        <v>2014</v>
      </c>
      <c r="P621" s="47" t="str">
        <f t="shared" si="75"/>
        <v>13</v>
      </c>
      <c r="Q621" s="48">
        <f t="shared" si="76"/>
        <v>41833</v>
      </c>
    </row>
    <row r="622" spans="1:17" x14ac:dyDescent="0.25">
      <c r="A622" s="28" t="s">
        <v>1405</v>
      </c>
      <c r="B622" s="28" t="s">
        <v>128</v>
      </c>
      <c r="C622" s="28" t="s">
        <v>129</v>
      </c>
      <c r="D622" s="28" t="s">
        <v>34</v>
      </c>
      <c r="E622" s="39" t="s">
        <v>1406</v>
      </c>
      <c r="F622" s="13">
        <f t="shared" si="77"/>
        <v>2016</v>
      </c>
      <c r="G622" s="28" t="s">
        <v>61</v>
      </c>
      <c r="H622" s="28" t="s">
        <v>1407</v>
      </c>
      <c r="I622" s="40">
        <v>3000</v>
      </c>
      <c r="J622" s="41">
        <v>7.0000000000000007E-2</v>
      </c>
      <c r="K622" s="42">
        <f t="shared" si="78"/>
        <v>2790</v>
      </c>
      <c r="L622" s="43" t="str">
        <f t="shared" si="72"/>
        <v>1621-APAC-SD</v>
      </c>
      <c r="M622" s="44">
        <f t="shared" si="79"/>
        <v>42445</v>
      </c>
      <c r="N622" s="47">
        <f t="shared" si="73"/>
        <v>3</v>
      </c>
      <c r="O622" s="47" t="str">
        <f t="shared" si="74"/>
        <v>2016</v>
      </c>
      <c r="P622" s="47" t="str">
        <f t="shared" si="75"/>
        <v>16</v>
      </c>
      <c r="Q622" s="48">
        <f t="shared" si="76"/>
        <v>42445</v>
      </c>
    </row>
    <row r="623" spans="1:17" x14ac:dyDescent="0.25">
      <c r="A623" s="28" t="s">
        <v>1408</v>
      </c>
      <c r="B623" s="28" t="s">
        <v>9</v>
      </c>
      <c r="C623" s="28" t="s">
        <v>10</v>
      </c>
      <c r="D623" s="28" t="s">
        <v>11</v>
      </c>
      <c r="E623" s="39">
        <v>42798</v>
      </c>
      <c r="F623" s="13">
        <f t="shared" si="77"/>
        <v>2017</v>
      </c>
      <c r="G623" s="28" t="s">
        <v>23</v>
      </c>
      <c r="H623" s="28" t="s">
        <v>13</v>
      </c>
      <c r="I623" s="40">
        <v>1400</v>
      </c>
      <c r="J623" s="41">
        <v>0.01</v>
      </c>
      <c r="K623" s="42">
        <f t="shared" si="78"/>
        <v>1386</v>
      </c>
      <c r="L623" s="43" t="str">
        <f t="shared" si="72"/>
        <v>1622-EMEA-MW</v>
      </c>
      <c r="M623" s="44">
        <f t="shared" si="79"/>
        <v>42798</v>
      </c>
      <c r="N623" s="47" t="str">
        <f t="shared" si="73"/>
        <v/>
      </c>
      <c r="O623" s="47" t="str">
        <f t="shared" si="74"/>
        <v/>
      </c>
      <c r="P623" s="47" t="str">
        <f t="shared" si="75"/>
        <v/>
      </c>
      <c r="Q623" s="48">
        <f t="shared" si="76"/>
        <v>42798</v>
      </c>
    </row>
    <row r="624" spans="1:17" x14ac:dyDescent="0.25">
      <c r="A624" s="28" t="s">
        <v>1409</v>
      </c>
      <c r="B624" s="28" t="s">
        <v>178</v>
      </c>
      <c r="C624" s="28" t="s">
        <v>115</v>
      </c>
      <c r="D624" s="28" t="s">
        <v>17</v>
      </c>
      <c r="E624" s="39">
        <v>42195</v>
      </c>
      <c r="F624" s="13">
        <f t="shared" si="77"/>
        <v>2015</v>
      </c>
      <c r="G624" s="28" t="s">
        <v>41</v>
      </c>
      <c r="H624" s="28" t="s">
        <v>1328</v>
      </c>
      <c r="I624" s="40">
        <v>30</v>
      </c>
      <c r="J624" s="41">
        <v>0.1333</v>
      </c>
      <c r="K624" s="42">
        <f t="shared" si="78"/>
        <v>26.001000000000001</v>
      </c>
      <c r="L624" s="43" t="str">
        <f t="shared" si="72"/>
        <v>1623-NA-GS</v>
      </c>
      <c r="M624" s="44">
        <f t="shared" si="79"/>
        <v>42195</v>
      </c>
      <c r="N624" s="47" t="str">
        <f t="shared" si="73"/>
        <v/>
      </c>
      <c r="O624" s="47" t="str">
        <f t="shared" si="74"/>
        <v/>
      </c>
      <c r="P624" s="47" t="str">
        <f t="shared" si="75"/>
        <v/>
      </c>
      <c r="Q624" s="48">
        <f t="shared" si="76"/>
        <v>42195</v>
      </c>
    </row>
    <row r="625" spans="1:17" x14ac:dyDescent="0.25">
      <c r="A625" s="28" t="s">
        <v>1410</v>
      </c>
      <c r="B625" s="28" t="s">
        <v>114</v>
      </c>
      <c r="C625" s="28" t="s">
        <v>115</v>
      </c>
      <c r="D625" s="28" t="s">
        <v>17</v>
      </c>
      <c r="E625" s="39">
        <v>43286</v>
      </c>
      <c r="F625" s="13">
        <f t="shared" si="77"/>
        <v>2018</v>
      </c>
      <c r="G625" s="28" t="s">
        <v>41</v>
      </c>
      <c r="H625" s="28" t="s">
        <v>1338</v>
      </c>
      <c r="I625" s="40">
        <v>30</v>
      </c>
      <c r="J625" s="41">
        <v>3.3300000000000003E-2</v>
      </c>
      <c r="K625" s="42">
        <f t="shared" si="78"/>
        <v>29.001000000000001</v>
      </c>
      <c r="L625" s="43" t="str">
        <f t="shared" si="72"/>
        <v>1624-NA-KN</v>
      </c>
      <c r="M625" s="44">
        <f t="shared" si="79"/>
        <v>43286</v>
      </c>
      <c r="N625" s="47" t="str">
        <f t="shared" si="73"/>
        <v/>
      </c>
      <c r="O625" s="47" t="str">
        <f t="shared" si="74"/>
        <v/>
      </c>
      <c r="P625" s="47" t="str">
        <f t="shared" si="75"/>
        <v/>
      </c>
      <c r="Q625" s="48">
        <f t="shared" si="76"/>
        <v>43286</v>
      </c>
    </row>
    <row r="626" spans="1:17" x14ac:dyDescent="0.25">
      <c r="A626" s="28" t="s">
        <v>1411</v>
      </c>
      <c r="B626" s="28" t="s">
        <v>144</v>
      </c>
      <c r="C626" s="28" t="s">
        <v>115</v>
      </c>
      <c r="D626" s="28" t="s">
        <v>17</v>
      </c>
      <c r="E626" s="39">
        <v>41680</v>
      </c>
      <c r="F626" s="13">
        <f t="shared" si="77"/>
        <v>2014</v>
      </c>
      <c r="G626" s="28" t="s">
        <v>41</v>
      </c>
      <c r="H626" s="28" t="s">
        <v>883</v>
      </c>
      <c r="I626" s="40">
        <v>30</v>
      </c>
      <c r="J626" s="41">
        <v>0</v>
      </c>
      <c r="K626" s="42">
        <f t="shared" si="78"/>
        <v>30</v>
      </c>
      <c r="L626" s="43" t="str">
        <f t="shared" si="72"/>
        <v>1625-NA-KA</v>
      </c>
      <c r="M626" s="44">
        <f t="shared" si="79"/>
        <v>41680</v>
      </c>
      <c r="N626" s="47" t="str">
        <f t="shared" si="73"/>
        <v/>
      </c>
      <c r="O626" s="47" t="str">
        <f t="shared" si="74"/>
        <v/>
      </c>
      <c r="P626" s="47" t="str">
        <f t="shared" si="75"/>
        <v/>
      </c>
      <c r="Q626" s="48">
        <f t="shared" si="76"/>
        <v>41680</v>
      </c>
    </row>
    <row r="627" spans="1:17" x14ac:dyDescent="0.25">
      <c r="A627" s="28" t="s">
        <v>1412</v>
      </c>
      <c r="B627" s="28" t="s">
        <v>288</v>
      </c>
      <c r="C627" s="28" t="s">
        <v>289</v>
      </c>
      <c r="D627" s="28" t="s">
        <v>11</v>
      </c>
      <c r="E627" s="39" t="s">
        <v>1373</v>
      </c>
      <c r="F627" s="13">
        <f t="shared" si="77"/>
        <v>2015</v>
      </c>
      <c r="G627" s="28" t="s">
        <v>29</v>
      </c>
      <c r="H627" s="28" t="s">
        <v>530</v>
      </c>
      <c r="I627" s="40">
        <v>150</v>
      </c>
      <c r="J627" s="41">
        <v>4.6699999999999998E-2</v>
      </c>
      <c r="K627" s="42">
        <f t="shared" si="78"/>
        <v>142.995</v>
      </c>
      <c r="L627" s="43" t="str">
        <f t="shared" si="72"/>
        <v>1626-EMEA-RN</v>
      </c>
      <c r="M627" s="44">
        <f t="shared" si="79"/>
        <v>42238</v>
      </c>
      <c r="N627" s="47">
        <f t="shared" si="73"/>
        <v>8</v>
      </c>
      <c r="O627" s="47" t="str">
        <f t="shared" si="74"/>
        <v>2015</v>
      </c>
      <c r="P627" s="47" t="str">
        <f t="shared" si="75"/>
        <v>22</v>
      </c>
      <c r="Q627" s="48">
        <f t="shared" si="76"/>
        <v>42238</v>
      </c>
    </row>
    <row r="628" spans="1:17" x14ac:dyDescent="0.25">
      <c r="A628" s="28" t="s">
        <v>1413</v>
      </c>
      <c r="B628" s="28" t="s">
        <v>269</v>
      </c>
      <c r="C628" s="28" t="s">
        <v>270</v>
      </c>
      <c r="D628" s="28" t="s">
        <v>22</v>
      </c>
      <c r="E628" s="39" t="s">
        <v>1414</v>
      </c>
      <c r="F628" s="13">
        <f t="shared" si="77"/>
        <v>2015</v>
      </c>
      <c r="G628" s="28" t="s">
        <v>125</v>
      </c>
      <c r="H628" s="28" t="s">
        <v>1126</v>
      </c>
      <c r="I628" s="40">
        <v>500</v>
      </c>
      <c r="J628" s="41">
        <v>0.16800000000000001</v>
      </c>
      <c r="K628" s="42">
        <f t="shared" si="78"/>
        <v>416</v>
      </c>
      <c r="L628" s="43" t="str">
        <f t="shared" si="72"/>
        <v>1627-LATAM-SS</v>
      </c>
      <c r="M628" s="44">
        <f t="shared" si="79"/>
        <v>42209</v>
      </c>
      <c r="N628" s="47">
        <f t="shared" si="73"/>
        <v>7</v>
      </c>
      <c r="O628" s="47" t="str">
        <f t="shared" si="74"/>
        <v>2015</v>
      </c>
      <c r="P628" s="47" t="str">
        <f t="shared" si="75"/>
        <v>24</v>
      </c>
      <c r="Q628" s="48">
        <f t="shared" si="76"/>
        <v>42209</v>
      </c>
    </row>
    <row r="629" spans="1:17" x14ac:dyDescent="0.25">
      <c r="A629" s="28" t="s">
        <v>1415</v>
      </c>
      <c r="B629" s="28" t="s">
        <v>201</v>
      </c>
      <c r="C629" s="28" t="s">
        <v>202</v>
      </c>
      <c r="D629" s="28" t="s">
        <v>11</v>
      </c>
      <c r="E629" s="39" t="s">
        <v>1416</v>
      </c>
      <c r="F629" s="13">
        <f t="shared" si="77"/>
        <v>2016</v>
      </c>
      <c r="G629" s="28" t="s">
        <v>46</v>
      </c>
      <c r="H629" s="28" t="s">
        <v>775</v>
      </c>
      <c r="I629" s="40">
        <v>500</v>
      </c>
      <c r="J629" s="41">
        <v>0.09</v>
      </c>
      <c r="K629" s="42">
        <f t="shared" si="78"/>
        <v>455</v>
      </c>
      <c r="L629" s="43" t="str">
        <f t="shared" si="72"/>
        <v>1628-EMEA-CH</v>
      </c>
      <c r="M629" s="44">
        <f t="shared" si="79"/>
        <v>42663</v>
      </c>
      <c r="N629" s="47">
        <f t="shared" si="73"/>
        <v>10</v>
      </c>
      <c r="O629" s="47" t="str">
        <f t="shared" si="74"/>
        <v>2016</v>
      </c>
      <c r="P629" s="47" t="str">
        <f t="shared" si="75"/>
        <v>20</v>
      </c>
      <c r="Q629" s="48">
        <f t="shared" si="76"/>
        <v>42663</v>
      </c>
    </row>
    <row r="630" spans="1:17" x14ac:dyDescent="0.25">
      <c r="A630" s="28" t="s">
        <v>1417</v>
      </c>
      <c r="B630" s="28" t="s">
        <v>164</v>
      </c>
      <c r="C630" s="28" t="s">
        <v>165</v>
      </c>
      <c r="D630" s="28" t="s">
        <v>11</v>
      </c>
      <c r="E630" s="39" t="s">
        <v>1418</v>
      </c>
      <c r="F630" s="13">
        <f t="shared" si="77"/>
        <v>2015</v>
      </c>
      <c r="G630" s="28" t="s">
        <v>125</v>
      </c>
      <c r="H630" s="28" t="s">
        <v>1343</v>
      </c>
      <c r="I630" s="40">
        <v>500</v>
      </c>
      <c r="J630" s="41">
        <v>0.38</v>
      </c>
      <c r="K630" s="42">
        <f t="shared" si="78"/>
        <v>310</v>
      </c>
      <c r="L630" s="43" t="str">
        <f t="shared" si="72"/>
        <v>1629-EMEA-CG</v>
      </c>
      <c r="M630" s="44">
        <f t="shared" si="79"/>
        <v>42269</v>
      </c>
      <c r="N630" s="47">
        <f t="shared" si="73"/>
        <v>9</v>
      </c>
      <c r="O630" s="47" t="str">
        <f t="shared" si="74"/>
        <v>2015</v>
      </c>
      <c r="P630" s="47" t="str">
        <f t="shared" si="75"/>
        <v>22</v>
      </c>
      <c r="Q630" s="48">
        <f t="shared" si="76"/>
        <v>42269</v>
      </c>
    </row>
    <row r="631" spans="1:17" x14ac:dyDescent="0.25">
      <c r="A631" s="28" t="s">
        <v>1419</v>
      </c>
      <c r="B631" s="28" t="s">
        <v>139</v>
      </c>
      <c r="C631" s="28" t="s">
        <v>140</v>
      </c>
      <c r="D631" s="28" t="s">
        <v>11</v>
      </c>
      <c r="E631" s="39" t="s">
        <v>1420</v>
      </c>
      <c r="F631" s="13">
        <f t="shared" si="77"/>
        <v>2015</v>
      </c>
      <c r="G631" s="28" t="s">
        <v>41</v>
      </c>
      <c r="H631" s="28" t="s">
        <v>474</v>
      </c>
      <c r="I631" s="40">
        <v>30</v>
      </c>
      <c r="J631" s="41">
        <v>0.1</v>
      </c>
      <c r="K631" s="42">
        <f t="shared" si="78"/>
        <v>27</v>
      </c>
      <c r="L631" s="43" t="str">
        <f t="shared" si="72"/>
        <v>1630-EMEA-PM</v>
      </c>
      <c r="M631" s="44">
        <f t="shared" si="79"/>
        <v>42276</v>
      </c>
      <c r="N631" s="47">
        <f t="shared" si="73"/>
        <v>9</v>
      </c>
      <c r="O631" s="47" t="str">
        <f t="shared" si="74"/>
        <v>2015</v>
      </c>
      <c r="P631" s="47" t="str">
        <f t="shared" si="75"/>
        <v>29</v>
      </c>
      <c r="Q631" s="48">
        <f t="shared" si="76"/>
        <v>42276</v>
      </c>
    </row>
    <row r="632" spans="1:17" x14ac:dyDescent="0.25">
      <c r="A632" s="28" t="s">
        <v>1421</v>
      </c>
      <c r="B632" s="28" t="s">
        <v>104</v>
      </c>
      <c r="C632" s="28" t="s">
        <v>105</v>
      </c>
      <c r="D632" s="28" t="s">
        <v>11</v>
      </c>
      <c r="E632" s="39">
        <v>42044</v>
      </c>
      <c r="F632" s="13">
        <f t="shared" si="77"/>
        <v>2015</v>
      </c>
      <c r="G632" s="28" t="s">
        <v>46</v>
      </c>
      <c r="H632" s="28" t="s">
        <v>1422</v>
      </c>
      <c r="I632" s="40">
        <v>500</v>
      </c>
      <c r="J632" s="41">
        <v>0.03</v>
      </c>
      <c r="K632" s="42">
        <f t="shared" si="78"/>
        <v>485</v>
      </c>
      <c r="L632" s="43" t="str">
        <f t="shared" si="72"/>
        <v>1631-EMEA-LD</v>
      </c>
      <c r="M632" s="44">
        <f t="shared" si="79"/>
        <v>42044</v>
      </c>
      <c r="N632" s="47" t="str">
        <f t="shared" si="73"/>
        <v/>
      </c>
      <c r="O632" s="47" t="str">
        <f t="shared" si="74"/>
        <v/>
      </c>
      <c r="P632" s="47" t="str">
        <f t="shared" si="75"/>
        <v/>
      </c>
      <c r="Q632" s="48">
        <f t="shared" si="76"/>
        <v>42044</v>
      </c>
    </row>
    <row r="633" spans="1:17" x14ac:dyDescent="0.25">
      <c r="A633" s="28" t="s">
        <v>1423</v>
      </c>
      <c r="B633" s="28" t="s">
        <v>350</v>
      </c>
      <c r="C633" s="28" t="s">
        <v>115</v>
      </c>
      <c r="D633" s="28" t="s">
        <v>17</v>
      </c>
      <c r="E633" s="39" t="s">
        <v>1424</v>
      </c>
      <c r="F633" s="13">
        <f t="shared" si="77"/>
        <v>2014</v>
      </c>
      <c r="G633" s="28" t="s">
        <v>133</v>
      </c>
      <c r="H633" s="28" t="s">
        <v>1261</v>
      </c>
      <c r="I633" s="40">
        <v>50</v>
      </c>
      <c r="J633" s="41">
        <v>0.02</v>
      </c>
      <c r="K633" s="42">
        <f t="shared" si="78"/>
        <v>49</v>
      </c>
      <c r="L633" s="43" t="str">
        <f t="shared" si="72"/>
        <v>1632-NA-RH</v>
      </c>
      <c r="M633" s="44">
        <f t="shared" si="79"/>
        <v>41867</v>
      </c>
      <c r="N633" s="47">
        <f t="shared" si="73"/>
        <v>8</v>
      </c>
      <c r="O633" s="47" t="str">
        <f t="shared" si="74"/>
        <v>2014</v>
      </c>
      <c r="P633" s="47" t="str">
        <f t="shared" si="75"/>
        <v>16</v>
      </c>
      <c r="Q633" s="48">
        <f t="shared" si="76"/>
        <v>41867</v>
      </c>
    </row>
    <row r="634" spans="1:17" x14ac:dyDescent="0.25">
      <c r="A634" s="28" t="s">
        <v>1425</v>
      </c>
      <c r="B634" s="28" t="s">
        <v>79</v>
      </c>
      <c r="C634" s="28" t="s">
        <v>80</v>
      </c>
      <c r="D634" s="28" t="s">
        <v>34</v>
      </c>
      <c r="E634" s="39">
        <v>42805</v>
      </c>
      <c r="F634" s="13">
        <f t="shared" si="77"/>
        <v>2017</v>
      </c>
      <c r="G634" s="28" t="s">
        <v>46</v>
      </c>
      <c r="H634" s="28" t="s">
        <v>1426</v>
      </c>
      <c r="I634" s="40">
        <v>500</v>
      </c>
      <c r="J634" s="41">
        <v>0.1</v>
      </c>
      <c r="K634" s="42">
        <f t="shared" si="78"/>
        <v>450</v>
      </c>
      <c r="L634" s="43" t="str">
        <f t="shared" si="72"/>
        <v>1633-APAC-AP</v>
      </c>
      <c r="M634" s="44">
        <f t="shared" si="79"/>
        <v>42805</v>
      </c>
      <c r="N634" s="47" t="str">
        <f t="shared" si="73"/>
        <v/>
      </c>
      <c r="O634" s="47" t="str">
        <f t="shared" si="74"/>
        <v/>
      </c>
      <c r="P634" s="47" t="str">
        <f t="shared" si="75"/>
        <v/>
      </c>
      <c r="Q634" s="48">
        <f t="shared" si="76"/>
        <v>42805</v>
      </c>
    </row>
    <row r="635" spans="1:17" x14ac:dyDescent="0.25">
      <c r="A635" s="28" t="s">
        <v>1427</v>
      </c>
      <c r="B635" s="28" t="s">
        <v>79</v>
      </c>
      <c r="C635" s="28" t="s">
        <v>80</v>
      </c>
      <c r="D635" s="28" t="s">
        <v>34</v>
      </c>
      <c r="E635" s="39">
        <v>42434</v>
      </c>
      <c r="F635" s="13">
        <f t="shared" si="77"/>
        <v>2016</v>
      </c>
      <c r="G635" s="28" t="s">
        <v>35</v>
      </c>
      <c r="H635" s="28" t="s">
        <v>390</v>
      </c>
      <c r="I635" s="40">
        <v>50</v>
      </c>
      <c r="J635" s="41">
        <v>0.02</v>
      </c>
      <c r="K635" s="42">
        <f t="shared" si="78"/>
        <v>49</v>
      </c>
      <c r="L635" s="43" t="str">
        <f t="shared" si="72"/>
        <v>1634-APAC-KR</v>
      </c>
      <c r="M635" s="44">
        <f t="shared" si="79"/>
        <v>42434</v>
      </c>
      <c r="N635" s="47" t="str">
        <f t="shared" si="73"/>
        <v/>
      </c>
      <c r="O635" s="47" t="str">
        <f t="shared" si="74"/>
        <v/>
      </c>
      <c r="P635" s="47" t="str">
        <f t="shared" si="75"/>
        <v/>
      </c>
      <c r="Q635" s="48">
        <f t="shared" si="76"/>
        <v>42434</v>
      </c>
    </row>
    <row r="636" spans="1:17" x14ac:dyDescent="0.25">
      <c r="A636" s="28" t="s">
        <v>1428</v>
      </c>
      <c r="B636" s="28" t="s">
        <v>178</v>
      </c>
      <c r="C636" s="28" t="s">
        <v>115</v>
      </c>
      <c r="D636" s="28" t="s">
        <v>17</v>
      </c>
      <c r="E636" s="39">
        <v>41682</v>
      </c>
      <c r="F636" s="13">
        <f t="shared" si="77"/>
        <v>2014</v>
      </c>
      <c r="G636" s="28" t="s">
        <v>29</v>
      </c>
      <c r="H636" s="28" t="s">
        <v>180</v>
      </c>
      <c r="I636" s="40">
        <v>150</v>
      </c>
      <c r="J636" s="41">
        <v>0.26</v>
      </c>
      <c r="K636" s="42">
        <f t="shared" si="78"/>
        <v>111</v>
      </c>
      <c r="L636" s="43" t="str">
        <f t="shared" si="72"/>
        <v>1635-NA-SC</v>
      </c>
      <c r="M636" s="44">
        <f t="shared" si="79"/>
        <v>41682</v>
      </c>
      <c r="N636" s="47" t="str">
        <f t="shared" si="73"/>
        <v/>
      </c>
      <c r="O636" s="47" t="str">
        <f t="shared" si="74"/>
        <v/>
      </c>
      <c r="P636" s="47" t="str">
        <f t="shared" si="75"/>
        <v/>
      </c>
      <c r="Q636" s="48">
        <f t="shared" si="76"/>
        <v>41682</v>
      </c>
    </row>
    <row r="637" spans="1:17" x14ac:dyDescent="0.25">
      <c r="A637" s="28" t="s">
        <v>1429</v>
      </c>
      <c r="B637" s="28" t="s">
        <v>306</v>
      </c>
      <c r="C637" s="28" t="s">
        <v>307</v>
      </c>
      <c r="D637" s="28" t="s">
        <v>11</v>
      </c>
      <c r="E637" s="39">
        <v>42863</v>
      </c>
      <c r="F637" s="13">
        <f t="shared" si="77"/>
        <v>2017</v>
      </c>
      <c r="G637" s="28" t="s">
        <v>41</v>
      </c>
      <c r="H637" s="28" t="s">
        <v>1430</v>
      </c>
      <c r="I637" s="40">
        <v>30</v>
      </c>
      <c r="J637" s="41">
        <v>3.3300000000000003E-2</v>
      </c>
      <c r="K637" s="42">
        <f t="shared" si="78"/>
        <v>29.001000000000001</v>
      </c>
      <c r="L637" s="43" t="str">
        <f t="shared" si="72"/>
        <v>1636-EMEA-JT</v>
      </c>
      <c r="M637" s="44">
        <f t="shared" si="79"/>
        <v>42863</v>
      </c>
      <c r="N637" s="47" t="str">
        <f t="shared" si="73"/>
        <v/>
      </c>
      <c r="O637" s="47" t="str">
        <f t="shared" si="74"/>
        <v/>
      </c>
      <c r="P637" s="47" t="str">
        <f t="shared" si="75"/>
        <v/>
      </c>
      <c r="Q637" s="48">
        <f t="shared" si="76"/>
        <v>42863</v>
      </c>
    </row>
    <row r="638" spans="1:17" x14ac:dyDescent="0.25">
      <c r="A638" s="28" t="s">
        <v>1431</v>
      </c>
      <c r="B638" s="28" t="s">
        <v>169</v>
      </c>
      <c r="C638" s="28" t="s">
        <v>170</v>
      </c>
      <c r="D638" s="28" t="s">
        <v>11</v>
      </c>
      <c r="E638" s="39" t="s">
        <v>1432</v>
      </c>
      <c r="F638" s="13">
        <f t="shared" si="77"/>
        <v>2015</v>
      </c>
      <c r="G638" s="28" t="s">
        <v>35</v>
      </c>
      <c r="H638" s="28" t="s">
        <v>172</v>
      </c>
      <c r="I638" s="40">
        <v>50</v>
      </c>
      <c r="J638" s="41">
        <v>0.3</v>
      </c>
      <c r="K638" s="42">
        <f t="shared" si="78"/>
        <v>35</v>
      </c>
      <c r="L638" s="43" t="str">
        <f t="shared" si="72"/>
        <v>1637-EMEA-SB</v>
      </c>
      <c r="M638" s="44">
        <f t="shared" si="79"/>
        <v>42052</v>
      </c>
      <c r="N638" s="47">
        <f t="shared" si="73"/>
        <v>2</v>
      </c>
      <c r="O638" s="47" t="str">
        <f t="shared" si="74"/>
        <v>2015</v>
      </c>
      <c r="P638" s="47" t="str">
        <f t="shared" si="75"/>
        <v>17</v>
      </c>
      <c r="Q638" s="48">
        <f t="shared" si="76"/>
        <v>42052</v>
      </c>
    </row>
    <row r="639" spans="1:17" x14ac:dyDescent="0.25">
      <c r="A639" s="28" t="s">
        <v>1433</v>
      </c>
      <c r="B639" s="28" t="s">
        <v>197</v>
      </c>
      <c r="C639" s="28" t="s">
        <v>198</v>
      </c>
      <c r="D639" s="28" t="s">
        <v>11</v>
      </c>
      <c r="E639" s="39" t="s">
        <v>1434</v>
      </c>
      <c r="F639" s="13">
        <f t="shared" si="77"/>
        <v>2017</v>
      </c>
      <c r="G639" s="28" t="s">
        <v>111</v>
      </c>
      <c r="H639" s="28" t="s">
        <v>1435</v>
      </c>
      <c r="I639" s="40">
        <v>140</v>
      </c>
      <c r="J639" s="41">
        <v>1.43E-2</v>
      </c>
      <c r="K639" s="42">
        <f t="shared" si="78"/>
        <v>137.99799999999999</v>
      </c>
      <c r="L639" s="43" t="str">
        <f t="shared" si="72"/>
        <v>1638-EMEA-GM</v>
      </c>
      <c r="M639" s="44">
        <f t="shared" si="79"/>
        <v>42940</v>
      </c>
      <c r="N639" s="47">
        <f t="shared" si="73"/>
        <v>7</v>
      </c>
      <c r="O639" s="47" t="str">
        <f t="shared" si="74"/>
        <v>2017</v>
      </c>
      <c r="P639" s="47" t="str">
        <f t="shared" si="75"/>
        <v>24</v>
      </c>
      <c r="Q639" s="48">
        <f t="shared" si="76"/>
        <v>42940</v>
      </c>
    </row>
    <row r="640" spans="1:17" x14ac:dyDescent="0.25">
      <c r="A640" s="28" t="s">
        <v>1436</v>
      </c>
      <c r="B640" s="28" t="s">
        <v>44</v>
      </c>
      <c r="C640" s="28" t="s">
        <v>45</v>
      </c>
      <c r="D640" s="28" t="s">
        <v>22</v>
      </c>
      <c r="E640" s="39">
        <v>42279</v>
      </c>
      <c r="F640" s="13">
        <f t="shared" si="77"/>
        <v>2015</v>
      </c>
      <c r="G640" s="28" t="s">
        <v>125</v>
      </c>
      <c r="H640" s="28" t="s">
        <v>1437</v>
      </c>
      <c r="I640" s="40">
        <v>500</v>
      </c>
      <c r="J640" s="41">
        <v>0.128</v>
      </c>
      <c r="K640" s="42">
        <f t="shared" si="78"/>
        <v>436</v>
      </c>
      <c r="L640" s="43" t="str">
        <f t="shared" si="72"/>
        <v>1639-LATAM-MW</v>
      </c>
      <c r="M640" s="44">
        <f t="shared" si="79"/>
        <v>42279</v>
      </c>
      <c r="N640" s="47" t="str">
        <f t="shared" si="73"/>
        <v/>
      </c>
      <c r="O640" s="47" t="str">
        <f t="shared" si="74"/>
        <v/>
      </c>
      <c r="P640" s="47" t="str">
        <f t="shared" si="75"/>
        <v/>
      </c>
      <c r="Q640" s="48">
        <f t="shared" si="76"/>
        <v>42279</v>
      </c>
    </row>
    <row r="641" spans="1:17" x14ac:dyDescent="0.25">
      <c r="A641" s="28" t="s">
        <v>1438</v>
      </c>
      <c r="B641" s="28" t="s">
        <v>128</v>
      </c>
      <c r="C641" s="28" t="s">
        <v>129</v>
      </c>
      <c r="D641" s="28" t="s">
        <v>34</v>
      </c>
      <c r="E641" s="39">
        <v>43383</v>
      </c>
      <c r="F641" s="13">
        <f t="shared" si="77"/>
        <v>2018</v>
      </c>
      <c r="G641" s="28" t="s">
        <v>23</v>
      </c>
      <c r="H641" s="28" t="s">
        <v>1407</v>
      </c>
      <c r="I641" s="40">
        <v>1400</v>
      </c>
      <c r="J641" s="41">
        <v>0.04</v>
      </c>
      <c r="K641" s="42">
        <f t="shared" si="78"/>
        <v>1344</v>
      </c>
      <c r="L641" s="43" t="str">
        <f t="shared" si="72"/>
        <v>1640-APAC-SD</v>
      </c>
      <c r="M641" s="44">
        <f t="shared" si="79"/>
        <v>43383</v>
      </c>
      <c r="N641" s="47" t="str">
        <f t="shared" si="73"/>
        <v/>
      </c>
      <c r="O641" s="47" t="str">
        <f t="shared" si="74"/>
        <v/>
      </c>
      <c r="P641" s="47" t="str">
        <f t="shared" si="75"/>
        <v/>
      </c>
      <c r="Q641" s="48">
        <f t="shared" si="76"/>
        <v>43383</v>
      </c>
    </row>
    <row r="642" spans="1:17" x14ac:dyDescent="0.25">
      <c r="A642" s="28" t="s">
        <v>1439</v>
      </c>
      <c r="B642" s="28" t="s">
        <v>325</v>
      </c>
      <c r="C642" s="28" t="s">
        <v>326</v>
      </c>
      <c r="D642" s="28" t="s">
        <v>34</v>
      </c>
      <c r="E642" s="39" t="s">
        <v>191</v>
      </c>
      <c r="F642" s="13">
        <f t="shared" si="77"/>
        <v>2016</v>
      </c>
      <c r="G642" s="28" t="s">
        <v>61</v>
      </c>
      <c r="H642" s="28" t="s">
        <v>918</v>
      </c>
      <c r="I642" s="40">
        <v>3000</v>
      </c>
      <c r="J642" s="41">
        <v>0.05</v>
      </c>
      <c r="K642" s="42">
        <f t="shared" si="78"/>
        <v>2850</v>
      </c>
      <c r="L642" s="43" t="str">
        <f t="shared" ref="L642:L705" si="80">_xlfn.TEXTJOIN("-",TRUE,RIGHT(A642,LEN(A642)-2),D642,LEFT(H642,1)&amp;MID(H642,FIND(" ",H642)+1,1))</f>
        <v>1641-APAC-HL</v>
      </c>
      <c r="M642" s="44">
        <f t="shared" si="79"/>
        <v>42690</v>
      </c>
      <c r="N642" s="47">
        <f t="shared" ref="N642:N705" si="81">IF(ISTEXT(E642),IFERROR(_xlfn.NUMBERVALUE(LEFT(E642,2)),_xlfn.NUMBERVALUE(LEFT(E642,1))),"")</f>
        <v>11</v>
      </c>
      <c r="O642" s="47" t="str">
        <f t="shared" ref="O642:O705" si="82">IF(ISTEXT(E642),RIGHT(E642,4),"")</f>
        <v>2016</v>
      </c>
      <c r="P642" s="47" t="str">
        <f t="shared" ref="P642:P705" si="83">IF(ISTEXT(E642),MID(E642,LEN(N642)+2,2),"")</f>
        <v>16</v>
      </c>
      <c r="Q642" s="48">
        <f t="shared" ref="Q642:Q705" si="84">IF(ISTEXT(E642),DATE(O642,N642,P642),E642)</f>
        <v>42690</v>
      </c>
    </row>
    <row r="643" spans="1:17" x14ac:dyDescent="0.25">
      <c r="A643" s="28" t="s">
        <v>1440</v>
      </c>
      <c r="B643" s="28" t="s">
        <v>397</v>
      </c>
      <c r="C643" s="28" t="s">
        <v>398</v>
      </c>
      <c r="D643" s="28" t="s">
        <v>11</v>
      </c>
      <c r="E643" s="39" t="s">
        <v>1441</v>
      </c>
      <c r="F643" s="13">
        <f t="shared" ref="F643:F706" si="85">YEAR(Q643)</f>
        <v>2015</v>
      </c>
      <c r="G643" s="28" t="s">
        <v>133</v>
      </c>
      <c r="H643" s="28" t="s">
        <v>1192</v>
      </c>
      <c r="I643" s="40">
        <v>50</v>
      </c>
      <c r="J643" s="41">
        <v>0</v>
      </c>
      <c r="K643" s="42">
        <f t="shared" ref="K643:K706" si="86">I643*(1-J643)</f>
        <v>50</v>
      </c>
      <c r="L643" s="43" t="str">
        <f t="shared" si="80"/>
        <v>1642-EMEA-KR</v>
      </c>
      <c r="M643" s="44">
        <f t="shared" ref="M643:M706" si="87">IF(ISTEXT(E643),DATE(O643,N643,P643),E643)</f>
        <v>42022</v>
      </c>
      <c r="N643" s="47">
        <f t="shared" si="81"/>
        <v>1</v>
      </c>
      <c r="O643" s="47" t="str">
        <f t="shared" si="82"/>
        <v>2015</v>
      </c>
      <c r="P643" s="47" t="str">
        <f t="shared" si="83"/>
        <v>18</v>
      </c>
      <c r="Q643" s="48">
        <f t="shared" si="84"/>
        <v>42022</v>
      </c>
    </row>
    <row r="644" spans="1:17" x14ac:dyDescent="0.25">
      <c r="A644" s="28" t="s">
        <v>1442</v>
      </c>
      <c r="B644" s="28" t="s">
        <v>265</v>
      </c>
      <c r="C644" s="28" t="s">
        <v>50</v>
      </c>
      <c r="D644" s="28" t="s">
        <v>22</v>
      </c>
      <c r="E644" s="39" t="s">
        <v>1443</v>
      </c>
      <c r="F644" s="13">
        <f t="shared" si="85"/>
        <v>2015</v>
      </c>
      <c r="G644" s="28" t="s">
        <v>23</v>
      </c>
      <c r="H644" s="28" t="s">
        <v>997</v>
      </c>
      <c r="I644" s="40">
        <v>1400</v>
      </c>
      <c r="J644" s="41">
        <v>7.0000000000000007E-2</v>
      </c>
      <c r="K644" s="42">
        <f t="shared" si="86"/>
        <v>1302</v>
      </c>
      <c r="L644" s="43" t="str">
        <f t="shared" si="80"/>
        <v>1643-LATAM-JA</v>
      </c>
      <c r="M644" s="44">
        <f t="shared" si="87"/>
        <v>42301</v>
      </c>
      <c r="N644" s="47">
        <f t="shared" si="81"/>
        <v>10</v>
      </c>
      <c r="O644" s="47" t="str">
        <f t="shared" si="82"/>
        <v>2015</v>
      </c>
      <c r="P644" s="47" t="str">
        <f t="shared" si="83"/>
        <v>24</v>
      </c>
      <c r="Q644" s="48">
        <f t="shared" si="84"/>
        <v>42301</v>
      </c>
    </row>
    <row r="645" spans="1:17" x14ac:dyDescent="0.25">
      <c r="A645" s="28" t="s">
        <v>1444</v>
      </c>
      <c r="B645" s="28" t="s">
        <v>26</v>
      </c>
      <c r="C645" s="28" t="s">
        <v>27</v>
      </c>
      <c r="D645" s="28" t="s">
        <v>11</v>
      </c>
      <c r="E645" s="39" t="s">
        <v>1445</v>
      </c>
      <c r="F645" s="13">
        <f t="shared" si="85"/>
        <v>2014</v>
      </c>
      <c r="G645" s="28" t="s">
        <v>46</v>
      </c>
      <c r="H645" s="28" t="s">
        <v>1446</v>
      </c>
      <c r="I645" s="40">
        <v>500</v>
      </c>
      <c r="J645" s="41">
        <v>7.0000000000000007E-2</v>
      </c>
      <c r="K645" s="42">
        <f t="shared" si="86"/>
        <v>464.99999999999994</v>
      </c>
      <c r="L645" s="43" t="str">
        <f t="shared" si="80"/>
        <v>1644-EMEA-AR</v>
      </c>
      <c r="M645" s="44">
        <f t="shared" si="87"/>
        <v>41989</v>
      </c>
      <c r="N645" s="47">
        <f t="shared" si="81"/>
        <v>12</v>
      </c>
      <c r="O645" s="47" t="str">
        <f t="shared" si="82"/>
        <v>2014</v>
      </c>
      <c r="P645" s="47" t="str">
        <f t="shared" si="83"/>
        <v>16</v>
      </c>
      <c r="Q645" s="48">
        <f t="shared" si="84"/>
        <v>41989</v>
      </c>
    </row>
    <row r="646" spans="1:17" x14ac:dyDescent="0.25">
      <c r="A646" s="28" t="s">
        <v>1447</v>
      </c>
      <c r="B646" s="28" t="s">
        <v>128</v>
      </c>
      <c r="C646" s="28" t="s">
        <v>129</v>
      </c>
      <c r="D646" s="28" t="s">
        <v>34</v>
      </c>
      <c r="E646" s="39">
        <v>42740</v>
      </c>
      <c r="F646" s="13">
        <f t="shared" si="85"/>
        <v>2017</v>
      </c>
      <c r="G646" s="28" t="s">
        <v>133</v>
      </c>
      <c r="H646" s="28" t="s">
        <v>1448</v>
      </c>
      <c r="I646" s="40">
        <v>50</v>
      </c>
      <c r="J646" s="41">
        <v>0.04</v>
      </c>
      <c r="K646" s="42">
        <f t="shared" si="86"/>
        <v>48</v>
      </c>
      <c r="L646" s="43" t="str">
        <f t="shared" si="80"/>
        <v>1645-APAC-IH</v>
      </c>
      <c r="M646" s="44">
        <f t="shared" si="87"/>
        <v>42740</v>
      </c>
      <c r="N646" s="47" t="str">
        <f t="shared" si="81"/>
        <v/>
      </c>
      <c r="O646" s="47" t="str">
        <f t="shared" si="82"/>
        <v/>
      </c>
      <c r="P646" s="47" t="str">
        <f t="shared" si="83"/>
        <v/>
      </c>
      <c r="Q646" s="48">
        <f t="shared" si="84"/>
        <v>42740</v>
      </c>
    </row>
    <row r="647" spans="1:17" x14ac:dyDescent="0.25">
      <c r="A647" s="28" t="s">
        <v>1449</v>
      </c>
      <c r="B647" s="28" t="s">
        <v>144</v>
      </c>
      <c r="C647" s="28" t="s">
        <v>115</v>
      </c>
      <c r="D647" s="28" t="s">
        <v>17</v>
      </c>
      <c r="E647" s="39" t="s">
        <v>1450</v>
      </c>
      <c r="F647" s="13">
        <f t="shared" si="85"/>
        <v>2015</v>
      </c>
      <c r="G647" s="28" t="s">
        <v>29</v>
      </c>
      <c r="H647" s="28" t="s">
        <v>470</v>
      </c>
      <c r="I647" s="40">
        <v>150</v>
      </c>
      <c r="J647" s="41">
        <v>0.04</v>
      </c>
      <c r="K647" s="42">
        <f t="shared" si="86"/>
        <v>144</v>
      </c>
      <c r="L647" s="43" t="str">
        <f t="shared" si="80"/>
        <v>1646-NA-NG</v>
      </c>
      <c r="M647" s="44">
        <f t="shared" si="87"/>
        <v>42352</v>
      </c>
      <c r="N647" s="47">
        <f t="shared" si="81"/>
        <v>12</v>
      </c>
      <c r="O647" s="47" t="str">
        <f t="shared" si="82"/>
        <v>2015</v>
      </c>
      <c r="P647" s="47" t="str">
        <f t="shared" si="83"/>
        <v>14</v>
      </c>
      <c r="Q647" s="48">
        <f t="shared" si="84"/>
        <v>42352</v>
      </c>
    </row>
    <row r="648" spans="1:17" x14ac:dyDescent="0.25">
      <c r="A648" s="28" t="s">
        <v>1451</v>
      </c>
      <c r="B648" s="28" t="s">
        <v>119</v>
      </c>
      <c r="C648" s="28" t="s">
        <v>85</v>
      </c>
      <c r="D648" s="28" t="s">
        <v>11</v>
      </c>
      <c r="E648" s="39" t="s">
        <v>1452</v>
      </c>
      <c r="F648" s="13">
        <f t="shared" si="85"/>
        <v>2017</v>
      </c>
      <c r="G648" s="28" t="s">
        <v>35</v>
      </c>
      <c r="H648" s="28" t="s">
        <v>1069</v>
      </c>
      <c r="I648" s="40">
        <v>50</v>
      </c>
      <c r="J648" s="41">
        <v>0.08</v>
      </c>
      <c r="K648" s="42">
        <f t="shared" si="86"/>
        <v>46</v>
      </c>
      <c r="L648" s="43" t="str">
        <f t="shared" si="80"/>
        <v>1647-EMEA-HC</v>
      </c>
      <c r="M648" s="44">
        <f t="shared" si="87"/>
        <v>42929</v>
      </c>
      <c r="N648" s="47">
        <f t="shared" si="81"/>
        <v>7</v>
      </c>
      <c r="O648" s="47" t="str">
        <f t="shared" si="82"/>
        <v>2017</v>
      </c>
      <c r="P648" s="47" t="str">
        <f t="shared" si="83"/>
        <v>13</v>
      </c>
      <c r="Q648" s="48">
        <f t="shared" si="84"/>
        <v>42929</v>
      </c>
    </row>
    <row r="649" spans="1:17" x14ac:dyDescent="0.25">
      <c r="A649" s="28" t="s">
        <v>1453</v>
      </c>
      <c r="B649" s="28" t="s">
        <v>164</v>
      </c>
      <c r="C649" s="28" t="s">
        <v>165</v>
      </c>
      <c r="D649" s="28" t="s">
        <v>11</v>
      </c>
      <c r="E649" s="39">
        <v>42223</v>
      </c>
      <c r="F649" s="13">
        <f t="shared" si="85"/>
        <v>2015</v>
      </c>
      <c r="G649" s="28" t="s">
        <v>12</v>
      </c>
      <c r="H649" s="28" t="s">
        <v>167</v>
      </c>
      <c r="I649" s="40">
        <v>240</v>
      </c>
      <c r="J649" s="41">
        <v>0.125</v>
      </c>
      <c r="K649" s="42">
        <f t="shared" si="86"/>
        <v>210</v>
      </c>
      <c r="L649" s="43" t="str">
        <f t="shared" si="80"/>
        <v>1648-EMEA-CE</v>
      </c>
      <c r="M649" s="44">
        <f t="shared" si="87"/>
        <v>42223</v>
      </c>
      <c r="N649" s="47" t="str">
        <f t="shared" si="81"/>
        <v/>
      </c>
      <c r="O649" s="47" t="str">
        <f t="shared" si="82"/>
        <v/>
      </c>
      <c r="P649" s="47" t="str">
        <f t="shared" si="83"/>
        <v/>
      </c>
      <c r="Q649" s="48">
        <f t="shared" si="84"/>
        <v>42223</v>
      </c>
    </row>
    <row r="650" spans="1:17" x14ac:dyDescent="0.25">
      <c r="A650" s="28" t="s">
        <v>1454</v>
      </c>
      <c r="B650" s="28" t="s">
        <v>178</v>
      </c>
      <c r="C650" s="28" t="s">
        <v>115</v>
      </c>
      <c r="D650" s="28" t="s">
        <v>17</v>
      </c>
      <c r="E650" s="39" t="s">
        <v>1455</v>
      </c>
      <c r="F650" s="13">
        <f t="shared" si="85"/>
        <v>2018</v>
      </c>
      <c r="G650" s="28" t="s">
        <v>55</v>
      </c>
      <c r="H650" s="28" t="s">
        <v>180</v>
      </c>
      <c r="I650" s="40">
        <v>2400</v>
      </c>
      <c r="J650" s="41">
        <v>0.03</v>
      </c>
      <c r="K650" s="42">
        <f t="shared" si="86"/>
        <v>2328</v>
      </c>
      <c r="L650" s="43" t="str">
        <f t="shared" si="80"/>
        <v>1649-NA-SC</v>
      </c>
      <c r="M650" s="44">
        <f t="shared" si="87"/>
        <v>43399</v>
      </c>
      <c r="N650" s="47">
        <f t="shared" si="81"/>
        <v>10</v>
      </c>
      <c r="O650" s="47" t="str">
        <f t="shared" si="82"/>
        <v>2018</v>
      </c>
      <c r="P650" s="47" t="str">
        <f t="shared" si="83"/>
        <v>26</v>
      </c>
      <c r="Q650" s="48">
        <f t="shared" si="84"/>
        <v>43399</v>
      </c>
    </row>
    <row r="651" spans="1:17" x14ac:dyDescent="0.25">
      <c r="A651" s="28" t="s">
        <v>1456</v>
      </c>
      <c r="B651" s="28" t="s">
        <v>241</v>
      </c>
      <c r="C651" s="28" t="s">
        <v>242</v>
      </c>
      <c r="D651" s="28" t="s">
        <v>22</v>
      </c>
      <c r="E651" s="39" t="s">
        <v>1457</v>
      </c>
      <c r="F651" s="13">
        <f t="shared" si="85"/>
        <v>2016</v>
      </c>
      <c r="G651" s="28" t="s">
        <v>133</v>
      </c>
      <c r="H651" s="28" t="s">
        <v>302</v>
      </c>
      <c r="I651" s="40">
        <v>50</v>
      </c>
      <c r="J651" s="41">
        <v>0.06</v>
      </c>
      <c r="K651" s="42">
        <f t="shared" si="86"/>
        <v>47</v>
      </c>
      <c r="L651" s="43" t="str">
        <f t="shared" si="80"/>
        <v>1650-LATAM-SM</v>
      </c>
      <c r="M651" s="44">
        <f t="shared" si="87"/>
        <v>42610</v>
      </c>
      <c r="N651" s="47">
        <f t="shared" si="81"/>
        <v>8</v>
      </c>
      <c r="O651" s="47" t="str">
        <f t="shared" si="82"/>
        <v>2016</v>
      </c>
      <c r="P651" s="47" t="str">
        <f t="shared" si="83"/>
        <v>28</v>
      </c>
      <c r="Q651" s="48">
        <f t="shared" si="84"/>
        <v>42610</v>
      </c>
    </row>
    <row r="652" spans="1:17" x14ac:dyDescent="0.25">
      <c r="A652" s="28" t="s">
        <v>1458</v>
      </c>
      <c r="B652" s="28" t="s">
        <v>71</v>
      </c>
      <c r="C652" s="28" t="s">
        <v>72</v>
      </c>
      <c r="D652" s="28" t="s">
        <v>34</v>
      </c>
      <c r="E652" s="39">
        <v>41918</v>
      </c>
      <c r="F652" s="13">
        <f t="shared" si="85"/>
        <v>2014</v>
      </c>
      <c r="G652" s="28" t="s">
        <v>133</v>
      </c>
      <c r="H652" s="28" t="s">
        <v>861</v>
      </c>
      <c r="I652" s="40">
        <v>50</v>
      </c>
      <c r="J652" s="41">
        <v>0</v>
      </c>
      <c r="K652" s="42">
        <f t="shared" si="86"/>
        <v>50</v>
      </c>
      <c r="L652" s="43" t="str">
        <f t="shared" si="80"/>
        <v>1651-APAC-FH</v>
      </c>
      <c r="M652" s="44">
        <f t="shared" si="87"/>
        <v>41918</v>
      </c>
      <c r="N652" s="47" t="str">
        <f t="shared" si="81"/>
        <v/>
      </c>
      <c r="O652" s="47" t="str">
        <f t="shared" si="82"/>
        <v/>
      </c>
      <c r="P652" s="47" t="str">
        <f t="shared" si="83"/>
        <v/>
      </c>
      <c r="Q652" s="48">
        <f t="shared" si="84"/>
        <v>41918</v>
      </c>
    </row>
    <row r="653" spans="1:17" x14ac:dyDescent="0.25">
      <c r="A653" s="28" t="s">
        <v>1459</v>
      </c>
      <c r="B653" s="28" t="s">
        <v>59</v>
      </c>
      <c r="C653" s="28" t="s">
        <v>60</v>
      </c>
      <c r="D653" s="28" t="s">
        <v>11</v>
      </c>
      <c r="E653" s="39" t="s">
        <v>332</v>
      </c>
      <c r="F653" s="13">
        <f t="shared" si="85"/>
        <v>2014</v>
      </c>
      <c r="G653" s="28" t="s">
        <v>133</v>
      </c>
      <c r="H653" s="28" t="s">
        <v>896</v>
      </c>
      <c r="I653" s="40">
        <v>50</v>
      </c>
      <c r="J653" s="41">
        <v>0.04</v>
      </c>
      <c r="K653" s="42">
        <f t="shared" si="86"/>
        <v>48</v>
      </c>
      <c r="L653" s="43" t="str">
        <f t="shared" si="80"/>
        <v>1652-EMEA-KO</v>
      </c>
      <c r="M653" s="44">
        <f t="shared" si="87"/>
        <v>41963</v>
      </c>
      <c r="N653" s="47">
        <f t="shared" si="81"/>
        <v>11</v>
      </c>
      <c r="O653" s="47" t="str">
        <f t="shared" si="82"/>
        <v>2014</v>
      </c>
      <c r="P653" s="47" t="str">
        <f t="shared" si="83"/>
        <v>20</v>
      </c>
      <c r="Q653" s="48">
        <f t="shared" si="84"/>
        <v>41963</v>
      </c>
    </row>
    <row r="654" spans="1:17" x14ac:dyDescent="0.25">
      <c r="A654" s="28" t="s">
        <v>1460</v>
      </c>
      <c r="B654" s="28" t="s">
        <v>32</v>
      </c>
      <c r="C654" s="28" t="s">
        <v>33</v>
      </c>
      <c r="D654" s="28" t="s">
        <v>34</v>
      </c>
      <c r="E654" s="39">
        <v>41734</v>
      </c>
      <c r="F654" s="13">
        <f t="shared" si="85"/>
        <v>2014</v>
      </c>
      <c r="G654" s="28" t="s">
        <v>35</v>
      </c>
      <c r="H654" s="28" t="s">
        <v>230</v>
      </c>
      <c r="I654" s="40">
        <v>50</v>
      </c>
      <c r="J654" s="41">
        <v>0.22</v>
      </c>
      <c r="K654" s="42">
        <f t="shared" si="86"/>
        <v>39</v>
      </c>
      <c r="L654" s="43" t="str">
        <f t="shared" si="80"/>
        <v>1653-APAC-JW</v>
      </c>
      <c r="M654" s="44">
        <f t="shared" si="87"/>
        <v>41734</v>
      </c>
      <c r="N654" s="47" t="str">
        <f t="shared" si="81"/>
        <v/>
      </c>
      <c r="O654" s="47" t="str">
        <f t="shared" si="82"/>
        <v/>
      </c>
      <c r="P654" s="47" t="str">
        <f t="shared" si="83"/>
        <v/>
      </c>
      <c r="Q654" s="48">
        <f t="shared" si="84"/>
        <v>41734</v>
      </c>
    </row>
    <row r="655" spans="1:17" x14ac:dyDescent="0.25">
      <c r="A655" s="28" t="s">
        <v>1461</v>
      </c>
      <c r="B655" s="28" t="s">
        <v>79</v>
      </c>
      <c r="C655" s="28" t="s">
        <v>80</v>
      </c>
      <c r="D655" s="28" t="s">
        <v>34</v>
      </c>
      <c r="E655" s="39">
        <v>43135</v>
      </c>
      <c r="F655" s="13">
        <f t="shared" si="85"/>
        <v>2018</v>
      </c>
      <c r="G655" s="28" t="s">
        <v>74</v>
      </c>
      <c r="H655" s="28" t="s">
        <v>186</v>
      </c>
      <c r="I655" s="40">
        <v>500</v>
      </c>
      <c r="J655" s="41">
        <v>0</v>
      </c>
      <c r="K655" s="42">
        <f t="shared" si="86"/>
        <v>500</v>
      </c>
      <c r="L655" s="43" t="str">
        <f t="shared" si="80"/>
        <v>1654-APAC-MB</v>
      </c>
      <c r="M655" s="44">
        <f t="shared" si="87"/>
        <v>43135</v>
      </c>
      <c r="N655" s="47" t="str">
        <f t="shared" si="81"/>
        <v/>
      </c>
      <c r="O655" s="47" t="str">
        <f t="shared" si="82"/>
        <v/>
      </c>
      <c r="P655" s="47" t="str">
        <f t="shared" si="83"/>
        <v/>
      </c>
      <c r="Q655" s="48">
        <f t="shared" si="84"/>
        <v>43135</v>
      </c>
    </row>
    <row r="656" spans="1:17" x14ac:dyDescent="0.25">
      <c r="A656" s="28" t="s">
        <v>1462</v>
      </c>
      <c r="B656" s="28" t="s">
        <v>144</v>
      </c>
      <c r="C656" s="28" t="s">
        <v>115</v>
      </c>
      <c r="D656" s="28" t="s">
        <v>17</v>
      </c>
      <c r="E656" s="39">
        <v>42831</v>
      </c>
      <c r="F656" s="13">
        <f t="shared" si="85"/>
        <v>2017</v>
      </c>
      <c r="G656" s="28" t="s">
        <v>111</v>
      </c>
      <c r="H656" s="28" t="s">
        <v>1023</v>
      </c>
      <c r="I656" s="40">
        <v>140</v>
      </c>
      <c r="J656" s="41">
        <v>8.5699999999999998E-2</v>
      </c>
      <c r="K656" s="42">
        <f t="shared" si="86"/>
        <v>128.00200000000001</v>
      </c>
      <c r="L656" s="43" t="str">
        <f t="shared" si="80"/>
        <v>1655-NA-DR</v>
      </c>
      <c r="M656" s="44">
        <f t="shared" si="87"/>
        <v>42831</v>
      </c>
      <c r="N656" s="47" t="str">
        <f t="shared" si="81"/>
        <v/>
      </c>
      <c r="O656" s="47" t="str">
        <f t="shared" si="82"/>
        <v/>
      </c>
      <c r="P656" s="47" t="str">
        <f t="shared" si="83"/>
        <v/>
      </c>
      <c r="Q656" s="48">
        <f t="shared" si="84"/>
        <v>42831</v>
      </c>
    </row>
    <row r="657" spans="1:17" x14ac:dyDescent="0.25">
      <c r="A657" s="28" t="s">
        <v>1463</v>
      </c>
      <c r="B657" s="28" t="s">
        <v>139</v>
      </c>
      <c r="C657" s="28" t="s">
        <v>140</v>
      </c>
      <c r="D657" s="28" t="s">
        <v>11</v>
      </c>
      <c r="E657" s="39" t="s">
        <v>476</v>
      </c>
      <c r="F657" s="13">
        <f t="shared" si="85"/>
        <v>2018</v>
      </c>
      <c r="G657" s="28" t="s">
        <v>74</v>
      </c>
      <c r="H657" s="28" t="s">
        <v>665</v>
      </c>
      <c r="I657" s="40">
        <v>500</v>
      </c>
      <c r="J657" s="41">
        <v>0.01</v>
      </c>
      <c r="K657" s="42">
        <f t="shared" si="86"/>
        <v>495</v>
      </c>
      <c r="L657" s="43" t="str">
        <f t="shared" si="80"/>
        <v>1656-EMEA-PS</v>
      </c>
      <c r="M657" s="44">
        <f t="shared" si="87"/>
        <v>43343</v>
      </c>
      <c r="N657" s="47">
        <f t="shared" si="81"/>
        <v>8</v>
      </c>
      <c r="O657" s="47" t="str">
        <f t="shared" si="82"/>
        <v>2018</v>
      </c>
      <c r="P657" s="47" t="str">
        <f t="shared" si="83"/>
        <v>31</v>
      </c>
      <c r="Q657" s="48">
        <f t="shared" si="84"/>
        <v>43343</v>
      </c>
    </row>
    <row r="658" spans="1:17" x14ac:dyDescent="0.25">
      <c r="A658" s="28" t="s">
        <v>1464</v>
      </c>
      <c r="B658" s="28" t="s">
        <v>49</v>
      </c>
      <c r="C658" s="28" t="s">
        <v>50</v>
      </c>
      <c r="D658" s="28" t="s">
        <v>22</v>
      </c>
      <c r="E658" s="39">
        <v>42617</v>
      </c>
      <c r="F658" s="13">
        <f t="shared" si="85"/>
        <v>2016</v>
      </c>
      <c r="G658" s="28" t="s">
        <v>12</v>
      </c>
      <c r="H658" s="28" t="s">
        <v>1300</v>
      </c>
      <c r="I658" s="40">
        <v>240</v>
      </c>
      <c r="J658" s="41">
        <v>0.125</v>
      </c>
      <c r="K658" s="42">
        <f t="shared" si="86"/>
        <v>210</v>
      </c>
      <c r="L658" s="43" t="str">
        <f t="shared" si="80"/>
        <v>1657-LATAM-RF</v>
      </c>
      <c r="M658" s="44">
        <f t="shared" si="87"/>
        <v>42617</v>
      </c>
      <c r="N658" s="47" t="str">
        <f t="shared" si="81"/>
        <v/>
      </c>
      <c r="O658" s="47" t="str">
        <f t="shared" si="82"/>
        <v/>
      </c>
      <c r="P658" s="47" t="str">
        <f t="shared" si="83"/>
        <v/>
      </c>
      <c r="Q658" s="48">
        <f t="shared" si="84"/>
        <v>42617</v>
      </c>
    </row>
    <row r="659" spans="1:17" x14ac:dyDescent="0.25">
      <c r="A659" s="28" t="s">
        <v>1465</v>
      </c>
      <c r="B659" s="28" t="s">
        <v>26</v>
      </c>
      <c r="C659" s="28" t="s">
        <v>27</v>
      </c>
      <c r="D659" s="28" t="s">
        <v>11</v>
      </c>
      <c r="E659" s="39">
        <v>41682</v>
      </c>
      <c r="F659" s="13">
        <f t="shared" si="85"/>
        <v>2014</v>
      </c>
      <c r="G659" s="28" t="s">
        <v>41</v>
      </c>
      <c r="H659" s="28" t="s">
        <v>1466</v>
      </c>
      <c r="I659" s="40">
        <v>30</v>
      </c>
      <c r="J659" s="41">
        <v>3.3300000000000003E-2</v>
      </c>
      <c r="K659" s="42">
        <f t="shared" si="86"/>
        <v>29.001000000000001</v>
      </c>
      <c r="L659" s="43" t="str">
        <f t="shared" si="80"/>
        <v>1658-EMEA-GS</v>
      </c>
      <c r="M659" s="44">
        <f t="shared" si="87"/>
        <v>41682</v>
      </c>
      <c r="N659" s="47" t="str">
        <f t="shared" si="81"/>
        <v/>
      </c>
      <c r="O659" s="47" t="str">
        <f t="shared" si="82"/>
        <v/>
      </c>
      <c r="P659" s="47" t="str">
        <f t="shared" si="83"/>
        <v/>
      </c>
      <c r="Q659" s="48">
        <f t="shared" si="84"/>
        <v>41682</v>
      </c>
    </row>
    <row r="660" spans="1:17" x14ac:dyDescent="0.25">
      <c r="A660" s="28" t="s">
        <v>1467</v>
      </c>
      <c r="B660" s="28" t="s">
        <v>541</v>
      </c>
      <c r="C660" s="28" t="s">
        <v>542</v>
      </c>
      <c r="D660" s="28" t="s">
        <v>22</v>
      </c>
      <c r="E660" s="39">
        <v>42985</v>
      </c>
      <c r="F660" s="13">
        <f t="shared" si="85"/>
        <v>2017</v>
      </c>
      <c r="G660" s="28" t="s">
        <v>55</v>
      </c>
      <c r="H660" s="28" t="s">
        <v>1109</v>
      </c>
      <c r="I660" s="40">
        <v>2400</v>
      </c>
      <c r="J660" s="41">
        <v>0.15</v>
      </c>
      <c r="K660" s="42">
        <f t="shared" si="86"/>
        <v>2040</v>
      </c>
      <c r="L660" s="43" t="str">
        <f t="shared" si="80"/>
        <v>1659-LATAM-JH</v>
      </c>
      <c r="M660" s="44">
        <f t="shared" si="87"/>
        <v>42985</v>
      </c>
      <c r="N660" s="47" t="str">
        <f t="shared" si="81"/>
        <v/>
      </c>
      <c r="O660" s="47" t="str">
        <f t="shared" si="82"/>
        <v/>
      </c>
      <c r="P660" s="47" t="str">
        <f t="shared" si="83"/>
        <v/>
      </c>
      <c r="Q660" s="48">
        <f t="shared" si="84"/>
        <v>42985</v>
      </c>
    </row>
    <row r="661" spans="1:17" x14ac:dyDescent="0.25">
      <c r="A661" s="28" t="s">
        <v>1468</v>
      </c>
      <c r="B661" s="28" t="s">
        <v>147</v>
      </c>
      <c r="C661" s="28" t="s">
        <v>95</v>
      </c>
      <c r="D661" s="28" t="s">
        <v>34</v>
      </c>
      <c r="E661" s="39">
        <v>42586</v>
      </c>
      <c r="F661" s="13">
        <f t="shared" si="85"/>
        <v>2016</v>
      </c>
      <c r="G661" s="28" t="s">
        <v>35</v>
      </c>
      <c r="H661" s="28" t="s">
        <v>1469</v>
      </c>
      <c r="I661" s="40">
        <v>50</v>
      </c>
      <c r="J661" s="41">
        <v>0.02</v>
      </c>
      <c r="K661" s="42">
        <f t="shared" si="86"/>
        <v>49</v>
      </c>
      <c r="L661" s="43" t="str">
        <f t="shared" si="80"/>
        <v>1660-APAC-KM</v>
      </c>
      <c r="M661" s="44">
        <f t="shared" si="87"/>
        <v>42586</v>
      </c>
      <c r="N661" s="47" t="str">
        <f t="shared" si="81"/>
        <v/>
      </c>
      <c r="O661" s="47" t="str">
        <f t="shared" si="82"/>
        <v/>
      </c>
      <c r="P661" s="47" t="str">
        <f t="shared" si="83"/>
        <v/>
      </c>
      <c r="Q661" s="48">
        <f t="shared" si="84"/>
        <v>42586</v>
      </c>
    </row>
    <row r="662" spans="1:17" x14ac:dyDescent="0.25">
      <c r="A662" s="28" t="s">
        <v>1470</v>
      </c>
      <c r="B662" s="28" t="s">
        <v>350</v>
      </c>
      <c r="C662" s="28" t="s">
        <v>115</v>
      </c>
      <c r="D662" s="28" t="s">
        <v>17</v>
      </c>
      <c r="E662" s="39">
        <v>43111</v>
      </c>
      <c r="F662" s="13">
        <f t="shared" si="85"/>
        <v>2018</v>
      </c>
      <c r="G662" s="28" t="s">
        <v>74</v>
      </c>
      <c r="H662" s="28" t="s">
        <v>1471</v>
      </c>
      <c r="I662" s="40">
        <v>500</v>
      </c>
      <c r="J662" s="41">
        <v>0.01</v>
      </c>
      <c r="K662" s="42">
        <f t="shared" si="86"/>
        <v>495</v>
      </c>
      <c r="L662" s="43" t="str">
        <f t="shared" si="80"/>
        <v>1661-NA-AS</v>
      </c>
      <c r="M662" s="44">
        <f t="shared" si="87"/>
        <v>43111</v>
      </c>
      <c r="N662" s="47" t="str">
        <f t="shared" si="81"/>
        <v/>
      </c>
      <c r="O662" s="47" t="str">
        <f t="shared" si="82"/>
        <v/>
      </c>
      <c r="P662" s="47" t="str">
        <f t="shared" si="83"/>
        <v/>
      </c>
      <c r="Q662" s="48">
        <f t="shared" si="84"/>
        <v>43111</v>
      </c>
    </row>
    <row r="663" spans="1:17" x14ac:dyDescent="0.25">
      <c r="A663" s="28" t="s">
        <v>1472</v>
      </c>
      <c r="B663" s="28" t="s">
        <v>32</v>
      </c>
      <c r="C663" s="28" t="s">
        <v>33</v>
      </c>
      <c r="D663" s="28" t="s">
        <v>34</v>
      </c>
      <c r="E663" s="39" t="s">
        <v>1473</v>
      </c>
      <c r="F663" s="13">
        <f t="shared" si="85"/>
        <v>2016</v>
      </c>
      <c r="G663" s="28" t="s">
        <v>61</v>
      </c>
      <c r="H663" s="28" t="s">
        <v>1474</v>
      </c>
      <c r="I663" s="40">
        <v>3000</v>
      </c>
      <c r="J663" s="41">
        <v>0.49</v>
      </c>
      <c r="K663" s="42">
        <f t="shared" si="86"/>
        <v>1530</v>
      </c>
      <c r="L663" s="43" t="str">
        <f t="shared" si="80"/>
        <v>1662-APAC-SN</v>
      </c>
      <c r="M663" s="44">
        <f t="shared" si="87"/>
        <v>42656</v>
      </c>
      <c r="N663" s="47">
        <f t="shared" si="81"/>
        <v>10</v>
      </c>
      <c r="O663" s="47" t="str">
        <f t="shared" si="82"/>
        <v>2016</v>
      </c>
      <c r="P663" s="47" t="str">
        <f t="shared" si="83"/>
        <v>13</v>
      </c>
      <c r="Q663" s="48">
        <f t="shared" si="84"/>
        <v>42656</v>
      </c>
    </row>
    <row r="664" spans="1:17" x14ac:dyDescent="0.25">
      <c r="A664" s="28" t="s">
        <v>1475</v>
      </c>
      <c r="B664" s="28" t="s">
        <v>49</v>
      </c>
      <c r="C664" s="28" t="s">
        <v>50</v>
      </c>
      <c r="D664" s="28" t="s">
        <v>22</v>
      </c>
      <c r="E664" s="39" t="s">
        <v>781</v>
      </c>
      <c r="F664" s="13">
        <f t="shared" si="85"/>
        <v>2014</v>
      </c>
      <c r="G664" s="28" t="s">
        <v>74</v>
      </c>
      <c r="H664" s="28" t="s">
        <v>493</v>
      </c>
      <c r="I664" s="40">
        <v>500</v>
      </c>
      <c r="J664" s="41">
        <v>0.01</v>
      </c>
      <c r="K664" s="42">
        <f t="shared" si="86"/>
        <v>495</v>
      </c>
      <c r="L664" s="43" t="str">
        <f t="shared" si="80"/>
        <v>1663-LATAM-KM</v>
      </c>
      <c r="M664" s="44">
        <f t="shared" si="87"/>
        <v>41902</v>
      </c>
      <c r="N664" s="47">
        <f t="shared" si="81"/>
        <v>9</v>
      </c>
      <c r="O664" s="47" t="str">
        <f t="shared" si="82"/>
        <v>2014</v>
      </c>
      <c r="P664" s="47" t="str">
        <f t="shared" si="83"/>
        <v>20</v>
      </c>
      <c r="Q664" s="48">
        <f t="shared" si="84"/>
        <v>41902</v>
      </c>
    </row>
    <row r="665" spans="1:17" x14ac:dyDescent="0.25">
      <c r="A665" s="28" t="s">
        <v>1476</v>
      </c>
      <c r="B665" s="28" t="s">
        <v>269</v>
      </c>
      <c r="C665" s="28" t="s">
        <v>270</v>
      </c>
      <c r="D665" s="28" t="s">
        <v>22</v>
      </c>
      <c r="E665" s="39" t="s">
        <v>1401</v>
      </c>
      <c r="F665" s="13">
        <f t="shared" si="85"/>
        <v>2014</v>
      </c>
      <c r="G665" s="28" t="s">
        <v>41</v>
      </c>
      <c r="H665" s="28" t="s">
        <v>1126</v>
      </c>
      <c r="I665" s="40">
        <v>30</v>
      </c>
      <c r="J665" s="41">
        <v>0.1333</v>
      </c>
      <c r="K665" s="42">
        <f t="shared" si="86"/>
        <v>26.001000000000001</v>
      </c>
      <c r="L665" s="43" t="str">
        <f t="shared" si="80"/>
        <v>1664-LATAM-SS</v>
      </c>
      <c r="M665" s="44">
        <f t="shared" si="87"/>
        <v>41934</v>
      </c>
      <c r="N665" s="47">
        <f t="shared" si="81"/>
        <v>10</v>
      </c>
      <c r="O665" s="47" t="str">
        <f t="shared" si="82"/>
        <v>2014</v>
      </c>
      <c r="P665" s="47" t="str">
        <f t="shared" si="83"/>
        <v>22</v>
      </c>
      <c r="Q665" s="48">
        <f t="shared" si="84"/>
        <v>41934</v>
      </c>
    </row>
    <row r="666" spans="1:17" x14ac:dyDescent="0.25">
      <c r="A666" s="28" t="s">
        <v>1477</v>
      </c>
      <c r="B666" s="28" t="s">
        <v>147</v>
      </c>
      <c r="C666" s="28" t="s">
        <v>95</v>
      </c>
      <c r="D666" s="28" t="s">
        <v>34</v>
      </c>
      <c r="E666" s="39">
        <v>42313</v>
      </c>
      <c r="F666" s="13">
        <f t="shared" si="85"/>
        <v>2015</v>
      </c>
      <c r="G666" s="28" t="s">
        <v>55</v>
      </c>
      <c r="H666" s="28" t="s">
        <v>1478</v>
      </c>
      <c r="I666" s="40">
        <v>2400</v>
      </c>
      <c r="J666" s="41">
        <v>0.18</v>
      </c>
      <c r="K666" s="42">
        <f t="shared" si="86"/>
        <v>1968.0000000000002</v>
      </c>
      <c r="L666" s="43" t="str">
        <f t="shared" si="80"/>
        <v>1665-APAC-AU</v>
      </c>
      <c r="M666" s="44">
        <f t="shared" si="87"/>
        <v>42313</v>
      </c>
      <c r="N666" s="47" t="str">
        <f t="shared" si="81"/>
        <v/>
      </c>
      <c r="O666" s="47" t="str">
        <f t="shared" si="82"/>
        <v/>
      </c>
      <c r="P666" s="47" t="str">
        <f t="shared" si="83"/>
        <v/>
      </c>
      <c r="Q666" s="48">
        <f t="shared" si="84"/>
        <v>42313</v>
      </c>
    </row>
    <row r="667" spans="1:17" x14ac:dyDescent="0.25">
      <c r="A667" s="28" t="s">
        <v>1479</v>
      </c>
      <c r="B667" s="28" t="s">
        <v>123</v>
      </c>
      <c r="C667" s="28" t="s">
        <v>54</v>
      </c>
      <c r="D667" s="28" t="s">
        <v>11</v>
      </c>
      <c r="E667" s="39">
        <v>41648</v>
      </c>
      <c r="F667" s="13">
        <f t="shared" si="85"/>
        <v>2014</v>
      </c>
      <c r="G667" s="28" t="s">
        <v>29</v>
      </c>
      <c r="H667" s="28" t="s">
        <v>1146</v>
      </c>
      <c r="I667" s="40">
        <v>150</v>
      </c>
      <c r="J667" s="41">
        <v>0.06</v>
      </c>
      <c r="K667" s="42">
        <f t="shared" si="86"/>
        <v>141</v>
      </c>
      <c r="L667" s="43" t="str">
        <f t="shared" si="80"/>
        <v>1666-EMEA-SM</v>
      </c>
      <c r="M667" s="44">
        <f t="shared" si="87"/>
        <v>41648</v>
      </c>
      <c r="N667" s="47" t="str">
        <f t="shared" si="81"/>
        <v/>
      </c>
      <c r="O667" s="47" t="str">
        <f t="shared" si="82"/>
        <v/>
      </c>
      <c r="P667" s="47" t="str">
        <f t="shared" si="83"/>
        <v/>
      </c>
      <c r="Q667" s="48">
        <f t="shared" si="84"/>
        <v>41648</v>
      </c>
    </row>
    <row r="668" spans="1:17" x14ac:dyDescent="0.25">
      <c r="A668" s="28" t="s">
        <v>1480</v>
      </c>
      <c r="B668" s="28" t="s">
        <v>15</v>
      </c>
      <c r="C668" s="28" t="s">
        <v>16</v>
      </c>
      <c r="D668" s="28" t="s">
        <v>17</v>
      </c>
      <c r="E668" s="39" t="s">
        <v>1481</v>
      </c>
      <c r="F668" s="13">
        <f t="shared" si="85"/>
        <v>2018</v>
      </c>
      <c r="G668" s="28" t="s">
        <v>12</v>
      </c>
      <c r="H668" s="28" t="s">
        <v>623</v>
      </c>
      <c r="I668" s="40">
        <v>240</v>
      </c>
      <c r="J668" s="41">
        <v>0</v>
      </c>
      <c r="K668" s="42">
        <f t="shared" si="86"/>
        <v>240</v>
      </c>
      <c r="L668" s="43" t="str">
        <f t="shared" si="80"/>
        <v>1667-NA-MP</v>
      </c>
      <c r="M668" s="44">
        <f t="shared" si="87"/>
        <v>43153</v>
      </c>
      <c r="N668" s="47">
        <f t="shared" si="81"/>
        <v>2</v>
      </c>
      <c r="O668" s="47" t="str">
        <f t="shared" si="82"/>
        <v>2018</v>
      </c>
      <c r="P668" s="47" t="str">
        <f t="shared" si="83"/>
        <v>22</v>
      </c>
      <c r="Q668" s="48">
        <f t="shared" si="84"/>
        <v>43153</v>
      </c>
    </row>
    <row r="669" spans="1:17" x14ac:dyDescent="0.25">
      <c r="A669" s="28" t="s">
        <v>1482</v>
      </c>
      <c r="B669" s="28" t="s">
        <v>495</v>
      </c>
      <c r="C669" s="28" t="s">
        <v>496</v>
      </c>
      <c r="D669" s="28" t="s">
        <v>11</v>
      </c>
      <c r="E669" s="39" t="s">
        <v>761</v>
      </c>
      <c r="F669" s="13">
        <f t="shared" si="85"/>
        <v>2017</v>
      </c>
      <c r="G669" s="28" t="s">
        <v>55</v>
      </c>
      <c r="H669" s="28" t="s">
        <v>789</v>
      </c>
      <c r="I669" s="40">
        <v>2400</v>
      </c>
      <c r="J669" s="41">
        <v>0.02</v>
      </c>
      <c r="K669" s="42">
        <f t="shared" si="86"/>
        <v>2352</v>
      </c>
      <c r="L669" s="43" t="str">
        <f t="shared" si="80"/>
        <v>1668-EMEA-NT</v>
      </c>
      <c r="M669" s="44">
        <f t="shared" si="87"/>
        <v>43022</v>
      </c>
      <c r="N669" s="47">
        <f t="shared" si="81"/>
        <v>10</v>
      </c>
      <c r="O669" s="47" t="str">
        <f t="shared" si="82"/>
        <v>2017</v>
      </c>
      <c r="P669" s="47" t="str">
        <f t="shared" si="83"/>
        <v>14</v>
      </c>
      <c r="Q669" s="48">
        <f t="shared" si="84"/>
        <v>43022</v>
      </c>
    </row>
    <row r="670" spans="1:17" x14ac:dyDescent="0.25">
      <c r="A670" s="28" t="s">
        <v>1483</v>
      </c>
      <c r="B670" s="28" t="s">
        <v>64</v>
      </c>
      <c r="C670" s="28" t="s">
        <v>65</v>
      </c>
      <c r="D670" s="28" t="s">
        <v>34</v>
      </c>
      <c r="E670" s="39" t="s">
        <v>1484</v>
      </c>
      <c r="F670" s="13">
        <f t="shared" si="85"/>
        <v>2018</v>
      </c>
      <c r="G670" s="28" t="s">
        <v>55</v>
      </c>
      <c r="H670" s="28" t="s">
        <v>1376</v>
      </c>
      <c r="I670" s="40">
        <v>2400</v>
      </c>
      <c r="J670" s="41">
        <v>0.03</v>
      </c>
      <c r="K670" s="42">
        <f t="shared" si="86"/>
        <v>2328</v>
      </c>
      <c r="L670" s="43" t="str">
        <f t="shared" si="80"/>
        <v>1669-APAC-OF</v>
      </c>
      <c r="M670" s="44">
        <f t="shared" si="87"/>
        <v>43420</v>
      </c>
      <c r="N670" s="47">
        <f t="shared" si="81"/>
        <v>11</v>
      </c>
      <c r="O670" s="47" t="str">
        <f t="shared" si="82"/>
        <v>2018</v>
      </c>
      <c r="P670" s="47" t="str">
        <f t="shared" si="83"/>
        <v>16</v>
      </c>
      <c r="Q670" s="48">
        <f t="shared" si="84"/>
        <v>43420</v>
      </c>
    </row>
    <row r="671" spans="1:17" x14ac:dyDescent="0.25">
      <c r="A671" s="28" t="s">
        <v>1485</v>
      </c>
      <c r="B671" s="28" t="s">
        <v>139</v>
      </c>
      <c r="C671" s="28" t="s">
        <v>140</v>
      </c>
      <c r="D671" s="28" t="s">
        <v>11</v>
      </c>
      <c r="E671" s="39" t="s">
        <v>327</v>
      </c>
      <c r="F671" s="13">
        <f t="shared" si="85"/>
        <v>2016</v>
      </c>
      <c r="G671" s="28" t="s">
        <v>111</v>
      </c>
      <c r="H671" s="28" t="s">
        <v>1189</v>
      </c>
      <c r="I671" s="40">
        <v>140</v>
      </c>
      <c r="J671" s="41">
        <v>1.43E-2</v>
      </c>
      <c r="K671" s="42">
        <f t="shared" si="86"/>
        <v>137.99799999999999</v>
      </c>
      <c r="L671" s="43" t="str">
        <f t="shared" si="80"/>
        <v>1670-EMEA-JG</v>
      </c>
      <c r="M671" s="44">
        <f t="shared" si="87"/>
        <v>42482</v>
      </c>
      <c r="N671" s="47">
        <f t="shared" si="81"/>
        <v>4</v>
      </c>
      <c r="O671" s="47" t="str">
        <f t="shared" si="82"/>
        <v>2016</v>
      </c>
      <c r="P671" s="47" t="str">
        <f t="shared" si="83"/>
        <v>22</v>
      </c>
      <c r="Q671" s="48">
        <f t="shared" si="84"/>
        <v>42482</v>
      </c>
    </row>
    <row r="672" spans="1:17" x14ac:dyDescent="0.25">
      <c r="A672" s="28" t="s">
        <v>1486</v>
      </c>
      <c r="B672" s="28" t="s">
        <v>541</v>
      </c>
      <c r="C672" s="28" t="s">
        <v>542</v>
      </c>
      <c r="D672" s="28" t="s">
        <v>22</v>
      </c>
      <c r="E672" s="39" t="s">
        <v>1487</v>
      </c>
      <c r="F672" s="13">
        <f t="shared" si="85"/>
        <v>2015</v>
      </c>
      <c r="G672" s="28" t="s">
        <v>55</v>
      </c>
      <c r="H672" s="28" t="s">
        <v>696</v>
      </c>
      <c r="I672" s="40">
        <v>2400</v>
      </c>
      <c r="J672" s="41">
        <v>0.21</v>
      </c>
      <c r="K672" s="42">
        <f t="shared" si="86"/>
        <v>1896</v>
      </c>
      <c r="L672" s="43" t="str">
        <f t="shared" si="80"/>
        <v>1671-LATAM-BM</v>
      </c>
      <c r="M672" s="44">
        <f t="shared" si="87"/>
        <v>42053</v>
      </c>
      <c r="N672" s="47">
        <f t="shared" si="81"/>
        <v>2</v>
      </c>
      <c r="O672" s="47" t="str">
        <f t="shared" si="82"/>
        <v>2015</v>
      </c>
      <c r="P672" s="47" t="str">
        <f t="shared" si="83"/>
        <v>18</v>
      </c>
      <c r="Q672" s="48">
        <f t="shared" si="84"/>
        <v>42053</v>
      </c>
    </row>
    <row r="673" spans="1:17" x14ac:dyDescent="0.25">
      <c r="A673" s="28" t="s">
        <v>1488</v>
      </c>
      <c r="B673" s="28" t="s">
        <v>32</v>
      </c>
      <c r="C673" s="28" t="s">
        <v>33</v>
      </c>
      <c r="D673" s="28" t="s">
        <v>34</v>
      </c>
      <c r="E673" s="39">
        <v>42318</v>
      </c>
      <c r="F673" s="13">
        <f t="shared" si="85"/>
        <v>2015</v>
      </c>
      <c r="G673" s="28" t="s">
        <v>74</v>
      </c>
      <c r="H673" s="28" t="s">
        <v>1489</v>
      </c>
      <c r="I673" s="40">
        <v>500</v>
      </c>
      <c r="J673" s="41">
        <v>0</v>
      </c>
      <c r="K673" s="42">
        <f t="shared" si="86"/>
        <v>500</v>
      </c>
      <c r="L673" s="43" t="str">
        <f t="shared" si="80"/>
        <v>1672-APAC-RF</v>
      </c>
      <c r="M673" s="44">
        <f t="shared" si="87"/>
        <v>42318</v>
      </c>
      <c r="N673" s="47" t="str">
        <f t="shared" si="81"/>
        <v/>
      </c>
      <c r="O673" s="47" t="str">
        <f t="shared" si="82"/>
        <v/>
      </c>
      <c r="P673" s="47" t="str">
        <f t="shared" si="83"/>
        <v/>
      </c>
      <c r="Q673" s="48">
        <f t="shared" si="84"/>
        <v>42318</v>
      </c>
    </row>
    <row r="674" spans="1:17" x14ac:dyDescent="0.25">
      <c r="A674" s="28" t="s">
        <v>1490</v>
      </c>
      <c r="B674" s="28" t="s">
        <v>15</v>
      </c>
      <c r="C674" s="28" t="s">
        <v>16</v>
      </c>
      <c r="D674" s="28" t="s">
        <v>17</v>
      </c>
      <c r="E674" s="39">
        <v>42227</v>
      </c>
      <c r="F674" s="13">
        <f t="shared" si="85"/>
        <v>2015</v>
      </c>
      <c r="G674" s="28" t="s">
        <v>74</v>
      </c>
      <c r="H674" s="28" t="s">
        <v>1000</v>
      </c>
      <c r="I674" s="40">
        <v>500</v>
      </c>
      <c r="J674" s="41">
        <v>0.02</v>
      </c>
      <c r="K674" s="42">
        <f t="shared" si="86"/>
        <v>490</v>
      </c>
      <c r="L674" s="43" t="str">
        <f t="shared" si="80"/>
        <v>1673-NA-NB</v>
      </c>
      <c r="M674" s="44">
        <f t="shared" si="87"/>
        <v>42227</v>
      </c>
      <c r="N674" s="47" t="str">
        <f t="shared" si="81"/>
        <v/>
      </c>
      <c r="O674" s="47" t="str">
        <f t="shared" si="82"/>
        <v/>
      </c>
      <c r="P674" s="47" t="str">
        <f t="shared" si="83"/>
        <v/>
      </c>
      <c r="Q674" s="48">
        <f t="shared" si="84"/>
        <v>42227</v>
      </c>
    </row>
    <row r="675" spans="1:17" x14ac:dyDescent="0.25">
      <c r="A675" s="28" t="s">
        <v>1491</v>
      </c>
      <c r="B675" s="28" t="s">
        <v>44</v>
      </c>
      <c r="C675" s="28" t="s">
        <v>45</v>
      </c>
      <c r="D675" s="28" t="s">
        <v>22</v>
      </c>
      <c r="E675" s="39" t="s">
        <v>1492</v>
      </c>
      <c r="F675" s="13">
        <f t="shared" si="85"/>
        <v>2017</v>
      </c>
      <c r="G675" s="28" t="s">
        <v>111</v>
      </c>
      <c r="H675" s="28" t="s">
        <v>1493</v>
      </c>
      <c r="I675" s="40">
        <v>140</v>
      </c>
      <c r="J675" s="41">
        <v>8.5699999999999998E-2</v>
      </c>
      <c r="K675" s="42">
        <f t="shared" si="86"/>
        <v>128.00200000000001</v>
      </c>
      <c r="L675" s="43" t="str">
        <f t="shared" si="80"/>
        <v>1674-LATAM-RH</v>
      </c>
      <c r="M675" s="44">
        <f t="shared" si="87"/>
        <v>42965</v>
      </c>
      <c r="N675" s="47">
        <f t="shared" si="81"/>
        <v>8</v>
      </c>
      <c r="O675" s="47" t="str">
        <f t="shared" si="82"/>
        <v>2017</v>
      </c>
      <c r="P675" s="47" t="str">
        <f t="shared" si="83"/>
        <v>18</v>
      </c>
      <c r="Q675" s="48">
        <f t="shared" si="84"/>
        <v>42965</v>
      </c>
    </row>
    <row r="676" spans="1:17" x14ac:dyDescent="0.25">
      <c r="A676" s="28" t="s">
        <v>1494</v>
      </c>
      <c r="B676" s="28" t="s">
        <v>397</v>
      </c>
      <c r="C676" s="28" t="s">
        <v>398</v>
      </c>
      <c r="D676" s="28" t="s">
        <v>11</v>
      </c>
      <c r="E676" s="39" t="s">
        <v>1097</v>
      </c>
      <c r="F676" s="13">
        <f t="shared" si="85"/>
        <v>2014</v>
      </c>
      <c r="G676" s="28" t="s">
        <v>133</v>
      </c>
      <c r="H676" s="28" t="s">
        <v>1192</v>
      </c>
      <c r="I676" s="40">
        <v>50</v>
      </c>
      <c r="J676" s="41">
        <v>0</v>
      </c>
      <c r="K676" s="42">
        <f t="shared" si="86"/>
        <v>50</v>
      </c>
      <c r="L676" s="43" t="str">
        <f t="shared" si="80"/>
        <v>1675-EMEA-KR</v>
      </c>
      <c r="M676" s="44">
        <f t="shared" si="87"/>
        <v>41721</v>
      </c>
      <c r="N676" s="47">
        <f t="shared" si="81"/>
        <v>3</v>
      </c>
      <c r="O676" s="47" t="str">
        <f t="shared" si="82"/>
        <v>2014</v>
      </c>
      <c r="P676" s="47" t="str">
        <f t="shared" si="83"/>
        <v>23</v>
      </c>
      <c r="Q676" s="48">
        <f t="shared" si="84"/>
        <v>41721</v>
      </c>
    </row>
    <row r="677" spans="1:17" x14ac:dyDescent="0.25">
      <c r="A677" s="28" t="s">
        <v>1495</v>
      </c>
      <c r="B677" s="28" t="s">
        <v>397</v>
      </c>
      <c r="C677" s="28" t="s">
        <v>398</v>
      </c>
      <c r="D677" s="28" t="s">
        <v>11</v>
      </c>
      <c r="E677" s="39" t="s">
        <v>1496</v>
      </c>
      <c r="F677" s="13">
        <f t="shared" si="85"/>
        <v>2016</v>
      </c>
      <c r="G677" s="28" t="s">
        <v>35</v>
      </c>
      <c r="H677" s="28" t="s">
        <v>399</v>
      </c>
      <c r="I677" s="40">
        <v>50</v>
      </c>
      <c r="J677" s="41">
        <v>0.04</v>
      </c>
      <c r="K677" s="42">
        <f t="shared" si="86"/>
        <v>48</v>
      </c>
      <c r="L677" s="43" t="str">
        <f t="shared" si="80"/>
        <v>1676-EMEA-CT</v>
      </c>
      <c r="M677" s="44">
        <f t="shared" si="87"/>
        <v>42703</v>
      </c>
      <c r="N677" s="47">
        <f t="shared" si="81"/>
        <v>11</v>
      </c>
      <c r="O677" s="47" t="str">
        <f t="shared" si="82"/>
        <v>2016</v>
      </c>
      <c r="P677" s="47" t="str">
        <f t="shared" si="83"/>
        <v>29</v>
      </c>
      <c r="Q677" s="48">
        <f t="shared" si="84"/>
        <v>42703</v>
      </c>
    </row>
    <row r="678" spans="1:17" x14ac:dyDescent="0.25">
      <c r="A678" s="28" t="s">
        <v>1497</v>
      </c>
      <c r="B678" s="28" t="s">
        <v>216</v>
      </c>
      <c r="C678" s="28" t="s">
        <v>217</v>
      </c>
      <c r="D678" s="28" t="s">
        <v>11</v>
      </c>
      <c r="E678" s="39" t="s">
        <v>1498</v>
      </c>
      <c r="F678" s="13">
        <f t="shared" si="85"/>
        <v>2018</v>
      </c>
      <c r="G678" s="28" t="s">
        <v>46</v>
      </c>
      <c r="H678" s="28" t="s">
        <v>1499</v>
      </c>
      <c r="I678" s="40">
        <v>500</v>
      </c>
      <c r="J678" s="41">
        <v>0.01</v>
      </c>
      <c r="K678" s="42">
        <f t="shared" si="86"/>
        <v>495</v>
      </c>
      <c r="L678" s="43" t="str">
        <f t="shared" si="80"/>
        <v>1677-EMEA-JC</v>
      </c>
      <c r="M678" s="44">
        <f t="shared" si="87"/>
        <v>43329</v>
      </c>
      <c r="N678" s="47">
        <f t="shared" si="81"/>
        <v>8</v>
      </c>
      <c r="O678" s="47" t="str">
        <f t="shared" si="82"/>
        <v>2018</v>
      </c>
      <c r="P678" s="47" t="str">
        <f t="shared" si="83"/>
        <v>17</v>
      </c>
      <c r="Q678" s="48">
        <f t="shared" si="84"/>
        <v>43329</v>
      </c>
    </row>
    <row r="679" spans="1:17" x14ac:dyDescent="0.25">
      <c r="A679" s="28" t="s">
        <v>1500</v>
      </c>
      <c r="B679" s="28" t="s">
        <v>288</v>
      </c>
      <c r="C679" s="28" t="s">
        <v>289</v>
      </c>
      <c r="D679" s="28" t="s">
        <v>11</v>
      </c>
      <c r="E679" s="39">
        <v>42435</v>
      </c>
      <c r="F679" s="13">
        <f t="shared" si="85"/>
        <v>2016</v>
      </c>
      <c r="G679" s="28" t="s">
        <v>55</v>
      </c>
      <c r="H679" s="28" t="s">
        <v>1501</v>
      </c>
      <c r="I679" s="40">
        <v>2400</v>
      </c>
      <c r="J679" s="41">
        <v>0.05</v>
      </c>
      <c r="K679" s="42">
        <f t="shared" si="86"/>
        <v>2280</v>
      </c>
      <c r="L679" s="43" t="str">
        <f t="shared" si="80"/>
        <v>1678-EMEA-CG</v>
      </c>
      <c r="M679" s="44">
        <f t="shared" si="87"/>
        <v>42435</v>
      </c>
      <c r="N679" s="47" t="str">
        <f t="shared" si="81"/>
        <v/>
      </c>
      <c r="O679" s="47" t="str">
        <f t="shared" si="82"/>
        <v/>
      </c>
      <c r="P679" s="47" t="str">
        <f t="shared" si="83"/>
        <v/>
      </c>
      <c r="Q679" s="48">
        <f t="shared" si="84"/>
        <v>42435</v>
      </c>
    </row>
    <row r="680" spans="1:17" x14ac:dyDescent="0.25">
      <c r="A680" s="28" t="s">
        <v>1502</v>
      </c>
      <c r="B680" s="28" t="s">
        <v>174</v>
      </c>
      <c r="C680" s="28" t="s">
        <v>115</v>
      </c>
      <c r="D680" s="28" t="s">
        <v>17</v>
      </c>
      <c r="E680" s="39">
        <v>42770</v>
      </c>
      <c r="F680" s="13">
        <f t="shared" si="85"/>
        <v>2017</v>
      </c>
      <c r="G680" s="28" t="s">
        <v>111</v>
      </c>
      <c r="H680" s="28" t="s">
        <v>1290</v>
      </c>
      <c r="I680" s="40">
        <v>140</v>
      </c>
      <c r="J680" s="41">
        <v>7.1400000000000005E-2</v>
      </c>
      <c r="K680" s="42">
        <f t="shared" si="86"/>
        <v>130.00399999999999</v>
      </c>
      <c r="L680" s="43" t="str">
        <f t="shared" si="80"/>
        <v>1679-NA-AP</v>
      </c>
      <c r="M680" s="44">
        <f t="shared" si="87"/>
        <v>42770</v>
      </c>
      <c r="N680" s="47" t="str">
        <f t="shared" si="81"/>
        <v/>
      </c>
      <c r="O680" s="47" t="str">
        <f t="shared" si="82"/>
        <v/>
      </c>
      <c r="P680" s="47" t="str">
        <f t="shared" si="83"/>
        <v/>
      </c>
      <c r="Q680" s="48">
        <f t="shared" si="84"/>
        <v>42770</v>
      </c>
    </row>
    <row r="681" spans="1:17" x14ac:dyDescent="0.25">
      <c r="A681" s="28" t="s">
        <v>1503</v>
      </c>
      <c r="B681" s="28" t="s">
        <v>94</v>
      </c>
      <c r="C681" s="28" t="s">
        <v>95</v>
      </c>
      <c r="D681" s="28" t="s">
        <v>34</v>
      </c>
      <c r="E681" s="39" t="s">
        <v>786</v>
      </c>
      <c r="F681" s="13">
        <f t="shared" si="85"/>
        <v>2014</v>
      </c>
      <c r="G681" s="28" t="s">
        <v>111</v>
      </c>
      <c r="H681" s="28" t="s">
        <v>1504</v>
      </c>
      <c r="I681" s="40">
        <v>140</v>
      </c>
      <c r="J681" s="41">
        <v>4.2900000000000001E-2</v>
      </c>
      <c r="K681" s="42">
        <f t="shared" si="86"/>
        <v>133.994</v>
      </c>
      <c r="L681" s="43" t="str">
        <f t="shared" si="80"/>
        <v>1680-APAC-CP</v>
      </c>
      <c r="M681" s="44">
        <f t="shared" si="87"/>
        <v>41970</v>
      </c>
      <c r="N681" s="47">
        <f t="shared" si="81"/>
        <v>11</v>
      </c>
      <c r="O681" s="47" t="str">
        <f t="shared" si="82"/>
        <v>2014</v>
      </c>
      <c r="P681" s="47" t="str">
        <f t="shared" si="83"/>
        <v>27</v>
      </c>
      <c r="Q681" s="48">
        <f t="shared" si="84"/>
        <v>41970</v>
      </c>
    </row>
    <row r="682" spans="1:17" x14ac:dyDescent="0.25">
      <c r="A682" s="28" t="s">
        <v>1505</v>
      </c>
      <c r="B682" s="28" t="s">
        <v>210</v>
      </c>
      <c r="C682" s="28" t="s">
        <v>115</v>
      </c>
      <c r="D682" s="28" t="s">
        <v>17</v>
      </c>
      <c r="E682" s="39" t="s">
        <v>1207</v>
      </c>
      <c r="F682" s="13">
        <f t="shared" si="85"/>
        <v>2016</v>
      </c>
      <c r="G682" s="28" t="s">
        <v>74</v>
      </c>
      <c r="H682" s="28" t="s">
        <v>1506</v>
      </c>
      <c r="I682" s="40">
        <v>500</v>
      </c>
      <c r="J682" s="41">
        <v>0.02</v>
      </c>
      <c r="K682" s="42">
        <f t="shared" si="86"/>
        <v>490</v>
      </c>
      <c r="L682" s="43" t="str">
        <f t="shared" si="80"/>
        <v>1681-NA-RT</v>
      </c>
      <c r="M682" s="44">
        <f t="shared" si="87"/>
        <v>42489</v>
      </c>
      <c r="N682" s="47">
        <f t="shared" si="81"/>
        <v>4</v>
      </c>
      <c r="O682" s="47" t="str">
        <f t="shared" si="82"/>
        <v>2016</v>
      </c>
      <c r="P682" s="47" t="str">
        <f t="shared" si="83"/>
        <v>29</v>
      </c>
      <c r="Q682" s="48">
        <f t="shared" si="84"/>
        <v>42489</v>
      </c>
    </row>
    <row r="683" spans="1:17" x14ac:dyDescent="0.25">
      <c r="A683" s="28" t="s">
        <v>1507</v>
      </c>
      <c r="B683" s="28" t="s">
        <v>9</v>
      </c>
      <c r="C683" s="28" t="s">
        <v>10</v>
      </c>
      <c r="D683" s="28" t="s">
        <v>11</v>
      </c>
      <c r="E683" s="39">
        <v>42863</v>
      </c>
      <c r="F683" s="13">
        <f t="shared" si="85"/>
        <v>2017</v>
      </c>
      <c r="G683" s="28" t="s">
        <v>29</v>
      </c>
      <c r="H683" s="28" t="s">
        <v>1508</v>
      </c>
      <c r="I683" s="40">
        <v>150</v>
      </c>
      <c r="J683" s="41">
        <v>0.02</v>
      </c>
      <c r="K683" s="42">
        <f t="shared" si="86"/>
        <v>147</v>
      </c>
      <c r="L683" s="43" t="str">
        <f t="shared" si="80"/>
        <v>1682-EMEA-DB</v>
      </c>
      <c r="M683" s="44">
        <f t="shared" si="87"/>
        <v>42863</v>
      </c>
      <c r="N683" s="47" t="str">
        <f t="shared" si="81"/>
        <v/>
      </c>
      <c r="O683" s="47" t="str">
        <f t="shared" si="82"/>
        <v/>
      </c>
      <c r="P683" s="47" t="str">
        <f t="shared" si="83"/>
        <v/>
      </c>
      <c r="Q683" s="48">
        <f t="shared" si="84"/>
        <v>42863</v>
      </c>
    </row>
    <row r="684" spans="1:17" x14ac:dyDescent="0.25">
      <c r="A684" s="28" t="s">
        <v>1509</v>
      </c>
      <c r="B684" s="28" t="s">
        <v>495</v>
      </c>
      <c r="C684" s="28" t="s">
        <v>496</v>
      </c>
      <c r="D684" s="28" t="s">
        <v>11</v>
      </c>
      <c r="E684" s="39" t="s">
        <v>1232</v>
      </c>
      <c r="F684" s="13">
        <f t="shared" si="85"/>
        <v>2017</v>
      </c>
      <c r="G684" s="28" t="s">
        <v>74</v>
      </c>
      <c r="H684" s="28" t="s">
        <v>553</v>
      </c>
      <c r="I684" s="40">
        <v>500</v>
      </c>
      <c r="J684" s="41">
        <v>0</v>
      </c>
      <c r="K684" s="42">
        <f t="shared" si="86"/>
        <v>500</v>
      </c>
      <c r="L684" s="43" t="str">
        <f t="shared" si="80"/>
        <v>1683-EMEA-BL</v>
      </c>
      <c r="M684" s="44">
        <f t="shared" si="87"/>
        <v>43086</v>
      </c>
      <c r="N684" s="47">
        <f t="shared" si="81"/>
        <v>12</v>
      </c>
      <c r="O684" s="47" t="str">
        <f t="shared" si="82"/>
        <v>2017</v>
      </c>
      <c r="P684" s="47" t="str">
        <f t="shared" si="83"/>
        <v>17</v>
      </c>
      <c r="Q684" s="48">
        <f t="shared" si="84"/>
        <v>43086</v>
      </c>
    </row>
    <row r="685" spans="1:17" x14ac:dyDescent="0.25">
      <c r="A685" s="28" t="s">
        <v>1510</v>
      </c>
      <c r="B685" s="28" t="s">
        <v>178</v>
      </c>
      <c r="C685" s="28" t="s">
        <v>115</v>
      </c>
      <c r="D685" s="28" t="s">
        <v>17</v>
      </c>
      <c r="E685" s="39">
        <v>43414</v>
      </c>
      <c r="F685" s="13">
        <f t="shared" si="85"/>
        <v>2018</v>
      </c>
      <c r="G685" s="28" t="s">
        <v>41</v>
      </c>
      <c r="H685" s="28" t="s">
        <v>180</v>
      </c>
      <c r="I685" s="40">
        <v>30</v>
      </c>
      <c r="J685" s="41">
        <v>6.6699999999999995E-2</v>
      </c>
      <c r="K685" s="42">
        <f t="shared" si="86"/>
        <v>27.999000000000002</v>
      </c>
      <c r="L685" s="43" t="str">
        <f t="shared" si="80"/>
        <v>1684-NA-SC</v>
      </c>
      <c r="M685" s="44">
        <f t="shared" si="87"/>
        <v>43414</v>
      </c>
      <c r="N685" s="47" t="str">
        <f t="shared" si="81"/>
        <v/>
      </c>
      <c r="O685" s="47" t="str">
        <f t="shared" si="82"/>
        <v/>
      </c>
      <c r="P685" s="47" t="str">
        <f t="shared" si="83"/>
        <v/>
      </c>
      <c r="Q685" s="48">
        <f t="shared" si="84"/>
        <v>43414</v>
      </c>
    </row>
    <row r="686" spans="1:17" x14ac:dyDescent="0.25">
      <c r="A686" s="28" t="s">
        <v>1511</v>
      </c>
      <c r="B686" s="28" t="s">
        <v>147</v>
      </c>
      <c r="C686" s="28" t="s">
        <v>95</v>
      </c>
      <c r="D686" s="28" t="s">
        <v>34</v>
      </c>
      <c r="E686" s="39" t="s">
        <v>1512</v>
      </c>
      <c r="F686" s="13">
        <f t="shared" si="85"/>
        <v>2015</v>
      </c>
      <c r="G686" s="28" t="s">
        <v>55</v>
      </c>
      <c r="H686" s="28" t="s">
        <v>1469</v>
      </c>
      <c r="I686" s="40">
        <v>2400</v>
      </c>
      <c r="J686" s="41">
        <v>0.25</v>
      </c>
      <c r="K686" s="42">
        <f t="shared" si="86"/>
        <v>1800</v>
      </c>
      <c r="L686" s="43" t="str">
        <f t="shared" si="80"/>
        <v>1685-APAC-KM</v>
      </c>
      <c r="M686" s="44">
        <f t="shared" si="87"/>
        <v>42208</v>
      </c>
      <c r="N686" s="47">
        <f t="shared" si="81"/>
        <v>7</v>
      </c>
      <c r="O686" s="47" t="str">
        <f t="shared" si="82"/>
        <v>2015</v>
      </c>
      <c r="P686" s="47" t="str">
        <f t="shared" si="83"/>
        <v>23</v>
      </c>
      <c r="Q686" s="48">
        <f t="shared" si="84"/>
        <v>42208</v>
      </c>
    </row>
    <row r="687" spans="1:17" x14ac:dyDescent="0.25">
      <c r="A687" s="28" t="s">
        <v>1513</v>
      </c>
      <c r="B687" s="28" t="s">
        <v>128</v>
      </c>
      <c r="C687" s="28" t="s">
        <v>129</v>
      </c>
      <c r="D687" s="28" t="s">
        <v>34</v>
      </c>
      <c r="E687" s="39">
        <v>43349</v>
      </c>
      <c r="F687" s="13">
        <f t="shared" si="85"/>
        <v>2018</v>
      </c>
      <c r="G687" s="28" t="s">
        <v>55</v>
      </c>
      <c r="H687" s="28" t="s">
        <v>1162</v>
      </c>
      <c r="I687" s="40">
        <v>2400</v>
      </c>
      <c r="J687" s="41">
        <v>0.31</v>
      </c>
      <c r="K687" s="42">
        <f t="shared" si="86"/>
        <v>1655.9999999999998</v>
      </c>
      <c r="L687" s="43" t="str">
        <f t="shared" si="80"/>
        <v>1686-APAC-JG</v>
      </c>
      <c r="M687" s="44">
        <f t="shared" si="87"/>
        <v>43349</v>
      </c>
      <c r="N687" s="47" t="str">
        <f t="shared" si="81"/>
        <v/>
      </c>
      <c r="O687" s="47" t="str">
        <f t="shared" si="82"/>
        <v/>
      </c>
      <c r="P687" s="47" t="str">
        <f t="shared" si="83"/>
        <v/>
      </c>
      <c r="Q687" s="48">
        <f t="shared" si="84"/>
        <v>43349</v>
      </c>
    </row>
    <row r="688" spans="1:17" x14ac:dyDescent="0.25">
      <c r="A688" s="28" t="s">
        <v>1514</v>
      </c>
      <c r="B688" s="28" t="s">
        <v>119</v>
      </c>
      <c r="C688" s="28" t="s">
        <v>85</v>
      </c>
      <c r="D688" s="28" t="s">
        <v>11</v>
      </c>
      <c r="E688" s="39">
        <v>42769</v>
      </c>
      <c r="F688" s="13">
        <f t="shared" si="85"/>
        <v>2017</v>
      </c>
      <c r="G688" s="28" t="s">
        <v>133</v>
      </c>
      <c r="H688" s="28" t="s">
        <v>711</v>
      </c>
      <c r="I688" s="40">
        <v>50</v>
      </c>
      <c r="J688" s="41">
        <v>0.08</v>
      </c>
      <c r="K688" s="42">
        <f t="shared" si="86"/>
        <v>46</v>
      </c>
      <c r="L688" s="43" t="str">
        <f t="shared" si="80"/>
        <v>1687-EMEA-AM</v>
      </c>
      <c r="M688" s="44">
        <f t="shared" si="87"/>
        <v>42769</v>
      </c>
      <c r="N688" s="47" t="str">
        <f t="shared" si="81"/>
        <v/>
      </c>
      <c r="O688" s="47" t="str">
        <f t="shared" si="82"/>
        <v/>
      </c>
      <c r="P688" s="47" t="str">
        <f t="shared" si="83"/>
        <v/>
      </c>
      <c r="Q688" s="48">
        <f t="shared" si="84"/>
        <v>42769</v>
      </c>
    </row>
    <row r="689" spans="1:17" x14ac:dyDescent="0.25">
      <c r="A689" s="28" t="s">
        <v>1515</v>
      </c>
      <c r="B689" s="28" t="s">
        <v>397</v>
      </c>
      <c r="C689" s="28" t="s">
        <v>398</v>
      </c>
      <c r="D689" s="28" t="s">
        <v>11</v>
      </c>
      <c r="E689" s="39" t="s">
        <v>1516</v>
      </c>
      <c r="F689" s="13">
        <f t="shared" si="85"/>
        <v>2015</v>
      </c>
      <c r="G689" s="28" t="s">
        <v>41</v>
      </c>
      <c r="H689" s="28" t="s">
        <v>567</v>
      </c>
      <c r="I689" s="40">
        <v>30</v>
      </c>
      <c r="J689" s="41">
        <v>3.3300000000000003E-2</v>
      </c>
      <c r="K689" s="42">
        <f t="shared" si="86"/>
        <v>29.001000000000001</v>
      </c>
      <c r="L689" s="43" t="str">
        <f t="shared" si="80"/>
        <v>1688-EMEA-GS</v>
      </c>
      <c r="M689" s="44">
        <f t="shared" si="87"/>
        <v>42337</v>
      </c>
      <c r="N689" s="47">
        <f t="shared" si="81"/>
        <v>11</v>
      </c>
      <c r="O689" s="47" t="str">
        <f t="shared" si="82"/>
        <v>2015</v>
      </c>
      <c r="P689" s="47" t="str">
        <f t="shared" si="83"/>
        <v>29</v>
      </c>
      <c r="Q689" s="48">
        <f t="shared" si="84"/>
        <v>42337</v>
      </c>
    </row>
    <row r="690" spans="1:17" x14ac:dyDescent="0.25">
      <c r="A690" s="28" t="s">
        <v>1517</v>
      </c>
      <c r="B690" s="28" t="s">
        <v>495</v>
      </c>
      <c r="C690" s="28" t="s">
        <v>496</v>
      </c>
      <c r="D690" s="28" t="s">
        <v>11</v>
      </c>
      <c r="E690" s="39">
        <v>42047</v>
      </c>
      <c r="F690" s="13">
        <f t="shared" si="85"/>
        <v>2015</v>
      </c>
      <c r="G690" s="28" t="s">
        <v>55</v>
      </c>
      <c r="H690" s="28" t="s">
        <v>1518</v>
      </c>
      <c r="I690" s="40">
        <v>2400</v>
      </c>
      <c r="J690" s="41">
        <v>0.15</v>
      </c>
      <c r="K690" s="42">
        <f t="shared" si="86"/>
        <v>2040</v>
      </c>
      <c r="L690" s="43" t="str">
        <f t="shared" si="80"/>
        <v>1689-EMEA-FM</v>
      </c>
      <c r="M690" s="44">
        <f t="shared" si="87"/>
        <v>42047</v>
      </c>
      <c r="N690" s="47" t="str">
        <f t="shared" si="81"/>
        <v/>
      </c>
      <c r="O690" s="47" t="str">
        <f t="shared" si="82"/>
        <v/>
      </c>
      <c r="P690" s="47" t="str">
        <f t="shared" si="83"/>
        <v/>
      </c>
      <c r="Q690" s="48">
        <f t="shared" si="84"/>
        <v>42047</v>
      </c>
    </row>
    <row r="691" spans="1:17" x14ac:dyDescent="0.25">
      <c r="A691" s="28" t="s">
        <v>1519</v>
      </c>
      <c r="B691" s="28" t="s">
        <v>38</v>
      </c>
      <c r="C691" s="28" t="s">
        <v>39</v>
      </c>
      <c r="D691" s="28" t="s">
        <v>34</v>
      </c>
      <c r="E691" s="39" t="s">
        <v>1520</v>
      </c>
      <c r="F691" s="13">
        <f t="shared" si="85"/>
        <v>2014</v>
      </c>
      <c r="G691" s="28" t="s">
        <v>74</v>
      </c>
      <c r="H691" s="28" t="s">
        <v>1094</v>
      </c>
      <c r="I691" s="40">
        <v>500</v>
      </c>
      <c r="J691" s="41">
        <v>0.01</v>
      </c>
      <c r="K691" s="42">
        <f t="shared" si="86"/>
        <v>495</v>
      </c>
      <c r="L691" s="43" t="str">
        <f t="shared" si="80"/>
        <v>1690-APAC-JR</v>
      </c>
      <c r="M691" s="44">
        <f t="shared" si="87"/>
        <v>41876</v>
      </c>
      <c r="N691" s="47">
        <f t="shared" si="81"/>
        <v>8</v>
      </c>
      <c r="O691" s="47" t="str">
        <f t="shared" si="82"/>
        <v>2014</v>
      </c>
      <c r="P691" s="47" t="str">
        <f t="shared" si="83"/>
        <v>25</v>
      </c>
      <c r="Q691" s="48">
        <f t="shared" si="84"/>
        <v>41876</v>
      </c>
    </row>
    <row r="692" spans="1:17" x14ac:dyDescent="0.25">
      <c r="A692" s="28" t="s">
        <v>1521</v>
      </c>
      <c r="B692" s="28" t="s">
        <v>135</v>
      </c>
      <c r="C692" s="28" t="s">
        <v>39</v>
      </c>
      <c r="D692" s="28" t="s">
        <v>34</v>
      </c>
      <c r="E692" s="39">
        <v>42192</v>
      </c>
      <c r="F692" s="13">
        <f t="shared" si="85"/>
        <v>2015</v>
      </c>
      <c r="G692" s="28" t="s">
        <v>125</v>
      </c>
      <c r="H692" s="28" t="s">
        <v>732</v>
      </c>
      <c r="I692" s="40">
        <v>500</v>
      </c>
      <c r="J692" s="41">
        <v>0.18</v>
      </c>
      <c r="K692" s="42">
        <f t="shared" si="86"/>
        <v>410.00000000000006</v>
      </c>
      <c r="L692" s="43" t="str">
        <f t="shared" si="80"/>
        <v>1691-APAC-WC</v>
      </c>
      <c r="M692" s="44">
        <f t="shared" si="87"/>
        <v>42192</v>
      </c>
      <c r="N692" s="47" t="str">
        <f t="shared" si="81"/>
        <v/>
      </c>
      <c r="O692" s="47" t="str">
        <f t="shared" si="82"/>
        <v/>
      </c>
      <c r="P692" s="47" t="str">
        <f t="shared" si="83"/>
        <v/>
      </c>
      <c r="Q692" s="48">
        <f t="shared" si="84"/>
        <v>42192</v>
      </c>
    </row>
    <row r="693" spans="1:17" x14ac:dyDescent="0.25">
      <c r="A693" s="28" t="s">
        <v>1522</v>
      </c>
      <c r="B693" s="28" t="s">
        <v>104</v>
      </c>
      <c r="C693" s="28" t="s">
        <v>105</v>
      </c>
      <c r="D693" s="28" t="s">
        <v>11</v>
      </c>
      <c r="E693" s="39" t="s">
        <v>1523</v>
      </c>
      <c r="F693" s="13">
        <f t="shared" si="85"/>
        <v>2016</v>
      </c>
      <c r="G693" s="28" t="s">
        <v>35</v>
      </c>
      <c r="H693" s="28" t="s">
        <v>1524</v>
      </c>
      <c r="I693" s="40">
        <v>50</v>
      </c>
      <c r="J693" s="41">
        <v>0.04</v>
      </c>
      <c r="K693" s="42">
        <f t="shared" si="86"/>
        <v>48</v>
      </c>
      <c r="L693" s="43" t="str">
        <f t="shared" si="80"/>
        <v>1692-EMEA-NB</v>
      </c>
      <c r="M693" s="44">
        <f t="shared" si="87"/>
        <v>42611</v>
      </c>
      <c r="N693" s="47">
        <f t="shared" si="81"/>
        <v>8</v>
      </c>
      <c r="O693" s="47" t="str">
        <f t="shared" si="82"/>
        <v>2016</v>
      </c>
      <c r="P693" s="47" t="str">
        <f t="shared" si="83"/>
        <v>29</v>
      </c>
      <c r="Q693" s="48">
        <f t="shared" si="84"/>
        <v>42611</v>
      </c>
    </row>
    <row r="694" spans="1:17" x14ac:dyDescent="0.25">
      <c r="A694" s="28" t="s">
        <v>1525</v>
      </c>
      <c r="B694" s="28" t="s">
        <v>216</v>
      </c>
      <c r="C694" s="28" t="s">
        <v>217</v>
      </c>
      <c r="D694" s="28" t="s">
        <v>11</v>
      </c>
      <c r="E694" s="39">
        <v>42615</v>
      </c>
      <c r="F694" s="13">
        <f t="shared" si="85"/>
        <v>2016</v>
      </c>
      <c r="G694" s="28" t="s">
        <v>12</v>
      </c>
      <c r="H694" s="28" t="s">
        <v>1020</v>
      </c>
      <c r="I694" s="40">
        <v>240</v>
      </c>
      <c r="J694" s="41">
        <v>2.5000000000000001E-2</v>
      </c>
      <c r="K694" s="42">
        <f t="shared" si="86"/>
        <v>234</v>
      </c>
      <c r="L694" s="43" t="str">
        <f t="shared" si="80"/>
        <v>1693-EMEA-RH</v>
      </c>
      <c r="M694" s="44">
        <f t="shared" si="87"/>
        <v>42615</v>
      </c>
      <c r="N694" s="47" t="str">
        <f t="shared" si="81"/>
        <v/>
      </c>
      <c r="O694" s="47" t="str">
        <f t="shared" si="82"/>
        <v/>
      </c>
      <c r="P694" s="47" t="str">
        <f t="shared" si="83"/>
        <v/>
      </c>
      <c r="Q694" s="48">
        <f t="shared" si="84"/>
        <v>42615</v>
      </c>
    </row>
    <row r="695" spans="1:17" x14ac:dyDescent="0.25">
      <c r="A695" s="28" t="s">
        <v>1526</v>
      </c>
      <c r="B695" s="28" t="s">
        <v>59</v>
      </c>
      <c r="C695" s="28" t="s">
        <v>60</v>
      </c>
      <c r="D695" s="28" t="s">
        <v>11</v>
      </c>
      <c r="E695" s="39" t="s">
        <v>1527</v>
      </c>
      <c r="F695" s="13">
        <f t="shared" si="85"/>
        <v>2017</v>
      </c>
      <c r="G695" s="28" t="s">
        <v>55</v>
      </c>
      <c r="H695" s="28" t="s">
        <v>1318</v>
      </c>
      <c r="I695" s="40">
        <v>2400</v>
      </c>
      <c r="J695" s="41">
        <v>0.31</v>
      </c>
      <c r="K695" s="42">
        <f t="shared" si="86"/>
        <v>1655.9999999999998</v>
      </c>
      <c r="L695" s="43" t="str">
        <f t="shared" si="80"/>
        <v>1694-EMEA-DB</v>
      </c>
      <c r="M695" s="44">
        <f t="shared" si="87"/>
        <v>42884</v>
      </c>
      <c r="N695" s="47">
        <f t="shared" si="81"/>
        <v>5</v>
      </c>
      <c r="O695" s="47" t="str">
        <f t="shared" si="82"/>
        <v>2017</v>
      </c>
      <c r="P695" s="47" t="str">
        <f t="shared" si="83"/>
        <v>29</v>
      </c>
      <c r="Q695" s="48">
        <f t="shared" si="84"/>
        <v>42884</v>
      </c>
    </row>
    <row r="696" spans="1:17" x14ac:dyDescent="0.25">
      <c r="A696" s="28" t="s">
        <v>1528</v>
      </c>
      <c r="B696" s="28" t="s">
        <v>306</v>
      </c>
      <c r="C696" s="28" t="s">
        <v>307</v>
      </c>
      <c r="D696" s="28" t="s">
        <v>11</v>
      </c>
      <c r="E696" s="39">
        <v>41832</v>
      </c>
      <c r="F696" s="13">
        <f t="shared" si="85"/>
        <v>2014</v>
      </c>
      <c r="G696" s="28" t="s">
        <v>74</v>
      </c>
      <c r="H696" s="28" t="s">
        <v>463</v>
      </c>
      <c r="I696" s="40">
        <v>500</v>
      </c>
      <c r="J696" s="41">
        <v>0.01</v>
      </c>
      <c r="K696" s="42">
        <f t="shared" si="86"/>
        <v>495</v>
      </c>
      <c r="L696" s="43" t="str">
        <f t="shared" si="80"/>
        <v>1695-EMEA-PT</v>
      </c>
      <c r="M696" s="44">
        <f t="shared" si="87"/>
        <v>41832</v>
      </c>
      <c r="N696" s="47" t="str">
        <f t="shared" si="81"/>
        <v/>
      </c>
      <c r="O696" s="47" t="str">
        <f t="shared" si="82"/>
        <v/>
      </c>
      <c r="P696" s="47" t="str">
        <f t="shared" si="83"/>
        <v/>
      </c>
      <c r="Q696" s="48">
        <f t="shared" si="84"/>
        <v>41832</v>
      </c>
    </row>
    <row r="697" spans="1:17" x14ac:dyDescent="0.25">
      <c r="A697" s="28" t="s">
        <v>1529</v>
      </c>
      <c r="B697" s="28" t="s">
        <v>144</v>
      </c>
      <c r="C697" s="28" t="s">
        <v>115</v>
      </c>
      <c r="D697" s="28" t="s">
        <v>17</v>
      </c>
      <c r="E697" s="39">
        <v>42435</v>
      </c>
      <c r="F697" s="13">
        <f t="shared" si="85"/>
        <v>2016</v>
      </c>
      <c r="G697" s="28" t="s">
        <v>61</v>
      </c>
      <c r="H697" s="28" t="s">
        <v>145</v>
      </c>
      <c r="I697" s="40">
        <v>3000</v>
      </c>
      <c r="J697" s="41">
        <v>0</v>
      </c>
      <c r="K697" s="42">
        <f t="shared" si="86"/>
        <v>3000</v>
      </c>
      <c r="L697" s="43" t="str">
        <f t="shared" si="80"/>
        <v>1696-NA-RA</v>
      </c>
      <c r="M697" s="44">
        <f t="shared" si="87"/>
        <v>42435</v>
      </c>
      <c r="N697" s="47" t="str">
        <f t="shared" si="81"/>
        <v/>
      </c>
      <c r="O697" s="47" t="str">
        <f t="shared" si="82"/>
        <v/>
      </c>
      <c r="P697" s="47" t="str">
        <f t="shared" si="83"/>
        <v/>
      </c>
      <c r="Q697" s="48">
        <f t="shared" si="84"/>
        <v>42435</v>
      </c>
    </row>
    <row r="698" spans="1:17" x14ac:dyDescent="0.25">
      <c r="A698" s="28" t="s">
        <v>1530</v>
      </c>
      <c r="B698" s="28" t="s">
        <v>44</v>
      </c>
      <c r="C698" s="28" t="s">
        <v>45</v>
      </c>
      <c r="D698" s="28" t="s">
        <v>22</v>
      </c>
      <c r="E698" s="39" t="s">
        <v>456</v>
      </c>
      <c r="F698" s="13">
        <f t="shared" si="85"/>
        <v>2016</v>
      </c>
      <c r="G698" s="28" t="s">
        <v>35</v>
      </c>
      <c r="H698" s="28" t="s">
        <v>1531</v>
      </c>
      <c r="I698" s="40">
        <v>50</v>
      </c>
      <c r="J698" s="41">
        <v>0.14000000000000001</v>
      </c>
      <c r="K698" s="42">
        <f t="shared" si="86"/>
        <v>43</v>
      </c>
      <c r="L698" s="43" t="str">
        <f t="shared" si="80"/>
        <v>1697-LATAM-LN</v>
      </c>
      <c r="M698" s="44">
        <f t="shared" si="87"/>
        <v>42397</v>
      </c>
      <c r="N698" s="47">
        <f t="shared" si="81"/>
        <v>1</v>
      </c>
      <c r="O698" s="47" t="str">
        <f t="shared" si="82"/>
        <v>2016</v>
      </c>
      <c r="P698" s="47" t="str">
        <f t="shared" si="83"/>
        <v>28</v>
      </c>
      <c r="Q698" s="48">
        <f t="shared" si="84"/>
        <v>42397</v>
      </c>
    </row>
    <row r="699" spans="1:17" x14ac:dyDescent="0.25">
      <c r="A699" s="28" t="s">
        <v>1532</v>
      </c>
      <c r="B699" s="28" t="s">
        <v>261</v>
      </c>
      <c r="C699" s="28" t="s">
        <v>39</v>
      </c>
      <c r="D699" s="28" t="s">
        <v>34</v>
      </c>
      <c r="E699" s="39">
        <v>43134</v>
      </c>
      <c r="F699" s="13">
        <f t="shared" si="85"/>
        <v>2018</v>
      </c>
      <c r="G699" s="28" t="s">
        <v>125</v>
      </c>
      <c r="H699" s="28" t="s">
        <v>1533</v>
      </c>
      <c r="I699" s="40">
        <v>500</v>
      </c>
      <c r="J699" s="41">
        <v>0</v>
      </c>
      <c r="K699" s="42">
        <f t="shared" si="86"/>
        <v>500</v>
      </c>
      <c r="L699" s="43" t="str">
        <f t="shared" si="80"/>
        <v>1698-APAC-GR</v>
      </c>
      <c r="M699" s="44">
        <f t="shared" si="87"/>
        <v>43134</v>
      </c>
      <c r="N699" s="47" t="str">
        <f t="shared" si="81"/>
        <v/>
      </c>
      <c r="O699" s="47" t="str">
        <f t="shared" si="82"/>
        <v/>
      </c>
      <c r="P699" s="47" t="str">
        <f t="shared" si="83"/>
        <v/>
      </c>
      <c r="Q699" s="48">
        <f t="shared" si="84"/>
        <v>43134</v>
      </c>
    </row>
    <row r="700" spans="1:17" x14ac:dyDescent="0.25">
      <c r="A700" s="28" t="s">
        <v>1534</v>
      </c>
      <c r="B700" s="28" t="s">
        <v>318</v>
      </c>
      <c r="C700" s="28" t="s">
        <v>319</v>
      </c>
      <c r="D700" s="28" t="s">
        <v>11</v>
      </c>
      <c r="E700" s="39" t="s">
        <v>1535</v>
      </c>
      <c r="F700" s="13">
        <f t="shared" si="85"/>
        <v>2015</v>
      </c>
      <c r="G700" s="28" t="s">
        <v>41</v>
      </c>
      <c r="H700" s="28" t="s">
        <v>386</v>
      </c>
      <c r="I700" s="40">
        <v>30</v>
      </c>
      <c r="J700" s="41">
        <v>0.23330000000000001</v>
      </c>
      <c r="K700" s="42">
        <f t="shared" si="86"/>
        <v>23.000999999999998</v>
      </c>
      <c r="L700" s="43" t="str">
        <f t="shared" si="80"/>
        <v>1699-EMEA-MK</v>
      </c>
      <c r="M700" s="44">
        <f t="shared" si="87"/>
        <v>42242</v>
      </c>
      <c r="N700" s="47">
        <f t="shared" si="81"/>
        <v>8</v>
      </c>
      <c r="O700" s="47" t="str">
        <f t="shared" si="82"/>
        <v>2015</v>
      </c>
      <c r="P700" s="47" t="str">
        <f t="shared" si="83"/>
        <v>26</v>
      </c>
      <c r="Q700" s="48">
        <f t="shared" si="84"/>
        <v>42242</v>
      </c>
    </row>
    <row r="701" spans="1:17" x14ac:dyDescent="0.25">
      <c r="A701" s="28" t="s">
        <v>1536</v>
      </c>
      <c r="B701" s="28" t="s">
        <v>64</v>
      </c>
      <c r="C701" s="28" t="s">
        <v>65</v>
      </c>
      <c r="D701" s="28" t="s">
        <v>34</v>
      </c>
      <c r="E701" s="39">
        <v>42009</v>
      </c>
      <c r="F701" s="13">
        <f t="shared" si="85"/>
        <v>2015</v>
      </c>
      <c r="G701" s="28" t="s">
        <v>74</v>
      </c>
      <c r="H701" s="28" t="s">
        <v>67</v>
      </c>
      <c r="I701" s="40">
        <v>500</v>
      </c>
      <c r="J701" s="41">
        <v>0.02</v>
      </c>
      <c r="K701" s="42">
        <f t="shared" si="86"/>
        <v>490</v>
      </c>
      <c r="L701" s="43" t="str">
        <f t="shared" si="80"/>
        <v>1700-APAC-JJ</v>
      </c>
      <c r="M701" s="44">
        <f t="shared" si="87"/>
        <v>42009</v>
      </c>
      <c r="N701" s="47" t="str">
        <f t="shared" si="81"/>
        <v/>
      </c>
      <c r="O701" s="47" t="str">
        <f t="shared" si="82"/>
        <v/>
      </c>
      <c r="P701" s="47" t="str">
        <f t="shared" si="83"/>
        <v/>
      </c>
      <c r="Q701" s="48">
        <f t="shared" si="84"/>
        <v>42009</v>
      </c>
    </row>
    <row r="702" spans="1:17" x14ac:dyDescent="0.25">
      <c r="A702" s="28" t="s">
        <v>1537</v>
      </c>
      <c r="B702" s="28" t="s">
        <v>20</v>
      </c>
      <c r="C702" s="28" t="s">
        <v>21</v>
      </c>
      <c r="D702" s="28" t="s">
        <v>22</v>
      </c>
      <c r="E702" s="39">
        <v>41801</v>
      </c>
      <c r="F702" s="13">
        <f t="shared" si="85"/>
        <v>2014</v>
      </c>
      <c r="G702" s="28" t="s">
        <v>46</v>
      </c>
      <c r="H702" s="28" t="s">
        <v>381</v>
      </c>
      <c r="I702" s="40">
        <v>500</v>
      </c>
      <c r="J702" s="41">
        <v>0.15</v>
      </c>
      <c r="K702" s="42">
        <f t="shared" si="86"/>
        <v>425</v>
      </c>
      <c r="L702" s="43" t="str">
        <f t="shared" si="80"/>
        <v>1701-LATAM-CT</v>
      </c>
      <c r="M702" s="44">
        <f t="shared" si="87"/>
        <v>41801</v>
      </c>
      <c r="N702" s="47" t="str">
        <f t="shared" si="81"/>
        <v/>
      </c>
      <c r="O702" s="47" t="str">
        <f t="shared" si="82"/>
        <v/>
      </c>
      <c r="P702" s="47" t="str">
        <f t="shared" si="83"/>
        <v/>
      </c>
      <c r="Q702" s="48">
        <f t="shared" si="84"/>
        <v>41801</v>
      </c>
    </row>
    <row r="703" spans="1:17" x14ac:dyDescent="0.25">
      <c r="A703" s="28" t="s">
        <v>1538</v>
      </c>
      <c r="B703" s="28" t="s">
        <v>495</v>
      </c>
      <c r="C703" s="28" t="s">
        <v>496</v>
      </c>
      <c r="D703" s="28" t="s">
        <v>11</v>
      </c>
      <c r="E703" s="39">
        <v>43226</v>
      </c>
      <c r="F703" s="13">
        <f t="shared" si="85"/>
        <v>2018</v>
      </c>
      <c r="G703" s="28" t="s">
        <v>125</v>
      </c>
      <c r="H703" s="28" t="s">
        <v>890</v>
      </c>
      <c r="I703" s="40">
        <v>500</v>
      </c>
      <c r="J703" s="41">
        <v>0.108</v>
      </c>
      <c r="K703" s="42">
        <f t="shared" si="86"/>
        <v>446</v>
      </c>
      <c r="L703" s="43" t="str">
        <f t="shared" si="80"/>
        <v>1702-EMEA-RC</v>
      </c>
      <c r="M703" s="44">
        <f t="shared" si="87"/>
        <v>43226</v>
      </c>
      <c r="N703" s="47" t="str">
        <f t="shared" si="81"/>
        <v/>
      </c>
      <c r="O703" s="47" t="str">
        <f t="shared" si="82"/>
        <v/>
      </c>
      <c r="P703" s="47" t="str">
        <f t="shared" si="83"/>
        <v/>
      </c>
      <c r="Q703" s="48">
        <f t="shared" si="84"/>
        <v>43226</v>
      </c>
    </row>
    <row r="704" spans="1:17" x14ac:dyDescent="0.25">
      <c r="A704" s="28" t="s">
        <v>1539</v>
      </c>
      <c r="B704" s="28" t="s">
        <v>174</v>
      </c>
      <c r="C704" s="28" t="s">
        <v>115</v>
      </c>
      <c r="D704" s="28" t="s">
        <v>17</v>
      </c>
      <c r="E704" s="39" t="s">
        <v>1540</v>
      </c>
      <c r="F704" s="13">
        <f t="shared" si="85"/>
        <v>2017</v>
      </c>
      <c r="G704" s="28" t="s">
        <v>23</v>
      </c>
      <c r="H704" s="28" t="s">
        <v>1541</v>
      </c>
      <c r="I704" s="40">
        <v>1400</v>
      </c>
      <c r="J704" s="41">
        <v>0.01</v>
      </c>
      <c r="K704" s="42">
        <f t="shared" si="86"/>
        <v>1386</v>
      </c>
      <c r="L704" s="43" t="str">
        <f t="shared" si="80"/>
        <v>1703-NA-HB</v>
      </c>
      <c r="M704" s="44">
        <f t="shared" si="87"/>
        <v>43035</v>
      </c>
      <c r="N704" s="47">
        <f t="shared" si="81"/>
        <v>10</v>
      </c>
      <c r="O704" s="47" t="str">
        <f t="shared" si="82"/>
        <v>2017</v>
      </c>
      <c r="P704" s="47" t="str">
        <f t="shared" si="83"/>
        <v>27</v>
      </c>
      <c r="Q704" s="48">
        <f t="shared" si="84"/>
        <v>43035</v>
      </c>
    </row>
    <row r="705" spans="1:17" x14ac:dyDescent="0.25">
      <c r="A705" s="28" t="s">
        <v>1542</v>
      </c>
      <c r="B705" s="28" t="s">
        <v>114</v>
      </c>
      <c r="C705" s="28" t="s">
        <v>115</v>
      </c>
      <c r="D705" s="28" t="s">
        <v>17</v>
      </c>
      <c r="E705" s="39" t="s">
        <v>1452</v>
      </c>
      <c r="F705" s="13">
        <f t="shared" si="85"/>
        <v>2017</v>
      </c>
      <c r="G705" s="28" t="s">
        <v>29</v>
      </c>
      <c r="H705" s="28" t="s">
        <v>117</v>
      </c>
      <c r="I705" s="40">
        <v>150</v>
      </c>
      <c r="J705" s="41">
        <v>0.02</v>
      </c>
      <c r="K705" s="42">
        <f t="shared" si="86"/>
        <v>147</v>
      </c>
      <c r="L705" s="43" t="str">
        <f t="shared" si="80"/>
        <v>1704-NA-LP</v>
      </c>
      <c r="M705" s="44">
        <f t="shared" si="87"/>
        <v>42929</v>
      </c>
      <c r="N705" s="47">
        <f t="shared" si="81"/>
        <v>7</v>
      </c>
      <c r="O705" s="47" t="str">
        <f t="shared" si="82"/>
        <v>2017</v>
      </c>
      <c r="P705" s="47" t="str">
        <f t="shared" si="83"/>
        <v>13</v>
      </c>
      <c r="Q705" s="48">
        <f t="shared" si="84"/>
        <v>42929</v>
      </c>
    </row>
    <row r="706" spans="1:17" x14ac:dyDescent="0.25">
      <c r="A706" s="28" t="s">
        <v>1543</v>
      </c>
      <c r="B706" s="28" t="s">
        <v>261</v>
      </c>
      <c r="C706" s="28" t="s">
        <v>39</v>
      </c>
      <c r="D706" s="28" t="s">
        <v>34</v>
      </c>
      <c r="E706" s="39">
        <v>43376</v>
      </c>
      <c r="F706" s="13">
        <f t="shared" si="85"/>
        <v>2018</v>
      </c>
      <c r="G706" s="28" t="s">
        <v>41</v>
      </c>
      <c r="H706" s="28" t="s">
        <v>1533</v>
      </c>
      <c r="I706" s="40">
        <v>30</v>
      </c>
      <c r="J706" s="41">
        <v>0.1333</v>
      </c>
      <c r="K706" s="42">
        <f t="shared" si="86"/>
        <v>26.001000000000001</v>
      </c>
      <c r="L706" s="43" t="str">
        <f t="shared" ref="L706:L769" si="88">_xlfn.TEXTJOIN("-",TRUE,RIGHT(A706,LEN(A706)-2),D706,LEFT(H706,1)&amp;MID(H706,FIND(" ",H706)+1,1))</f>
        <v>1705-APAC-GR</v>
      </c>
      <c r="M706" s="44">
        <f t="shared" si="87"/>
        <v>43376</v>
      </c>
      <c r="N706" s="47" t="str">
        <f t="shared" ref="N706:N769" si="89">IF(ISTEXT(E706),IFERROR(_xlfn.NUMBERVALUE(LEFT(E706,2)),_xlfn.NUMBERVALUE(LEFT(E706,1))),"")</f>
        <v/>
      </c>
      <c r="O706" s="47" t="str">
        <f t="shared" ref="O706:O769" si="90">IF(ISTEXT(E706),RIGHT(E706,4),"")</f>
        <v/>
      </c>
      <c r="P706" s="47" t="str">
        <f t="shared" ref="P706:P769" si="91">IF(ISTEXT(E706),MID(E706,LEN(N706)+2,2),"")</f>
        <v/>
      </c>
      <c r="Q706" s="48">
        <f t="shared" ref="Q706:Q769" si="92">IF(ISTEXT(E706),DATE(O706,N706,P706),E706)</f>
        <v>43376</v>
      </c>
    </row>
    <row r="707" spans="1:17" x14ac:dyDescent="0.25">
      <c r="A707" s="28" t="s">
        <v>1544</v>
      </c>
      <c r="B707" s="28" t="s">
        <v>306</v>
      </c>
      <c r="C707" s="28" t="s">
        <v>307</v>
      </c>
      <c r="D707" s="28" t="s">
        <v>11</v>
      </c>
      <c r="E707" s="39" t="s">
        <v>1545</v>
      </c>
      <c r="F707" s="13">
        <f t="shared" ref="F707:F770" si="93">YEAR(Q707)</f>
        <v>2016</v>
      </c>
      <c r="G707" s="28" t="s">
        <v>41</v>
      </c>
      <c r="H707" s="28" t="s">
        <v>1033</v>
      </c>
      <c r="I707" s="40">
        <v>30</v>
      </c>
      <c r="J707" s="41">
        <v>3.3300000000000003E-2</v>
      </c>
      <c r="K707" s="42">
        <f t="shared" ref="K707:K770" si="94">I707*(1-J707)</f>
        <v>29.001000000000001</v>
      </c>
      <c r="L707" s="43" t="str">
        <f t="shared" si="88"/>
        <v>1706-EMEA-RD</v>
      </c>
      <c r="M707" s="44">
        <f t="shared" ref="M707:M770" si="95">IF(ISTEXT(E707),DATE(O707,N707,P707),E707)</f>
        <v>42602</v>
      </c>
      <c r="N707" s="47">
        <f t="shared" si="89"/>
        <v>8</v>
      </c>
      <c r="O707" s="47" t="str">
        <f t="shared" si="90"/>
        <v>2016</v>
      </c>
      <c r="P707" s="47" t="str">
        <f t="shared" si="91"/>
        <v>20</v>
      </c>
      <c r="Q707" s="48">
        <f t="shared" si="92"/>
        <v>42602</v>
      </c>
    </row>
    <row r="708" spans="1:17" x14ac:dyDescent="0.25">
      <c r="A708" s="28" t="s">
        <v>1546</v>
      </c>
      <c r="B708" s="28" t="s">
        <v>135</v>
      </c>
      <c r="C708" s="28" t="s">
        <v>39</v>
      </c>
      <c r="D708" s="28" t="s">
        <v>34</v>
      </c>
      <c r="E708" s="39">
        <v>41917</v>
      </c>
      <c r="F708" s="13">
        <f t="shared" si="93"/>
        <v>2014</v>
      </c>
      <c r="G708" s="28" t="s">
        <v>29</v>
      </c>
      <c r="H708" s="28" t="s">
        <v>1258</v>
      </c>
      <c r="I708" s="40">
        <v>150</v>
      </c>
      <c r="J708" s="41">
        <v>0.3</v>
      </c>
      <c r="K708" s="42">
        <f t="shared" si="94"/>
        <v>105</v>
      </c>
      <c r="L708" s="43" t="str">
        <f t="shared" si="88"/>
        <v>1707-APAC-MS</v>
      </c>
      <c r="M708" s="44">
        <f t="shared" si="95"/>
        <v>41917</v>
      </c>
      <c r="N708" s="47" t="str">
        <f t="shared" si="89"/>
        <v/>
      </c>
      <c r="O708" s="47" t="str">
        <f t="shared" si="90"/>
        <v/>
      </c>
      <c r="P708" s="47" t="str">
        <f t="shared" si="91"/>
        <v/>
      </c>
      <c r="Q708" s="48">
        <f t="shared" si="92"/>
        <v>41917</v>
      </c>
    </row>
    <row r="709" spans="1:17" x14ac:dyDescent="0.25">
      <c r="A709" s="28" t="s">
        <v>1547</v>
      </c>
      <c r="B709" s="28" t="s">
        <v>15</v>
      </c>
      <c r="C709" s="28" t="s">
        <v>16</v>
      </c>
      <c r="D709" s="28" t="s">
        <v>17</v>
      </c>
      <c r="E709" s="39" t="s">
        <v>1548</v>
      </c>
      <c r="F709" s="13">
        <f t="shared" si="93"/>
        <v>2018</v>
      </c>
      <c r="G709" s="28" t="s">
        <v>133</v>
      </c>
      <c r="H709" s="28" t="s">
        <v>623</v>
      </c>
      <c r="I709" s="40">
        <v>50</v>
      </c>
      <c r="J709" s="41">
        <v>0</v>
      </c>
      <c r="K709" s="42">
        <f t="shared" si="94"/>
        <v>50</v>
      </c>
      <c r="L709" s="43" t="str">
        <f t="shared" si="88"/>
        <v>1708-NA-MP</v>
      </c>
      <c r="M709" s="44">
        <f t="shared" si="95"/>
        <v>43150</v>
      </c>
      <c r="N709" s="47">
        <f t="shared" si="89"/>
        <v>2</v>
      </c>
      <c r="O709" s="47" t="str">
        <f t="shared" si="90"/>
        <v>2018</v>
      </c>
      <c r="P709" s="47" t="str">
        <f t="shared" si="91"/>
        <v>19</v>
      </c>
      <c r="Q709" s="48">
        <f t="shared" si="92"/>
        <v>43150</v>
      </c>
    </row>
    <row r="710" spans="1:17" x14ac:dyDescent="0.25">
      <c r="A710" s="28" t="s">
        <v>1549</v>
      </c>
      <c r="B710" s="28" t="s">
        <v>397</v>
      </c>
      <c r="C710" s="28" t="s">
        <v>398</v>
      </c>
      <c r="D710" s="28" t="s">
        <v>11</v>
      </c>
      <c r="E710" s="39" t="s">
        <v>1550</v>
      </c>
      <c r="F710" s="13">
        <f t="shared" si="93"/>
        <v>2014</v>
      </c>
      <c r="G710" s="28" t="s">
        <v>55</v>
      </c>
      <c r="H710" s="28" t="s">
        <v>1551</v>
      </c>
      <c r="I710" s="40">
        <v>2400</v>
      </c>
      <c r="J710" s="41">
        <v>0.4</v>
      </c>
      <c r="K710" s="42">
        <f t="shared" si="94"/>
        <v>1440</v>
      </c>
      <c r="L710" s="43" t="str">
        <f t="shared" si="88"/>
        <v>1709-EMEA-NH</v>
      </c>
      <c r="M710" s="44">
        <f t="shared" si="95"/>
        <v>41933</v>
      </c>
      <c r="N710" s="47">
        <f t="shared" si="89"/>
        <v>10</v>
      </c>
      <c r="O710" s="47" t="str">
        <f t="shared" si="90"/>
        <v>2014</v>
      </c>
      <c r="P710" s="47" t="str">
        <f t="shared" si="91"/>
        <v>21</v>
      </c>
      <c r="Q710" s="48">
        <f t="shared" si="92"/>
        <v>41933</v>
      </c>
    </row>
    <row r="711" spans="1:17" x14ac:dyDescent="0.25">
      <c r="A711" s="28" t="s">
        <v>1552</v>
      </c>
      <c r="B711" s="28" t="s">
        <v>269</v>
      </c>
      <c r="C711" s="28" t="s">
        <v>270</v>
      </c>
      <c r="D711" s="28" t="s">
        <v>22</v>
      </c>
      <c r="E711" s="39">
        <v>42467</v>
      </c>
      <c r="F711" s="13">
        <f t="shared" si="93"/>
        <v>2016</v>
      </c>
      <c r="G711" s="28" t="s">
        <v>74</v>
      </c>
      <c r="H711" s="28" t="s">
        <v>1126</v>
      </c>
      <c r="I711" s="40">
        <v>500</v>
      </c>
      <c r="J711" s="41">
        <v>0</v>
      </c>
      <c r="K711" s="42">
        <f t="shared" si="94"/>
        <v>500</v>
      </c>
      <c r="L711" s="43" t="str">
        <f t="shared" si="88"/>
        <v>1710-LATAM-SS</v>
      </c>
      <c r="M711" s="44">
        <f t="shared" si="95"/>
        <v>42467</v>
      </c>
      <c r="N711" s="47" t="str">
        <f t="shared" si="89"/>
        <v/>
      </c>
      <c r="O711" s="47" t="str">
        <f t="shared" si="90"/>
        <v/>
      </c>
      <c r="P711" s="47" t="str">
        <f t="shared" si="91"/>
        <v/>
      </c>
      <c r="Q711" s="48">
        <f t="shared" si="92"/>
        <v>42467</v>
      </c>
    </row>
    <row r="712" spans="1:17" x14ac:dyDescent="0.25">
      <c r="A712" s="28" t="s">
        <v>1553</v>
      </c>
      <c r="B712" s="28" t="s">
        <v>15</v>
      </c>
      <c r="C712" s="28" t="s">
        <v>16</v>
      </c>
      <c r="D712" s="28" t="s">
        <v>17</v>
      </c>
      <c r="E712" s="39" t="s">
        <v>654</v>
      </c>
      <c r="F712" s="13">
        <f t="shared" si="93"/>
        <v>2014</v>
      </c>
      <c r="G712" s="28" t="s">
        <v>35</v>
      </c>
      <c r="H712" s="28" t="s">
        <v>1000</v>
      </c>
      <c r="I712" s="40">
        <v>50</v>
      </c>
      <c r="J712" s="41">
        <v>0.2</v>
      </c>
      <c r="K712" s="42">
        <f t="shared" si="94"/>
        <v>40</v>
      </c>
      <c r="L712" s="43" t="str">
        <f t="shared" si="88"/>
        <v>1711-NA-NB</v>
      </c>
      <c r="M712" s="44">
        <f t="shared" si="95"/>
        <v>41750</v>
      </c>
      <c r="N712" s="47">
        <f t="shared" si="89"/>
        <v>4</v>
      </c>
      <c r="O712" s="47" t="str">
        <f t="shared" si="90"/>
        <v>2014</v>
      </c>
      <c r="P712" s="47" t="str">
        <f t="shared" si="91"/>
        <v>21</v>
      </c>
      <c r="Q712" s="48">
        <f t="shared" si="92"/>
        <v>41750</v>
      </c>
    </row>
    <row r="713" spans="1:17" x14ac:dyDescent="0.25">
      <c r="A713" s="28" t="s">
        <v>1554</v>
      </c>
      <c r="B713" s="28" t="s">
        <v>114</v>
      </c>
      <c r="C713" s="28" t="s">
        <v>115</v>
      </c>
      <c r="D713" s="28" t="s">
        <v>17</v>
      </c>
      <c r="E713" s="39" t="s">
        <v>1113</v>
      </c>
      <c r="F713" s="13">
        <f t="shared" si="93"/>
        <v>2017</v>
      </c>
      <c r="G713" s="28" t="s">
        <v>61</v>
      </c>
      <c r="H713" s="28" t="s">
        <v>671</v>
      </c>
      <c r="I713" s="40">
        <v>3000</v>
      </c>
      <c r="J713" s="41">
        <v>0.38</v>
      </c>
      <c r="K713" s="42">
        <f t="shared" si="94"/>
        <v>1860</v>
      </c>
      <c r="L713" s="43" t="str">
        <f t="shared" si="88"/>
        <v>1712-NA-ST</v>
      </c>
      <c r="M713" s="44">
        <f t="shared" si="95"/>
        <v>42939</v>
      </c>
      <c r="N713" s="47">
        <f t="shared" si="89"/>
        <v>7</v>
      </c>
      <c r="O713" s="47" t="str">
        <f t="shared" si="90"/>
        <v>2017</v>
      </c>
      <c r="P713" s="47" t="str">
        <f t="shared" si="91"/>
        <v>23</v>
      </c>
      <c r="Q713" s="48">
        <f t="shared" si="92"/>
        <v>42939</v>
      </c>
    </row>
    <row r="714" spans="1:17" x14ac:dyDescent="0.25">
      <c r="A714" s="28" t="s">
        <v>1555</v>
      </c>
      <c r="B714" s="28" t="s">
        <v>9</v>
      </c>
      <c r="C714" s="28" t="s">
        <v>10</v>
      </c>
      <c r="D714" s="28" t="s">
        <v>11</v>
      </c>
      <c r="E714" s="39">
        <v>41733</v>
      </c>
      <c r="F714" s="13">
        <f t="shared" si="93"/>
        <v>2014</v>
      </c>
      <c r="G714" s="28" t="s">
        <v>35</v>
      </c>
      <c r="H714" s="28" t="s">
        <v>225</v>
      </c>
      <c r="I714" s="40">
        <v>50</v>
      </c>
      <c r="J714" s="41">
        <v>0</v>
      </c>
      <c r="K714" s="42">
        <f t="shared" si="94"/>
        <v>50</v>
      </c>
      <c r="L714" s="43" t="str">
        <f t="shared" si="88"/>
        <v>1713-EMEA-RH</v>
      </c>
      <c r="M714" s="44">
        <f t="shared" si="95"/>
        <v>41733</v>
      </c>
      <c r="N714" s="47" t="str">
        <f t="shared" si="89"/>
        <v/>
      </c>
      <c r="O714" s="47" t="str">
        <f t="shared" si="90"/>
        <v/>
      </c>
      <c r="P714" s="47" t="str">
        <f t="shared" si="91"/>
        <v/>
      </c>
      <c r="Q714" s="48">
        <f t="shared" si="92"/>
        <v>41733</v>
      </c>
    </row>
    <row r="715" spans="1:17" x14ac:dyDescent="0.25">
      <c r="A715" s="28" t="s">
        <v>1556</v>
      </c>
      <c r="B715" s="28" t="s">
        <v>71</v>
      </c>
      <c r="C715" s="28" t="s">
        <v>72</v>
      </c>
      <c r="D715" s="28" t="s">
        <v>34</v>
      </c>
      <c r="E715" s="39" t="s">
        <v>867</v>
      </c>
      <c r="F715" s="13">
        <f t="shared" si="93"/>
        <v>2015</v>
      </c>
      <c r="G715" s="28" t="s">
        <v>29</v>
      </c>
      <c r="H715" s="28" t="s">
        <v>402</v>
      </c>
      <c r="I715" s="40">
        <v>150</v>
      </c>
      <c r="J715" s="41">
        <v>0.34670000000000001</v>
      </c>
      <c r="K715" s="42">
        <f t="shared" si="94"/>
        <v>97.995000000000005</v>
      </c>
      <c r="L715" s="43" t="str">
        <f t="shared" si="88"/>
        <v>1714-APAC-RJ</v>
      </c>
      <c r="M715" s="44">
        <f t="shared" si="95"/>
        <v>42245</v>
      </c>
      <c r="N715" s="47">
        <f t="shared" si="89"/>
        <v>8</v>
      </c>
      <c r="O715" s="47" t="str">
        <f t="shared" si="90"/>
        <v>2015</v>
      </c>
      <c r="P715" s="47" t="str">
        <f t="shared" si="91"/>
        <v>29</v>
      </c>
      <c r="Q715" s="48">
        <f t="shared" si="92"/>
        <v>42245</v>
      </c>
    </row>
    <row r="716" spans="1:17" x14ac:dyDescent="0.25">
      <c r="A716" s="28" t="s">
        <v>1557</v>
      </c>
      <c r="B716" s="28" t="s">
        <v>288</v>
      </c>
      <c r="C716" s="28" t="s">
        <v>289</v>
      </c>
      <c r="D716" s="28" t="s">
        <v>11</v>
      </c>
      <c r="E716" s="39" t="s">
        <v>1558</v>
      </c>
      <c r="F716" s="13">
        <f t="shared" si="93"/>
        <v>2017</v>
      </c>
      <c r="G716" s="28" t="s">
        <v>23</v>
      </c>
      <c r="H716" s="28" t="s">
        <v>798</v>
      </c>
      <c r="I716" s="40">
        <v>1400</v>
      </c>
      <c r="J716" s="41">
        <v>0</v>
      </c>
      <c r="K716" s="42">
        <f t="shared" si="94"/>
        <v>1400</v>
      </c>
      <c r="L716" s="43" t="str">
        <f t="shared" si="88"/>
        <v>1715-EMEA-PL</v>
      </c>
      <c r="M716" s="44">
        <f t="shared" si="95"/>
        <v>42942</v>
      </c>
      <c r="N716" s="47">
        <f t="shared" si="89"/>
        <v>7</v>
      </c>
      <c r="O716" s="47" t="str">
        <f t="shared" si="90"/>
        <v>2017</v>
      </c>
      <c r="P716" s="47" t="str">
        <f t="shared" si="91"/>
        <v>26</v>
      </c>
      <c r="Q716" s="48">
        <f t="shared" si="92"/>
        <v>42942</v>
      </c>
    </row>
    <row r="717" spans="1:17" x14ac:dyDescent="0.25">
      <c r="A717" s="28" t="s">
        <v>1559</v>
      </c>
      <c r="B717" s="28" t="s">
        <v>79</v>
      </c>
      <c r="C717" s="28" t="s">
        <v>80</v>
      </c>
      <c r="D717" s="28" t="s">
        <v>34</v>
      </c>
      <c r="E717" s="39" t="s">
        <v>1560</v>
      </c>
      <c r="F717" s="13">
        <f t="shared" si="93"/>
        <v>2014</v>
      </c>
      <c r="G717" s="28" t="s">
        <v>35</v>
      </c>
      <c r="H717" s="28" t="s">
        <v>859</v>
      </c>
      <c r="I717" s="40">
        <v>50</v>
      </c>
      <c r="J717" s="41">
        <v>0.26</v>
      </c>
      <c r="K717" s="42">
        <f t="shared" si="94"/>
        <v>37</v>
      </c>
      <c r="L717" s="43" t="str">
        <f t="shared" si="88"/>
        <v>1716-APAC-IS</v>
      </c>
      <c r="M717" s="44">
        <f t="shared" si="95"/>
        <v>41758</v>
      </c>
      <c r="N717" s="47">
        <f t="shared" si="89"/>
        <v>4</v>
      </c>
      <c r="O717" s="47" t="str">
        <f t="shared" si="90"/>
        <v>2014</v>
      </c>
      <c r="P717" s="47" t="str">
        <f t="shared" si="91"/>
        <v>29</v>
      </c>
      <c r="Q717" s="48">
        <f t="shared" si="92"/>
        <v>41758</v>
      </c>
    </row>
    <row r="718" spans="1:17" x14ac:dyDescent="0.25">
      <c r="A718" s="28" t="s">
        <v>1561</v>
      </c>
      <c r="B718" s="28" t="s">
        <v>64</v>
      </c>
      <c r="C718" s="28" t="s">
        <v>65</v>
      </c>
      <c r="D718" s="28" t="s">
        <v>34</v>
      </c>
      <c r="E718" s="39">
        <v>42926</v>
      </c>
      <c r="F718" s="13">
        <f t="shared" si="93"/>
        <v>2017</v>
      </c>
      <c r="G718" s="28" t="s">
        <v>41</v>
      </c>
      <c r="H718" s="28" t="s">
        <v>67</v>
      </c>
      <c r="I718" s="40">
        <v>30</v>
      </c>
      <c r="J718" s="41">
        <v>3.3300000000000003E-2</v>
      </c>
      <c r="K718" s="42">
        <f t="shared" si="94"/>
        <v>29.001000000000001</v>
      </c>
      <c r="L718" s="43" t="str">
        <f t="shared" si="88"/>
        <v>1717-APAC-JJ</v>
      </c>
      <c r="M718" s="44">
        <f t="shared" si="95"/>
        <v>42926</v>
      </c>
      <c r="N718" s="47" t="str">
        <f t="shared" si="89"/>
        <v/>
      </c>
      <c r="O718" s="47" t="str">
        <f t="shared" si="90"/>
        <v/>
      </c>
      <c r="P718" s="47" t="str">
        <f t="shared" si="91"/>
        <v/>
      </c>
      <c r="Q718" s="48">
        <f t="shared" si="92"/>
        <v>42926</v>
      </c>
    </row>
    <row r="719" spans="1:17" x14ac:dyDescent="0.25">
      <c r="A719" s="28" t="s">
        <v>1562</v>
      </c>
      <c r="B719" s="28" t="s">
        <v>9</v>
      </c>
      <c r="C719" s="28" t="s">
        <v>10</v>
      </c>
      <c r="D719" s="28" t="s">
        <v>11</v>
      </c>
      <c r="E719" s="39" t="s">
        <v>1563</v>
      </c>
      <c r="F719" s="13">
        <f t="shared" si="93"/>
        <v>2015</v>
      </c>
      <c r="G719" s="28" t="s">
        <v>23</v>
      </c>
      <c r="H719" s="28" t="s">
        <v>430</v>
      </c>
      <c r="I719" s="40">
        <v>1400</v>
      </c>
      <c r="J719" s="41">
        <v>0.03</v>
      </c>
      <c r="K719" s="42">
        <f t="shared" si="94"/>
        <v>1358</v>
      </c>
      <c r="L719" s="43" t="str">
        <f t="shared" si="88"/>
        <v>1718-EMEA-ZM</v>
      </c>
      <c r="M719" s="44">
        <f t="shared" si="95"/>
        <v>42297</v>
      </c>
      <c r="N719" s="47">
        <f t="shared" si="89"/>
        <v>10</v>
      </c>
      <c r="O719" s="47" t="str">
        <f t="shared" si="90"/>
        <v>2015</v>
      </c>
      <c r="P719" s="47" t="str">
        <f t="shared" si="91"/>
        <v>20</v>
      </c>
      <c r="Q719" s="48">
        <f t="shared" si="92"/>
        <v>42297</v>
      </c>
    </row>
    <row r="720" spans="1:17" x14ac:dyDescent="0.25">
      <c r="A720" s="28" t="s">
        <v>1564</v>
      </c>
      <c r="B720" s="28" t="s">
        <v>49</v>
      </c>
      <c r="C720" s="28" t="s">
        <v>50</v>
      </c>
      <c r="D720" s="28" t="s">
        <v>22</v>
      </c>
      <c r="E720" s="39">
        <v>42253</v>
      </c>
      <c r="F720" s="13">
        <f t="shared" si="93"/>
        <v>2015</v>
      </c>
      <c r="G720" s="28" t="s">
        <v>74</v>
      </c>
      <c r="H720" s="28" t="s">
        <v>493</v>
      </c>
      <c r="I720" s="40">
        <v>500</v>
      </c>
      <c r="J720" s="41">
        <v>0.01</v>
      </c>
      <c r="K720" s="42">
        <f t="shared" si="94"/>
        <v>495</v>
      </c>
      <c r="L720" s="43" t="str">
        <f t="shared" si="88"/>
        <v>1719-LATAM-KM</v>
      </c>
      <c r="M720" s="44">
        <f t="shared" si="95"/>
        <v>42253</v>
      </c>
      <c r="N720" s="47" t="str">
        <f t="shared" si="89"/>
        <v/>
      </c>
      <c r="O720" s="47" t="str">
        <f t="shared" si="90"/>
        <v/>
      </c>
      <c r="P720" s="47" t="str">
        <f t="shared" si="91"/>
        <v/>
      </c>
      <c r="Q720" s="48">
        <f t="shared" si="92"/>
        <v>42253</v>
      </c>
    </row>
    <row r="721" spans="1:17" x14ac:dyDescent="0.25">
      <c r="A721" s="28" t="s">
        <v>1565</v>
      </c>
      <c r="B721" s="28" t="s">
        <v>15</v>
      </c>
      <c r="C721" s="28" t="s">
        <v>16</v>
      </c>
      <c r="D721" s="28" t="s">
        <v>17</v>
      </c>
      <c r="E721" s="39" t="s">
        <v>1566</v>
      </c>
      <c r="F721" s="13">
        <f t="shared" si="93"/>
        <v>2014</v>
      </c>
      <c r="G721" s="28" t="s">
        <v>133</v>
      </c>
      <c r="H721" s="28" t="s">
        <v>18</v>
      </c>
      <c r="I721" s="40">
        <v>50</v>
      </c>
      <c r="J721" s="41">
        <v>0.28000000000000003</v>
      </c>
      <c r="K721" s="42">
        <f t="shared" si="94"/>
        <v>36</v>
      </c>
      <c r="L721" s="43" t="str">
        <f t="shared" si="88"/>
        <v>1720-NA-DS</v>
      </c>
      <c r="M721" s="44">
        <f t="shared" si="95"/>
        <v>41843</v>
      </c>
      <c r="N721" s="47">
        <f t="shared" si="89"/>
        <v>7</v>
      </c>
      <c r="O721" s="47" t="str">
        <f t="shared" si="90"/>
        <v>2014</v>
      </c>
      <c r="P721" s="47" t="str">
        <f t="shared" si="91"/>
        <v>23</v>
      </c>
      <c r="Q721" s="48">
        <f t="shared" si="92"/>
        <v>41843</v>
      </c>
    </row>
    <row r="722" spans="1:17" x14ac:dyDescent="0.25">
      <c r="A722" s="28" t="s">
        <v>1567</v>
      </c>
      <c r="B722" s="28" t="s">
        <v>495</v>
      </c>
      <c r="C722" s="28" t="s">
        <v>496</v>
      </c>
      <c r="D722" s="28" t="s">
        <v>11</v>
      </c>
      <c r="E722" s="39">
        <v>42012</v>
      </c>
      <c r="F722" s="13">
        <f t="shared" si="93"/>
        <v>2015</v>
      </c>
      <c r="G722" s="28" t="s">
        <v>35</v>
      </c>
      <c r="H722" s="28" t="s">
        <v>1518</v>
      </c>
      <c r="I722" s="40">
        <v>50</v>
      </c>
      <c r="J722" s="41">
        <v>0.04</v>
      </c>
      <c r="K722" s="42">
        <f t="shared" si="94"/>
        <v>48</v>
      </c>
      <c r="L722" s="43" t="str">
        <f t="shared" si="88"/>
        <v>1721-EMEA-FM</v>
      </c>
      <c r="M722" s="44">
        <f t="shared" si="95"/>
        <v>42012</v>
      </c>
      <c r="N722" s="47" t="str">
        <f t="shared" si="89"/>
        <v/>
      </c>
      <c r="O722" s="47" t="str">
        <f t="shared" si="90"/>
        <v/>
      </c>
      <c r="P722" s="47" t="str">
        <f t="shared" si="91"/>
        <v/>
      </c>
      <c r="Q722" s="48">
        <f t="shared" si="92"/>
        <v>42012</v>
      </c>
    </row>
    <row r="723" spans="1:17" x14ac:dyDescent="0.25">
      <c r="A723" s="28" t="s">
        <v>1568</v>
      </c>
      <c r="B723" s="28" t="s">
        <v>53</v>
      </c>
      <c r="C723" s="28" t="s">
        <v>54</v>
      </c>
      <c r="D723" s="28" t="s">
        <v>11</v>
      </c>
      <c r="E723" s="39" t="s">
        <v>708</v>
      </c>
      <c r="F723" s="13">
        <f t="shared" si="93"/>
        <v>2017</v>
      </c>
      <c r="G723" s="28" t="s">
        <v>46</v>
      </c>
      <c r="H723" s="28" t="s">
        <v>1569</v>
      </c>
      <c r="I723" s="40">
        <v>500</v>
      </c>
      <c r="J723" s="41">
        <v>0.05</v>
      </c>
      <c r="K723" s="42">
        <f t="shared" si="94"/>
        <v>475</v>
      </c>
      <c r="L723" s="43" t="str">
        <f t="shared" si="88"/>
        <v>1722-EMEA-NW</v>
      </c>
      <c r="M723" s="44">
        <f t="shared" si="95"/>
        <v>43099</v>
      </c>
      <c r="N723" s="47">
        <f t="shared" si="89"/>
        <v>12</v>
      </c>
      <c r="O723" s="47" t="str">
        <f t="shared" si="90"/>
        <v>2017</v>
      </c>
      <c r="P723" s="47" t="str">
        <f t="shared" si="91"/>
        <v>30</v>
      </c>
      <c r="Q723" s="48">
        <f t="shared" si="92"/>
        <v>43099</v>
      </c>
    </row>
    <row r="724" spans="1:17" x14ac:dyDescent="0.25">
      <c r="A724" s="28" t="s">
        <v>1570</v>
      </c>
      <c r="B724" s="28" t="s">
        <v>306</v>
      </c>
      <c r="C724" s="28" t="s">
        <v>307</v>
      </c>
      <c r="D724" s="28" t="s">
        <v>11</v>
      </c>
      <c r="E724" s="39" t="s">
        <v>737</v>
      </c>
      <c r="F724" s="13">
        <f t="shared" si="93"/>
        <v>2016</v>
      </c>
      <c r="G724" s="28" t="s">
        <v>35</v>
      </c>
      <c r="H724" s="28" t="s">
        <v>1571</v>
      </c>
      <c r="I724" s="40">
        <v>50</v>
      </c>
      <c r="J724" s="41">
        <v>0.14000000000000001</v>
      </c>
      <c r="K724" s="42">
        <f t="shared" si="94"/>
        <v>43</v>
      </c>
      <c r="L724" s="43" t="str">
        <f t="shared" si="88"/>
        <v>1723-EMEA-MH</v>
      </c>
      <c r="M724" s="44">
        <f t="shared" si="95"/>
        <v>42456</v>
      </c>
      <c r="N724" s="47">
        <f t="shared" si="89"/>
        <v>3</v>
      </c>
      <c r="O724" s="47" t="str">
        <f t="shared" si="90"/>
        <v>2016</v>
      </c>
      <c r="P724" s="47" t="str">
        <f t="shared" si="91"/>
        <v>27</v>
      </c>
      <c r="Q724" s="48">
        <f t="shared" si="92"/>
        <v>42456</v>
      </c>
    </row>
    <row r="725" spans="1:17" x14ac:dyDescent="0.25">
      <c r="A725" s="28" t="s">
        <v>1572</v>
      </c>
      <c r="B725" s="28" t="s">
        <v>269</v>
      </c>
      <c r="C725" s="28" t="s">
        <v>270</v>
      </c>
      <c r="D725" s="28" t="s">
        <v>22</v>
      </c>
      <c r="E725" s="39" t="s">
        <v>1573</v>
      </c>
      <c r="F725" s="13">
        <f t="shared" si="93"/>
        <v>2018</v>
      </c>
      <c r="G725" s="28" t="s">
        <v>125</v>
      </c>
      <c r="H725" s="28" t="s">
        <v>880</v>
      </c>
      <c r="I725" s="40">
        <v>500</v>
      </c>
      <c r="J725" s="41">
        <v>0.06</v>
      </c>
      <c r="K725" s="42">
        <f t="shared" si="94"/>
        <v>470</v>
      </c>
      <c r="L725" s="43" t="str">
        <f t="shared" si="88"/>
        <v>1724-LATAM-RR</v>
      </c>
      <c r="M725" s="44">
        <f t="shared" si="95"/>
        <v>43157</v>
      </c>
      <c r="N725" s="47">
        <f t="shared" si="89"/>
        <v>2</v>
      </c>
      <c r="O725" s="47" t="str">
        <f t="shared" si="90"/>
        <v>2018</v>
      </c>
      <c r="P725" s="47" t="str">
        <f t="shared" si="91"/>
        <v>26</v>
      </c>
      <c r="Q725" s="48">
        <f t="shared" si="92"/>
        <v>43157</v>
      </c>
    </row>
    <row r="726" spans="1:17" x14ac:dyDescent="0.25">
      <c r="A726" s="28" t="s">
        <v>1574</v>
      </c>
      <c r="B726" s="28" t="s">
        <v>164</v>
      </c>
      <c r="C726" s="28" t="s">
        <v>165</v>
      </c>
      <c r="D726" s="28" t="s">
        <v>11</v>
      </c>
      <c r="E726" s="39">
        <v>43198</v>
      </c>
      <c r="F726" s="13">
        <f t="shared" si="93"/>
        <v>2018</v>
      </c>
      <c r="G726" s="28" t="s">
        <v>133</v>
      </c>
      <c r="H726" s="28" t="s">
        <v>1074</v>
      </c>
      <c r="I726" s="40">
        <v>50</v>
      </c>
      <c r="J726" s="41">
        <v>0.14000000000000001</v>
      </c>
      <c r="K726" s="42">
        <f t="shared" si="94"/>
        <v>43</v>
      </c>
      <c r="L726" s="43" t="str">
        <f t="shared" si="88"/>
        <v>1725-EMEA-MF</v>
      </c>
      <c r="M726" s="44">
        <f t="shared" si="95"/>
        <v>43198</v>
      </c>
      <c r="N726" s="47" t="str">
        <f t="shared" si="89"/>
        <v/>
      </c>
      <c r="O726" s="47" t="str">
        <f t="shared" si="90"/>
        <v/>
      </c>
      <c r="P726" s="47" t="str">
        <f t="shared" si="91"/>
        <v/>
      </c>
      <c r="Q726" s="48">
        <f t="shared" si="92"/>
        <v>43198</v>
      </c>
    </row>
    <row r="727" spans="1:17" x14ac:dyDescent="0.25">
      <c r="A727" s="28" t="s">
        <v>1575</v>
      </c>
      <c r="B727" s="28" t="s">
        <v>265</v>
      </c>
      <c r="C727" s="28" t="s">
        <v>50</v>
      </c>
      <c r="D727" s="28" t="s">
        <v>22</v>
      </c>
      <c r="E727" s="39" t="s">
        <v>1576</v>
      </c>
      <c r="F727" s="13">
        <f t="shared" si="93"/>
        <v>2015</v>
      </c>
      <c r="G727" s="28" t="s">
        <v>41</v>
      </c>
      <c r="H727" s="28" t="s">
        <v>642</v>
      </c>
      <c r="I727" s="40">
        <v>30</v>
      </c>
      <c r="J727" s="41">
        <v>0.1333</v>
      </c>
      <c r="K727" s="42">
        <f t="shared" si="94"/>
        <v>26.001000000000001</v>
      </c>
      <c r="L727" s="43" t="str">
        <f t="shared" si="88"/>
        <v>1726-LATAM-DR</v>
      </c>
      <c r="M727" s="44">
        <f t="shared" si="95"/>
        <v>42303</v>
      </c>
      <c r="N727" s="47">
        <f t="shared" si="89"/>
        <v>10</v>
      </c>
      <c r="O727" s="47" t="str">
        <f t="shared" si="90"/>
        <v>2015</v>
      </c>
      <c r="P727" s="47" t="str">
        <f t="shared" si="91"/>
        <v>26</v>
      </c>
      <c r="Q727" s="48">
        <f t="shared" si="92"/>
        <v>42303</v>
      </c>
    </row>
    <row r="728" spans="1:17" x14ac:dyDescent="0.25">
      <c r="A728" s="28" t="s">
        <v>1577</v>
      </c>
      <c r="B728" s="28" t="s">
        <v>49</v>
      </c>
      <c r="C728" s="28" t="s">
        <v>50</v>
      </c>
      <c r="D728" s="28" t="s">
        <v>22</v>
      </c>
      <c r="E728" s="39" t="s">
        <v>1578</v>
      </c>
      <c r="F728" s="13">
        <f t="shared" si="93"/>
        <v>2015</v>
      </c>
      <c r="G728" s="28" t="s">
        <v>111</v>
      </c>
      <c r="H728" s="28" t="s">
        <v>465</v>
      </c>
      <c r="I728" s="40">
        <v>140</v>
      </c>
      <c r="J728" s="41">
        <v>0.2429</v>
      </c>
      <c r="K728" s="42">
        <f t="shared" si="94"/>
        <v>105.994</v>
      </c>
      <c r="L728" s="43" t="str">
        <f t="shared" si="88"/>
        <v>1727-LATAM-SC</v>
      </c>
      <c r="M728" s="44">
        <f t="shared" si="95"/>
        <v>42271</v>
      </c>
      <c r="N728" s="47">
        <f t="shared" si="89"/>
        <v>9</v>
      </c>
      <c r="O728" s="47" t="str">
        <f t="shared" si="90"/>
        <v>2015</v>
      </c>
      <c r="P728" s="47" t="str">
        <f t="shared" si="91"/>
        <v>24</v>
      </c>
      <c r="Q728" s="48">
        <f t="shared" si="92"/>
        <v>42271</v>
      </c>
    </row>
    <row r="729" spans="1:17" x14ac:dyDescent="0.25">
      <c r="A729" s="28" t="s">
        <v>1579</v>
      </c>
      <c r="B729" s="28" t="s">
        <v>94</v>
      </c>
      <c r="C729" s="28" t="s">
        <v>95</v>
      </c>
      <c r="D729" s="28" t="s">
        <v>34</v>
      </c>
      <c r="E729" s="39" t="s">
        <v>1580</v>
      </c>
      <c r="F729" s="13">
        <f t="shared" si="93"/>
        <v>2017</v>
      </c>
      <c r="G729" s="28" t="s">
        <v>29</v>
      </c>
      <c r="H729" s="28" t="s">
        <v>1214</v>
      </c>
      <c r="I729" s="40">
        <v>150</v>
      </c>
      <c r="J729" s="41">
        <v>6.7000000000000002E-3</v>
      </c>
      <c r="K729" s="42">
        <f t="shared" si="94"/>
        <v>148.995</v>
      </c>
      <c r="L729" s="43" t="str">
        <f t="shared" si="88"/>
        <v>1728-APAC-PW</v>
      </c>
      <c r="M729" s="44">
        <f t="shared" si="95"/>
        <v>42933</v>
      </c>
      <c r="N729" s="47">
        <f t="shared" si="89"/>
        <v>7</v>
      </c>
      <c r="O729" s="47" t="str">
        <f t="shared" si="90"/>
        <v>2017</v>
      </c>
      <c r="P729" s="47" t="str">
        <f t="shared" si="91"/>
        <v>17</v>
      </c>
      <c r="Q729" s="48">
        <f t="shared" si="92"/>
        <v>42933</v>
      </c>
    </row>
    <row r="730" spans="1:17" x14ac:dyDescent="0.25">
      <c r="A730" s="28" t="s">
        <v>1581</v>
      </c>
      <c r="B730" s="28" t="s">
        <v>169</v>
      </c>
      <c r="C730" s="28" t="s">
        <v>170</v>
      </c>
      <c r="D730" s="28" t="s">
        <v>11</v>
      </c>
      <c r="E730" s="39" t="s">
        <v>1582</v>
      </c>
      <c r="F730" s="13">
        <f t="shared" si="93"/>
        <v>2018</v>
      </c>
      <c r="G730" s="28" t="s">
        <v>125</v>
      </c>
      <c r="H730" s="28" t="s">
        <v>1066</v>
      </c>
      <c r="I730" s="40">
        <v>500</v>
      </c>
      <c r="J730" s="41">
        <v>8.7999999999999995E-2</v>
      </c>
      <c r="K730" s="42">
        <f t="shared" si="94"/>
        <v>456</v>
      </c>
      <c r="L730" s="43" t="str">
        <f t="shared" si="88"/>
        <v>1729-EMEA-MT</v>
      </c>
      <c r="M730" s="44">
        <f t="shared" si="95"/>
        <v>43238</v>
      </c>
      <c r="N730" s="47">
        <f t="shared" si="89"/>
        <v>5</v>
      </c>
      <c r="O730" s="47" t="str">
        <f t="shared" si="90"/>
        <v>2018</v>
      </c>
      <c r="P730" s="47" t="str">
        <f t="shared" si="91"/>
        <v>18</v>
      </c>
      <c r="Q730" s="48">
        <f t="shared" si="92"/>
        <v>43238</v>
      </c>
    </row>
    <row r="731" spans="1:17" x14ac:dyDescent="0.25">
      <c r="A731" s="28" t="s">
        <v>1583</v>
      </c>
      <c r="B731" s="28" t="s">
        <v>164</v>
      </c>
      <c r="C731" s="28" t="s">
        <v>165</v>
      </c>
      <c r="D731" s="28" t="s">
        <v>11</v>
      </c>
      <c r="E731" s="39" t="s">
        <v>1584</v>
      </c>
      <c r="F731" s="13">
        <f t="shared" si="93"/>
        <v>2016</v>
      </c>
      <c r="G731" s="28" t="s">
        <v>111</v>
      </c>
      <c r="H731" s="28" t="s">
        <v>1308</v>
      </c>
      <c r="I731" s="40">
        <v>140</v>
      </c>
      <c r="J731" s="41">
        <v>8.5699999999999998E-2</v>
      </c>
      <c r="K731" s="42">
        <f t="shared" si="94"/>
        <v>128.00200000000001</v>
      </c>
      <c r="L731" s="43" t="str">
        <f t="shared" si="88"/>
        <v>1730-EMEA-PT</v>
      </c>
      <c r="M731" s="44">
        <f t="shared" si="95"/>
        <v>42506</v>
      </c>
      <c r="N731" s="47">
        <f t="shared" si="89"/>
        <v>5</v>
      </c>
      <c r="O731" s="47" t="str">
        <f t="shared" si="90"/>
        <v>2016</v>
      </c>
      <c r="P731" s="47" t="str">
        <f t="shared" si="91"/>
        <v>16</v>
      </c>
      <c r="Q731" s="48">
        <f t="shared" si="92"/>
        <v>42506</v>
      </c>
    </row>
    <row r="732" spans="1:17" x14ac:dyDescent="0.25">
      <c r="A732" s="28" t="s">
        <v>1585</v>
      </c>
      <c r="B732" s="28" t="s">
        <v>26</v>
      </c>
      <c r="C732" s="28" t="s">
        <v>27</v>
      </c>
      <c r="D732" s="28" t="s">
        <v>11</v>
      </c>
      <c r="E732" s="39">
        <v>42557</v>
      </c>
      <c r="F732" s="13">
        <f t="shared" si="93"/>
        <v>2016</v>
      </c>
      <c r="G732" s="28" t="s">
        <v>41</v>
      </c>
      <c r="H732" s="28" t="s">
        <v>299</v>
      </c>
      <c r="I732" s="40">
        <v>30</v>
      </c>
      <c r="J732" s="41">
        <v>0.1</v>
      </c>
      <c r="K732" s="42">
        <f t="shared" si="94"/>
        <v>27</v>
      </c>
      <c r="L732" s="43" t="str">
        <f t="shared" si="88"/>
        <v>1731-EMEA-IM</v>
      </c>
      <c r="M732" s="44">
        <f t="shared" si="95"/>
        <v>42557</v>
      </c>
      <c r="N732" s="47" t="str">
        <f t="shared" si="89"/>
        <v/>
      </c>
      <c r="O732" s="47" t="str">
        <f t="shared" si="90"/>
        <v/>
      </c>
      <c r="P732" s="47" t="str">
        <f t="shared" si="91"/>
        <v/>
      </c>
      <c r="Q732" s="48">
        <f t="shared" si="92"/>
        <v>42557</v>
      </c>
    </row>
    <row r="733" spans="1:17" x14ac:dyDescent="0.25">
      <c r="A733" s="28" t="s">
        <v>1586</v>
      </c>
      <c r="B733" s="28" t="s">
        <v>119</v>
      </c>
      <c r="C733" s="28" t="s">
        <v>85</v>
      </c>
      <c r="D733" s="28" t="s">
        <v>11</v>
      </c>
      <c r="E733" s="39" t="s">
        <v>1587</v>
      </c>
      <c r="F733" s="13">
        <f t="shared" si="93"/>
        <v>2016</v>
      </c>
      <c r="G733" s="28" t="s">
        <v>55</v>
      </c>
      <c r="H733" s="28" t="s">
        <v>1588</v>
      </c>
      <c r="I733" s="40">
        <v>2400</v>
      </c>
      <c r="J733" s="41">
        <v>0.19</v>
      </c>
      <c r="K733" s="42">
        <f t="shared" si="94"/>
        <v>1944.0000000000002</v>
      </c>
      <c r="L733" s="43" t="str">
        <f t="shared" si="88"/>
        <v>1732-EMEA-EW</v>
      </c>
      <c r="M733" s="44">
        <f t="shared" si="95"/>
        <v>42702</v>
      </c>
      <c r="N733" s="47">
        <f t="shared" si="89"/>
        <v>11</v>
      </c>
      <c r="O733" s="47" t="str">
        <f t="shared" si="90"/>
        <v>2016</v>
      </c>
      <c r="P733" s="47" t="str">
        <f t="shared" si="91"/>
        <v>28</v>
      </c>
      <c r="Q733" s="48">
        <f t="shared" si="92"/>
        <v>42702</v>
      </c>
    </row>
    <row r="734" spans="1:17" x14ac:dyDescent="0.25">
      <c r="A734" s="28" t="s">
        <v>1589</v>
      </c>
      <c r="B734" s="28" t="s">
        <v>174</v>
      </c>
      <c r="C734" s="28" t="s">
        <v>115</v>
      </c>
      <c r="D734" s="28" t="s">
        <v>17</v>
      </c>
      <c r="E734" s="39">
        <v>42134</v>
      </c>
      <c r="F734" s="13">
        <f t="shared" si="93"/>
        <v>2015</v>
      </c>
      <c r="G734" s="28" t="s">
        <v>41</v>
      </c>
      <c r="H734" s="28" t="s">
        <v>1305</v>
      </c>
      <c r="I734" s="40">
        <v>30</v>
      </c>
      <c r="J734" s="41">
        <v>0</v>
      </c>
      <c r="K734" s="42">
        <f t="shared" si="94"/>
        <v>30</v>
      </c>
      <c r="L734" s="43" t="str">
        <f t="shared" si="88"/>
        <v>1733-NA-PH</v>
      </c>
      <c r="M734" s="44">
        <f t="shared" si="95"/>
        <v>42134</v>
      </c>
      <c r="N734" s="47" t="str">
        <f t="shared" si="89"/>
        <v/>
      </c>
      <c r="O734" s="47" t="str">
        <f t="shared" si="90"/>
        <v/>
      </c>
      <c r="P734" s="47" t="str">
        <f t="shared" si="91"/>
        <v/>
      </c>
      <c r="Q734" s="48">
        <f t="shared" si="92"/>
        <v>42134</v>
      </c>
    </row>
    <row r="735" spans="1:17" x14ac:dyDescent="0.25">
      <c r="A735" s="28" t="s">
        <v>1590</v>
      </c>
      <c r="B735" s="28" t="s">
        <v>123</v>
      </c>
      <c r="C735" s="28" t="s">
        <v>54</v>
      </c>
      <c r="D735" s="28" t="s">
        <v>11</v>
      </c>
      <c r="E735" s="39" t="s">
        <v>1591</v>
      </c>
      <c r="F735" s="13">
        <f t="shared" si="93"/>
        <v>2014</v>
      </c>
      <c r="G735" s="28" t="s">
        <v>55</v>
      </c>
      <c r="H735" s="28" t="s">
        <v>1592</v>
      </c>
      <c r="I735" s="40">
        <v>2400</v>
      </c>
      <c r="J735" s="41">
        <v>0.39</v>
      </c>
      <c r="K735" s="42">
        <f t="shared" si="94"/>
        <v>1464</v>
      </c>
      <c r="L735" s="43" t="str">
        <f t="shared" si="88"/>
        <v>1734-EMEA-SG</v>
      </c>
      <c r="M735" s="44">
        <f t="shared" si="95"/>
        <v>41745</v>
      </c>
      <c r="N735" s="47">
        <f t="shared" si="89"/>
        <v>4</v>
      </c>
      <c r="O735" s="47" t="str">
        <f t="shared" si="90"/>
        <v>2014</v>
      </c>
      <c r="P735" s="47" t="str">
        <f t="shared" si="91"/>
        <v>16</v>
      </c>
      <c r="Q735" s="48">
        <f t="shared" si="92"/>
        <v>41745</v>
      </c>
    </row>
    <row r="736" spans="1:17" x14ac:dyDescent="0.25">
      <c r="A736" s="28" t="s">
        <v>1593</v>
      </c>
      <c r="B736" s="28" t="s">
        <v>84</v>
      </c>
      <c r="C736" s="28" t="s">
        <v>85</v>
      </c>
      <c r="D736" s="28" t="s">
        <v>11</v>
      </c>
      <c r="E736" s="39">
        <v>41766</v>
      </c>
      <c r="F736" s="13">
        <f t="shared" si="93"/>
        <v>2014</v>
      </c>
      <c r="G736" s="28" t="s">
        <v>23</v>
      </c>
      <c r="H736" s="28" t="s">
        <v>1234</v>
      </c>
      <c r="I736" s="40">
        <v>1400</v>
      </c>
      <c r="J736" s="41">
        <v>0.22</v>
      </c>
      <c r="K736" s="42">
        <f t="shared" si="94"/>
        <v>1092</v>
      </c>
      <c r="L736" s="43" t="str">
        <f t="shared" si="88"/>
        <v>1735-EMEA-SG</v>
      </c>
      <c r="M736" s="44">
        <f t="shared" si="95"/>
        <v>41766</v>
      </c>
      <c r="N736" s="47" t="str">
        <f t="shared" si="89"/>
        <v/>
      </c>
      <c r="O736" s="47" t="str">
        <f t="shared" si="90"/>
        <v/>
      </c>
      <c r="P736" s="47" t="str">
        <f t="shared" si="91"/>
        <v/>
      </c>
      <c r="Q736" s="48">
        <f t="shared" si="92"/>
        <v>41766</v>
      </c>
    </row>
    <row r="737" spans="1:17" x14ac:dyDescent="0.25">
      <c r="A737" s="28" t="s">
        <v>1594</v>
      </c>
      <c r="B737" s="28" t="s">
        <v>350</v>
      </c>
      <c r="C737" s="28" t="s">
        <v>115</v>
      </c>
      <c r="D737" s="28" t="s">
        <v>17</v>
      </c>
      <c r="E737" s="39">
        <v>42622</v>
      </c>
      <c r="F737" s="13">
        <f t="shared" si="93"/>
        <v>2016</v>
      </c>
      <c r="G737" s="28" t="s">
        <v>125</v>
      </c>
      <c r="H737" s="28" t="s">
        <v>631</v>
      </c>
      <c r="I737" s="40">
        <v>500</v>
      </c>
      <c r="J737" s="41">
        <v>8.0000000000000002E-3</v>
      </c>
      <c r="K737" s="42">
        <f t="shared" si="94"/>
        <v>496</v>
      </c>
      <c r="L737" s="43" t="str">
        <f t="shared" si="88"/>
        <v>1736-NA-MF</v>
      </c>
      <c r="M737" s="44">
        <f t="shared" si="95"/>
        <v>42622</v>
      </c>
      <c r="N737" s="47" t="str">
        <f t="shared" si="89"/>
        <v/>
      </c>
      <c r="O737" s="47" t="str">
        <f t="shared" si="90"/>
        <v/>
      </c>
      <c r="P737" s="47" t="str">
        <f t="shared" si="91"/>
        <v/>
      </c>
      <c r="Q737" s="48">
        <f t="shared" si="92"/>
        <v>42622</v>
      </c>
    </row>
    <row r="738" spans="1:17" x14ac:dyDescent="0.25">
      <c r="A738" s="28" t="s">
        <v>1595</v>
      </c>
      <c r="B738" s="28" t="s">
        <v>99</v>
      </c>
      <c r="C738" s="28" t="s">
        <v>100</v>
      </c>
      <c r="D738" s="28" t="s">
        <v>11</v>
      </c>
      <c r="E738" s="39">
        <v>42592</v>
      </c>
      <c r="F738" s="13">
        <f t="shared" si="93"/>
        <v>2016</v>
      </c>
      <c r="G738" s="28" t="s">
        <v>125</v>
      </c>
      <c r="H738" s="28" t="s">
        <v>990</v>
      </c>
      <c r="I738" s="40">
        <v>500</v>
      </c>
      <c r="J738" s="41">
        <v>2.8000000000000001E-2</v>
      </c>
      <c r="K738" s="42">
        <f t="shared" si="94"/>
        <v>486</v>
      </c>
      <c r="L738" s="43" t="str">
        <f t="shared" si="88"/>
        <v>1737-EMEA-RB</v>
      </c>
      <c r="M738" s="44">
        <f t="shared" si="95"/>
        <v>42592</v>
      </c>
      <c r="N738" s="47" t="str">
        <f t="shared" si="89"/>
        <v/>
      </c>
      <c r="O738" s="47" t="str">
        <f t="shared" si="90"/>
        <v/>
      </c>
      <c r="P738" s="47" t="str">
        <f t="shared" si="91"/>
        <v/>
      </c>
      <c r="Q738" s="48">
        <f t="shared" si="92"/>
        <v>42592</v>
      </c>
    </row>
    <row r="739" spans="1:17" x14ac:dyDescent="0.25">
      <c r="A739" s="28" t="s">
        <v>1596</v>
      </c>
      <c r="B739" s="28" t="s">
        <v>64</v>
      </c>
      <c r="C739" s="28" t="s">
        <v>65</v>
      </c>
      <c r="D739" s="28" t="s">
        <v>34</v>
      </c>
      <c r="E739" s="39" t="s">
        <v>1597</v>
      </c>
      <c r="F739" s="13">
        <f t="shared" si="93"/>
        <v>2018</v>
      </c>
      <c r="G739" s="28" t="s">
        <v>35</v>
      </c>
      <c r="H739" s="28" t="s">
        <v>1376</v>
      </c>
      <c r="I739" s="40">
        <v>50</v>
      </c>
      <c r="J739" s="41">
        <v>0.02</v>
      </c>
      <c r="K739" s="42">
        <f t="shared" si="94"/>
        <v>49</v>
      </c>
      <c r="L739" s="43" t="str">
        <f t="shared" si="88"/>
        <v>1738-APAC-OF</v>
      </c>
      <c r="M739" s="44">
        <f t="shared" si="95"/>
        <v>43462</v>
      </c>
      <c r="N739" s="47">
        <f t="shared" si="89"/>
        <v>12</v>
      </c>
      <c r="O739" s="47" t="str">
        <f t="shared" si="90"/>
        <v>2018</v>
      </c>
      <c r="P739" s="47" t="str">
        <f t="shared" si="91"/>
        <v>28</v>
      </c>
      <c r="Q739" s="48">
        <f t="shared" si="92"/>
        <v>43462</v>
      </c>
    </row>
    <row r="740" spans="1:17" x14ac:dyDescent="0.25">
      <c r="A740" s="28" t="s">
        <v>1598</v>
      </c>
      <c r="B740" s="28" t="s">
        <v>350</v>
      </c>
      <c r="C740" s="28" t="s">
        <v>115</v>
      </c>
      <c r="D740" s="28" t="s">
        <v>17</v>
      </c>
      <c r="E740" s="39" t="s">
        <v>1599</v>
      </c>
      <c r="F740" s="13">
        <f t="shared" si="93"/>
        <v>2016</v>
      </c>
      <c r="G740" s="28" t="s">
        <v>125</v>
      </c>
      <c r="H740" s="28" t="s">
        <v>606</v>
      </c>
      <c r="I740" s="40">
        <v>500</v>
      </c>
      <c r="J740" s="41">
        <v>0</v>
      </c>
      <c r="K740" s="42">
        <f t="shared" si="94"/>
        <v>500</v>
      </c>
      <c r="L740" s="43" t="str">
        <f t="shared" si="88"/>
        <v>1739-NA-BB</v>
      </c>
      <c r="M740" s="44">
        <f t="shared" si="95"/>
        <v>42608</v>
      </c>
      <c r="N740" s="47">
        <f t="shared" si="89"/>
        <v>8</v>
      </c>
      <c r="O740" s="47" t="str">
        <f t="shared" si="90"/>
        <v>2016</v>
      </c>
      <c r="P740" s="47" t="str">
        <f t="shared" si="91"/>
        <v>26</v>
      </c>
      <c r="Q740" s="48">
        <f t="shared" si="92"/>
        <v>42608</v>
      </c>
    </row>
    <row r="741" spans="1:17" x14ac:dyDescent="0.25">
      <c r="A741" s="28" t="s">
        <v>1600</v>
      </c>
      <c r="B741" s="28" t="s">
        <v>26</v>
      </c>
      <c r="C741" s="28" t="s">
        <v>27</v>
      </c>
      <c r="D741" s="28" t="s">
        <v>11</v>
      </c>
      <c r="E741" s="39" t="s">
        <v>532</v>
      </c>
      <c r="F741" s="13">
        <f t="shared" si="93"/>
        <v>2018</v>
      </c>
      <c r="G741" s="28" t="s">
        <v>35</v>
      </c>
      <c r="H741" s="28" t="s">
        <v>30</v>
      </c>
      <c r="I741" s="40">
        <v>50</v>
      </c>
      <c r="J741" s="41">
        <v>0.06</v>
      </c>
      <c r="K741" s="42">
        <f t="shared" si="94"/>
        <v>47</v>
      </c>
      <c r="L741" s="43" t="str">
        <f t="shared" si="88"/>
        <v>1740-EMEA-MB</v>
      </c>
      <c r="M741" s="44">
        <f t="shared" si="95"/>
        <v>43121</v>
      </c>
      <c r="N741" s="47">
        <f t="shared" si="89"/>
        <v>1</v>
      </c>
      <c r="O741" s="47" t="str">
        <f t="shared" si="90"/>
        <v>2018</v>
      </c>
      <c r="P741" s="47" t="str">
        <f t="shared" si="91"/>
        <v>21</v>
      </c>
      <c r="Q741" s="48">
        <f t="shared" si="92"/>
        <v>43121</v>
      </c>
    </row>
    <row r="742" spans="1:17" x14ac:dyDescent="0.25">
      <c r="A742" s="28" t="s">
        <v>1601</v>
      </c>
      <c r="B742" s="28" t="s">
        <v>144</v>
      </c>
      <c r="C742" s="28" t="s">
        <v>115</v>
      </c>
      <c r="D742" s="28" t="s">
        <v>17</v>
      </c>
      <c r="E742" s="39" t="s">
        <v>974</v>
      </c>
      <c r="F742" s="13">
        <f t="shared" si="93"/>
        <v>2016</v>
      </c>
      <c r="G742" s="28" t="s">
        <v>23</v>
      </c>
      <c r="H742" s="28" t="s">
        <v>470</v>
      </c>
      <c r="I742" s="40">
        <v>1400</v>
      </c>
      <c r="J742" s="41">
        <v>0.08</v>
      </c>
      <c r="K742" s="42">
        <f t="shared" si="94"/>
        <v>1288</v>
      </c>
      <c r="L742" s="43" t="str">
        <f t="shared" si="88"/>
        <v>1741-NA-NG</v>
      </c>
      <c r="M742" s="44">
        <f t="shared" si="95"/>
        <v>42546</v>
      </c>
      <c r="N742" s="47">
        <f t="shared" si="89"/>
        <v>6</v>
      </c>
      <c r="O742" s="47" t="str">
        <f t="shared" si="90"/>
        <v>2016</v>
      </c>
      <c r="P742" s="47" t="str">
        <f t="shared" si="91"/>
        <v>25</v>
      </c>
      <c r="Q742" s="48">
        <f t="shared" si="92"/>
        <v>42546</v>
      </c>
    </row>
    <row r="743" spans="1:17" x14ac:dyDescent="0.25">
      <c r="A743" s="28" t="s">
        <v>1602</v>
      </c>
      <c r="B743" s="28" t="s">
        <v>79</v>
      </c>
      <c r="C743" s="28" t="s">
        <v>80</v>
      </c>
      <c r="D743" s="28" t="s">
        <v>34</v>
      </c>
      <c r="E743" s="39" t="s">
        <v>695</v>
      </c>
      <c r="F743" s="13">
        <f t="shared" si="93"/>
        <v>2017</v>
      </c>
      <c r="G743" s="28" t="s">
        <v>74</v>
      </c>
      <c r="H743" s="28" t="s">
        <v>693</v>
      </c>
      <c r="I743" s="40">
        <v>500</v>
      </c>
      <c r="J743" s="41">
        <v>0.01</v>
      </c>
      <c r="K743" s="42">
        <f t="shared" si="94"/>
        <v>495</v>
      </c>
      <c r="L743" s="43" t="str">
        <f t="shared" si="88"/>
        <v>1742-APAC-SP</v>
      </c>
      <c r="M743" s="44">
        <f t="shared" si="95"/>
        <v>43061</v>
      </c>
      <c r="N743" s="47">
        <f t="shared" si="89"/>
        <v>11</v>
      </c>
      <c r="O743" s="47" t="str">
        <f t="shared" si="90"/>
        <v>2017</v>
      </c>
      <c r="P743" s="47" t="str">
        <f t="shared" si="91"/>
        <v>22</v>
      </c>
      <c r="Q743" s="48">
        <f t="shared" si="92"/>
        <v>43061</v>
      </c>
    </row>
    <row r="744" spans="1:17" x14ac:dyDescent="0.25">
      <c r="A744" s="28" t="s">
        <v>1603</v>
      </c>
      <c r="B744" s="28" t="s">
        <v>109</v>
      </c>
      <c r="C744" s="28" t="s">
        <v>72</v>
      </c>
      <c r="D744" s="28" t="s">
        <v>34</v>
      </c>
      <c r="E744" s="39" t="s">
        <v>1582</v>
      </c>
      <c r="F744" s="13">
        <f t="shared" si="93"/>
        <v>2018</v>
      </c>
      <c r="G744" s="28" t="s">
        <v>23</v>
      </c>
      <c r="H744" s="28" t="s">
        <v>222</v>
      </c>
      <c r="I744" s="40">
        <v>1400</v>
      </c>
      <c r="J744" s="41">
        <v>0.08</v>
      </c>
      <c r="K744" s="42">
        <f t="shared" si="94"/>
        <v>1288</v>
      </c>
      <c r="L744" s="43" t="str">
        <f t="shared" si="88"/>
        <v>1743-APAC-FW</v>
      </c>
      <c r="M744" s="44">
        <f t="shared" si="95"/>
        <v>43238</v>
      </c>
      <c r="N744" s="47">
        <f t="shared" si="89"/>
        <v>5</v>
      </c>
      <c r="O744" s="47" t="str">
        <f t="shared" si="90"/>
        <v>2018</v>
      </c>
      <c r="P744" s="47" t="str">
        <f t="shared" si="91"/>
        <v>18</v>
      </c>
      <c r="Q744" s="48">
        <f t="shared" si="92"/>
        <v>43238</v>
      </c>
    </row>
    <row r="745" spans="1:17" x14ac:dyDescent="0.25">
      <c r="A745" s="28" t="s">
        <v>1604</v>
      </c>
      <c r="B745" s="28" t="s">
        <v>84</v>
      </c>
      <c r="C745" s="28" t="s">
        <v>85</v>
      </c>
      <c r="D745" s="28" t="s">
        <v>11</v>
      </c>
      <c r="E745" s="39">
        <v>43230</v>
      </c>
      <c r="F745" s="13">
        <f t="shared" si="93"/>
        <v>2018</v>
      </c>
      <c r="G745" s="28" t="s">
        <v>23</v>
      </c>
      <c r="H745" s="28" t="s">
        <v>1605</v>
      </c>
      <c r="I745" s="40">
        <v>1400</v>
      </c>
      <c r="J745" s="41">
        <v>7.0000000000000007E-2</v>
      </c>
      <c r="K745" s="42">
        <f t="shared" si="94"/>
        <v>1302</v>
      </c>
      <c r="L745" s="43" t="str">
        <f t="shared" si="88"/>
        <v>1744-EMEA-FW</v>
      </c>
      <c r="M745" s="44">
        <f t="shared" si="95"/>
        <v>43230</v>
      </c>
      <c r="N745" s="47" t="str">
        <f t="shared" si="89"/>
        <v/>
      </c>
      <c r="O745" s="47" t="str">
        <f t="shared" si="90"/>
        <v/>
      </c>
      <c r="P745" s="47" t="str">
        <f t="shared" si="91"/>
        <v/>
      </c>
      <c r="Q745" s="48">
        <f t="shared" si="92"/>
        <v>43230</v>
      </c>
    </row>
    <row r="746" spans="1:17" x14ac:dyDescent="0.25">
      <c r="A746" s="28" t="s">
        <v>1606</v>
      </c>
      <c r="B746" s="28" t="s">
        <v>79</v>
      </c>
      <c r="C746" s="28" t="s">
        <v>80</v>
      </c>
      <c r="D746" s="28" t="s">
        <v>34</v>
      </c>
      <c r="E746" s="39" t="s">
        <v>1607</v>
      </c>
      <c r="F746" s="13">
        <f t="shared" si="93"/>
        <v>2015</v>
      </c>
      <c r="G746" s="28" t="s">
        <v>55</v>
      </c>
      <c r="H746" s="28" t="s">
        <v>82</v>
      </c>
      <c r="I746" s="40">
        <v>2400</v>
      </c>
      <c r="J746" s="41">
        <v>0.06</v>
      </c>
      <c r="K746" s="42">
        <f t="shared" si="94"/>
        <v>2256</v>
      </c>
      <c r="L746" s="43" t="str">
        <f t="shared" si="88"/>
        <v>1745-APAC-SD</v>
      </c>
      <c r="M746" s="44">
        <f t="shared" si="95"/>
        <v>42274</v>
      </c>
      <c r="N746" s="47">
        <f t="shared" si="89"/>
        <v>9</v>
      </c>
      <c r="O746" s="47" t="str">
        <f t="shared" si="90"/>
        <v>2015</v>
      </c>
      <c r="P746" s="47" t="str">
        <f t="shared" si="91"/>
        <v>27</v>
      </c>
      <c r="Q746" s="48">
        <f t="shared" si="92"/>
        <v>42274</v>
      </c>
    </row>
    <row r="747" spans="1:17" x14ac:dyDescent="0.25">
      <c r="A747" s="28" t="s">
        <v>1608</v>
      </c>
      <c r="B747" s="28" t="s">
        <v>164</v>
      </c>
      <c r="C747" s="28" t="s">
        <v>165</v>
      </c>
      <c r="D747" s="28" t="s">
        <v>11</v>
      </c>
      <c r="E747" s="39" t="s">
        <v>1609</v>
      </c>
      <c r="F747" s="13">
        <f t="shared" si="93"/>
        <v>2018</v>
      </c>
      <c r="G747" s="28" t="s">
        <v>125</v>
      </c>
      <c r="H747" s="28" t="s">
        <v>1610</v>
      </c>
      <c r="I747" s="40">
        <v>500</v>
      </c>
      <c r="J747" s="41">
        <v>6.8000000000000005E-2</v>
      </c>
      <c r="K747" s="42">
        <f t="shared" si="94"/>
        <v>465.99999999999994</v>
      </c>
      <c r="L747" s="43" t="str">
        <f t="shared" si="88"/>
        <v>1746-EMEA-BS</v>
      </c>
      <c r="M747" s="44">
        <f t="shared" si="95"/>
        <v>43206</v>
      </c>
      <c r="N747" s="47">
        <f t="shared" si="89"/>
        <v>4</v>
      </c>
      <c r="O747" s="47" t="str">
        <f t="shared" si="90"/>
        <v>2018</v>
      </c>
      <c r="P747" s="47" t="str">
        <f t="shared" si="91"/>
        <v>16</v>
      </c>
      <c r="Q747" s="48">
        <f t="shared" si="92"/>
        <v>43206</v>
      </c>
    </row>
    <row r="748" spans="1:17" x14ac:dyDescent="0.25">
      <c r="A748" s="28" t="s">
        <v>1611</v>
      </c>
      <c r="B748" s="28" t="s">
        <v>59</v>
      </c>
      <c r="C748" s="28" t="s">
        <v>60</v>
      </c>
      <c r="D748" s="28" t="s">
        <v>11</v>
      </c>
      <c r="E748" s="39" t="s">
        <v>332</v>
      </c>
      <c r="F748" s="13">
        <f t="shared" si="93"/>
        <v>2014</v>
      </c>
      <c r="G748" s="28" t="s">
        <v>55</v>
      </c>
      <c r="H748" s="28" t="s">
        <v>383</v>
      </c>
      <c r="I748" s="40">
        <v>2400</v>
      </c>
      <c r="J748" s="41">
        <v>0.4</v>
      </c>
      <c r="K748" s="42">
        <f t="shared" si="94"/>
        <v>1440</v>
      </c>
      <c r="L748" s="43" t="str">
        <f t="shared" si="88"/>
        <v>1747-EMEA-VS</v>
      </c>
      <c r="M748" s="44">
        <f t="shared" si="95"/>
        <v>41963</v>
      </c>
      <c r="N748" s="47">
        <f t="shared" si="89"/>
        <v>11</v>
      </c>
      <c r="O748" s="47" t="str">
        <f t="shared" si="90"/>
        <v>2014</v>
      </c>
      <c r="P748" s="47" t="str">
        <f t="shared" si="91"/>
        <v>20</v>
      </c>
      <c r="Q748" s="48">
        <f t="shared" si="92"/>
        <v>41963</v>
      </c>
    </row>
    <row r="749" spans="1:17" x14ac:dyDescent="0.25">
      <c r="A749" s="28" t="s">
        <v>1612</v>
      </c>
      <c r="B749" s="28" t="s">
        <v>59</v>
      </c>
      <c r="C749" s="28" t="s">
        <v>60</v>
      </c>
      <c r="D749" s="28" t="s">
        <v>11</v>
      </c>
      <c r="E749" s="39">
        <v>43019</v>
      </c>
      <c r="F749" s="13">
        <f t="shared" si="93"/>
        <v>2017</v>
      </c>
      <c r="G749" s="28" t="s">
        <v>61</v>
      </c>
      <c r="H749" s="28" t="s">
        <v>1318</v>
      </c>
      <c r="I749" s="40">
        <v>3000</v>
      </c>
      <c r="J749" s="41">
        <v>0.19</v>
      </c>
      <c r="K749" s="42">
        <f t="shared" si="94"/>
        <v>2430</v>
      </c>
      <c r="L749" s="43" t="str">
        <f t="shared" si="88"/>
        <v>1748-EMEA-DB</v>
      </c>
      <c r="M749" s="44">
        <f t="shared" si="95"/>
        <v>43019</v>
      </c>
      <c r="N749" s="47" t="str">
        <f t="shared" si="89"/>
        <v/>
      </c>
      <c r="O749" s="47" t="str">
        <f t="shared" si="90"/>
        <v/>
      </c>
      <c r="P749" s="47" t="str">
        <f t="shared" si="91"/>
        <v/>
      </c>
      <c r="Q749" s="48">
        <f t="shared" si="92"/>
        <v>43019</v>
      </c>
    </row>
    <row r="750" spans="1:17" x14ac:dyDescent="0.25">
      <c r="A750" s="28" t="s">
        <v>1613</v>
      </c>
      <c r="B750" s="28" t="s">
        <v>265</v>
      </c>
      <c r="C750" s="28" t="s">
        <v>50</v>
      </c>
      <c r="D750" s="28" t="s">
        <v>22</v>
      </c>
      <c r="E750" s="39" t="s">
        <v>1614</v>
      </c>
      <c r="F750" s="13">
        <f t="shared" si="93"/>
        <v>2017</v>
      </c>
      <c r="G750" s="28" t="s">
        <v>55</v>
      </c>
      <c r="H750" s="28" t="s">
        <v>1615</v>
      </c>
      <c r="I750" s="40">
        <v>2400</v>
      </c>
      <c r="J750" s="41">
        <v>0.31</v>
      </c>
      <c r="K750" s="42">
        <f t="shared" si="94"/>
        <v>1655.9999999999998</v>
      </c>
      <c r="L750" s="43" t="str">
        <f t="shared" si="88"/>
        <v>1749-LATAM-PC</v>
      </c>
      <c r="M750" s="44">
        <f t="shared" si="95"/>
        <v>42903</v>
      </c>
      <c r="N750" s="47">
        <f t="shared" si="89"/>
        <v>6</v>
      </c>
      <c r="O750" s="47" t="str">
        <f t="shared" si="90"/>
        <v>2017</v>
      </c>
      <c r="P750" s="47" t="str">
        <f t="shared" si="91"/>
        <v>17</v>
      </c>
      <c r="Q750" s="48">
        <f t="shared" si="92"/>
        <v>42903</v>
      </c>
    </row>
    <row r="751" spans="1:17" x14ac:dyDescent="0.25">
      <c r="A751" s="28" t="s">
        <v>1616</v>
      </c>
      <c r="B751" s="28" t="s">
        <v>265</v>
      </c>
      <c r="C751" s="28" t="s">
        <v>50</v>
      </c>
      <c r="D751" s="28" t="s">
        <v>22</v>
      </c>
      <c r="E751" s="39" t="s">
        <v>1617</v>
      </c>
      <c r="F751" s="13">
        <f t="shared" si="93"/>
        <v>2018</v>
      </c>
      <c r="G751" s="28" t="s">
        <v>133</v>
      </c>
      <c r="H751" s="28" t="s">
        <v>997</v>
      </c>
      <c r="I751" s="40">
        <v>50</v>
      </c>
      <c r="J751" s="41">
        <v>0.04</v>
      </c>
      <c r="K751" s="42">
        <f t="shared" si="94"/>
        <v>48</v>
      </c>
      <c r="L751" s="43" t="str">
        <f t="shared" si="88"/>
        <v>1750-LATAM-JA</v>
      </c>
      <c r="M751" s="44">
        <f t="shared" si="95"/>
        <v>43464</v>
      </c>
      <c r="N751" s="47">
        <f t="shared" si="89"/>
        <v>12</v>
      </c>
      <c r="O751" s="47" t="str">
        <f t="shared" si="90"/>
        <v>2018</v>
      </c>
      <c r="P751" s="47" t="str">
        <f t="shared" si="91"/>
        <v>30</v>
      </c>
      <c r="Q751" s="48">
        <f t="shared" si="92"/>
        <v>43464</v>
      </c>
    </row>
    <row r="752" spans="1:17" x14ac:dyDescent="0.25">
      <c r="A752" s="28" t="s">
        <v>1618</v>
      </c>
      <c r="B752" s="28" t="s">
        <v>261</v>
      </c>
      <c r="C752" s="28" t="s">
        <v>39</v>
      </c>
      <c r="D752" s="28" t="s">
        <v>34</v>
      </c>
      <c r="E752" s="39" t="s">
        <v>1619</v>
      </c>
      <c r="F752" s="13">
        <f t="shared" si="93"/>
        <v>2017</v>
      </c>
      <c r="G752" s="28" t="s">
        <v>111</v>
      </c>
      <c r="H752" s="28" t="s">
        <v>1533</v>
      </c>
      <c r="I752" s="40">
        <v>140</v>
      </c>
      <c r="J752" s="41">
        <v>0</v>
      </c>
      <c r="K752" s="42">
        <f t="shared" si="94"/>
        <v>140</v>
      </c>
      <c r="L752" s="43" t="str">
        <f t="shared" si="88"/>
        <v>1751-APAC-GR</v>
      </c>
      <c r="M752" s="44">
        <f t="shared" si="95"/>
        <v>42822</v>
      </c>
      <c r="N752" s="47">
        <f t="shared" si="89"/>
        <v>3</v>
      </c>
      <c r="O752" s="47" t="str">
        <f t="shared" si="90"/>
        <v>2017</v>
      </c>
      <c r="P752" s="47" t="str">
        <f t="shared" si="91"/>
        <v>28</v>
      </c>
      <c r="Q752" s="48">
        <f t="shared" si="92"/>
        <v>42822</v>
      </c>
    </row>
    <row r="753" spans="1:17" x14ac:dyDescent="0.25">
      <c r="A753" s="28" t="s">
        <v>1620</v>
      </c>
      <c r="B753" s="28" t="s">
        <v>32</v>
      </c>
      <c r="C753" s="28" t="s">
        <v>33</v>
      </c>
      <c r="D753" s="28" t="s">
        <v>34</v>
      </c>
      <c r="E753" s="39" t="s">
        <v>315</v>
      </c>
      <c r="F753" s="13">
        <f t="shared" si="93"/>
        <v>2018</v>
      </c>
      <c r="G753" s="28" t="s">
        <v>61</v>
      </c>
      <c r="H753" s="28" t="s">
        <v>1621</v>
      </c>
      <c r="I753" s="40">
        <v>3000</v>
      </c>
      <c r="J753" s="41">
        <v>7.0000000000000007E-2</v>
      </c>
      <c r="K753" s="42">
        <f t="shared" si="94"/>
        <v>2790</v>
      </c>
      <c r="L753" s="43" t="str">
        <f t="shared" si="88"/>
        <v>1752-APAC-SL</v>
      </c>
      <c r="M753" s="44">
        <f t="shared" si="95"/>
        <v>43175</v>
      </c>
      <c r="N753" s="47">
        <f t="shared" si="89"/>
        <v>3</v>
      </c>
      <c r="O753" s="47" t="str">
        <f t="shared" si="90"/>
        <v>2018</v>
      </c>
      <c r="P753" s="47" t="str">
        <f t="shared" si="91"/>
        <v>16</v>
      </c>
      <c r="Q753" s="48">
        <f t="shared" si="92"/>
        <v>43175</v>
      </c>
    </row>
    <row r="754" spans="1:17" x14ac:dyDescent="0.25">
      <c r="A754" s="28" t="s">
        <v>1622</v>
      </c>
      <c r="B754" s="28" t="s">
        <v>139</v>
      </c>
      <c r="C754" s="28" t="s">
        <v>140</v>
      </c>
      <c r="D754" s="28" t="s">
        <v>11</v>
      </c>
      <c r="E754" s="39" t="s">
        <v>1623</v>
      </c>
      <c r="F754" s="13">
        <f t="shared" si="93"/>
        <v>2018</v>
      </c>
      <c r="G754" s="28" t="s">
        <v>125</v>
      </c>
      <c r="H754" s="28" t="s">
        <v>1189</v>
      </c>
      <c r="I754" s="40">
        <v>500</v>
      </c>
      <c r="J754" s="41">
        <v>0</v>
      </c>
      <c r="K754" s="42">
        <f t="shared" si="94"/>
        <v>500</v>
      </c>
      <c r="L754" s="43" t="str">
        <f t="shared" si="88"/>
        <v>1753-EMEA-JG</v>
      </c>
      <c r="M754" s="44">
        <f t="shared" si="95"/>
        <v>43431</v>
      </c>
      <c r="N754" s="47">
        <f t="shared" si="89"/>
        <v>11</v>
      </c>
      <c r="O754" s="47" t="str">
        <f t="shared" si="90"/>
        <v>2018</v>
      </c>
      <c r="P754" s="47" t="str">
        <f t="shared" si="91"/>
        <v>27</v>
      </c>
      <c r="Q754" s="48">
        <f t="shared" si="92"/>
        <v>43431</v>
      </c>
    </row>
    <row r="755" spans="1:17" x14ac:dyDescent="0.25">
      <c r="A755" s="28" t="s">
        <v>1624</v>
      </c>
      <c r="B755" s="28" t="s">
        <v>38</v>
      </c>
      <c r="C755" s="28" t="s">
        <v>39</v>
      </c>
      <c r="D755" s="28" t="s">
        <v>34</v>
      </c>
      <c r="E755" s="39" t="s">
        <v>1625</v>
      </c>
      <c r="F755" s="13">
        <f t="shared" si="93"/>
        <v>2015</v>
      </c>
      <c r="G755" s="28" t="s">
        <v>23</v>
      </c>
      <c r="H755" s="28" t="s">
        <v>253</v>
      </c>
      <c r="I755" s="40">
        <v>1400</v>
      </c>
      <c r="J755" s="41">
        <v>0.33</v>
      </c>
      <c r="K755" s="42">
        <f t="shared" si="94"/>
        <v>937.99999999999989</v>
      </c>
      <c r="L755" s="43" t="str">
        <f t="shared" si="88"/>
        <v>1754-APAC-RB</v>
      </c>
      <c r="M755" s="44">
        <f t="shared" si="95"/>
        <v>42363</v>
      </c>
      <c r="N755" s="47">
        <f t="shared" si="89"/>
        <v>12</v>
      </c>
      <c r="O755" s="47" t="str">
        <f t="shared" si="90"/>
        <v>2015</v>
      </c>
      <c r="P755" s="47" t="str">
        <f t="shared" si="91"/>
        <v>25</v>
      </c>
      <c r="Q755" s="48">
        <f t="shared" si="92"/>
        <v>42363</v>
      </c>
    </row>
    <row r="756" spans="1:17" x14ac:dyDescent="0.25">
      <c r="A756" s="28" t="s">
        <v>1626</v>
      </c>
      <c r="B756" s="28" t="s">
        <v>397</v>
      </c>
      <c r="C756" s="28" t="s">
        <v>398</v>
      </c>
      <c r="D756" s="28" t="s">
        <v>11</v>
      </c>
      <c r="E756" s="39">
        <v>42684</v>
      </c>
      <c r="F756" s="13">
        <f t="shared" si="93"/>
        <v>2016</v>
      </c>
      <c r="G756" s="28" t="s">
        <v>111</v>
      </c>
      <c r="H756" s="28" t="s">
        <v>1627</v>
      </c>
      <c r="I756" s="40">
        <v>140</v>
      </c>
      <c r="J756" s="41">
        <v>1.43E-2</v>
      </c>
      <c r="K756" s="42">
        <f t="shared" si="94"/>
        <v>137.99799999999999</v>
      </c>
      <c r="L756" s="43" t="str">
        <f t="shared" si="88"/>
        <v>1755-EMEA-BN</v>
      </c>
      <c r="M756" s="44">
        <f t="shared" si="95"/>
        <v>42684</v>
      </c>
      <c r="N756" s="47" t="str">
        <f t="shared" si="89"/>
        <v/>
      </c>
      <c r="O756" s="47" t="str">
        <f t="shared" si="90"/>
        <v/>
      </c>
      <c r="P756" s="47" t="str">
        <f t="shared" si="91"/>
        <v/>
      </c>
      <c r="Q756" s="48">
        <f t="shared" si="92"/>
        <v>42684</v>
      </c>
    </row>
    <row r="757" spans="1:17" x14ac:dyDescent="0.25">
      <c r="A757" s="28" t="s">
        <v>1628</v>
      </c>
      <c r="B757" s="28" t="s">
        <v>88</v>
      </c>
      <c r="C757" s="28" t="s">
        <v>89</v>
      </c>
      <c r="D757" s="28" t="s">
        <v>11</v>
      </c>
      <c r="E757" s="39" t="s">
        <v>1629</v>
      </c>
      <c r="F757" s="13">
        <f t="shared" si="93"/>
        <v>2014</v>
      </c>
      <c r="G757" s="28" t="s">
        <v>23</v>
      </c>
      <c r="H757" s="28" t="s">
        <v>1630</v>
      </c>
      <c r="I757" s="40">
        <v>1400</v>
      </c>
      <c r="J757" s="41">
        <v>0.1</v>
      </c>
      <c r="K757" s="42">
        <f t="shared" si="94"/>
        <v>1260</v>
      </c>
      <c r="L757" s="43" t="str">
        <f t="shared" si="88"/>
        <v>1756-EMEA-MT</v>
      </c>
      <c r="M757" s="44">
        <f t="shared" si="95"/>
        <v>41804</v>
      </c>
      <c r="N757" s="47">
        <f t="shared" si="89"/>
        <v>6</v>
      </c>
      <c r="O757" s="47" t="str">
        <f t="shared" si="90"/>
        <v>2014</v>
      </c>
      <c r="P757" s="47" t="str">
        <f t="shared" si="91"/>
        <v>14</v>
      </c>
      <c r="Q757" s="48">
        <f t="shared" si="92"/>
        <v>41804</v>
      </c>
    </row>
    <row r="758" spans="1:17" x14ac:dyDescent="0.25">
      <c r="A758" s="28" t="s">
        <v>1631</v>
      </c>
      <c r="B758" s="28" t="s">
        <v>71</v>
      </c>
      <c r="C758" s="28" t="s">
        <v>72</v>
      </c>
      <c r="D758" s="28" t="s">
        <v>34</v>
      </c>
      <c r="E758" s="39" t="s">
        <v>1632</v>
      </c>
      <c r="F758" s="13">
        <f t="shared" si="93"/>
        <v>2017</v>
      </c>
      <c r="G758" s="28" t="s">
        <v>12</v>
      </c>
      <c r="H758" s="28" t="s">
        <v>75</v>
      </c>
      <c r="I758" s="40">
        <v>240</v>
      </c>
      <c r="J758" s="41">
        <v>2.5000000000000001E-2</v>
      </c>
      <c r="K758" s="42">
        <f t="shared" si="94"/>
        <v>234</v>
      </c>
      <c r="L758" s="43" t="str">
        <f t="shared" si="88"/>
        <v>1757-APAC-TM</v>
      </c>
      <c r="M758" s="44">
        <f t="shared" si="95"/>
        <v>43052</v>
      </c>
      <c r="N758" s="47">
        <f t="shared" si="89"/>
        <v>11</v>
      </c>
      <c r="O758" s="47" t="str">
        <f t="shared" si="90"/>
        <v>2017</v>
      </c>
      <c r="P758" s="47" t="str">
        <f t="shared" si="91"/>
        <v>13</v>
      </c>
      <c r="Q758" s="48">
        <f t="shared" si="92"/>
        <v>43052</v>
      </c>
    </row>
    <row r="759" spans="1:17" x14ac:dyDescent="0.25">
      <c r="A759" s="28" t="s">
        <v>1633</v>
      </c>
      <c r="B759" s="28" t="s">
        <v>265</v>
      </c>
      <c r="C759" s="28" t="s">
        <v>50</v>
      </c>
      <c r="D759" s="28" t="s">
        <v>22</v>
      </c>
      <c r="E759" s="39">
        <v>42921</v>
      </c>
      <c r="F759" s="13">
        <f t="shared" si="93"/>
        <v>2017</v>
      </c>
      <c r="G759" s="28" t="s">
        <v>35</v>
      </c>
      <c r="H759" s="28" t="s">
        <v>1615</v>
      </c>
      <c r="I759" s="40">
        <v>50</v>
      </c>
      <c r="J759" s="41">
        <v>0.02</v>
      </c>
      <c r="K759" s="42">
        <f t="shared" si="94"/>
        <v>49</v>
      </c>
      <c r="L759" s="43" t="str">
        <f t="shared" si="88"/>
        <v>1758-LATAM-PC</v>
      </c>
      <c r="M759" s="44">
        <f t="shared" si="95"/>
        <v>42921</v>
      </c>
      <c r="N759" s="47" t="str">
        <f t="shared" si="89"/>
        <v/>
      </c>
      <c r="O759" s="47" t="str">
        <f t="shared" si="90"/>
        <v/>
      </c>
      <c r="P759" s="47" t="str">
        <f t="shared" si="91"/>
        <v/>
      </c>
      <c r="Q759" s="48">
        <f t="shared" si="92"/>
        <v>42921</v>
      </c>
    </row>
    <row r="760" spans="1:17" x14ac:dyDescent="0.25">
      <c r="A760" s="28" t="s">
        <v>1634</v>
      </c>
      <c r="B760" s="28" t="s">
        <v>241</v>
      </c>
      <c r="C760" s="28" t="s">
        <v>242</v>
      </c>
      <c r="D760" s="28" t="s">
        <v>22</v>
      </c>
      <c r="E760" s="39" t="s">
        <v>1635</v>
      </c>
      <c r="F760" s="13">
        <f t="shared" si="93"/>
        <v>2014</v>
      </c>
      <c r="G760" s="28" t="s">
        <v>61</v>
      </c>
      <c r="H760" s="28" t="s">
        <v>243</v>
      </c>
      <c r="I760" s="40">
        <v>3000</v>
      </c>
      <c r="J760" s="41">
        <v>0.25</v>
      </c>
      <c r="K760" s="42">
        <f t="shared" si="94"/>
        <v>2250</v>
      </c>
      <c r="L760" s="43" t="str">
        <f t="shared" si="88"/>
        <v>1759-LATAM-AW</v>
      </c>
      <c r="M760" s="44">
        <f t="shared" si="95"/>
        <v>41881</v>
      </c>
      <c r="N760" s="47">
        <f t="shared" si="89"/>
        <v>8</v>
      </c>
      <c r="O760" s="47" t="str">
        <f t="shared" si="90"/>
        <v>2014</v>
      </c>
      <c r="P760" s="47" t="str">
        <f t="shared" si="91"/>
        <v>30</v>
      </c>
      <c r="Q760" s="48">
        <f t="shared" si="92"/>
        <v>41881</v>
      </c>
    </row>
    <row r="761" spans="1:17" x14ac:dyDescent="0.25">
      <c r="A761" s="28" t="s">
        <v>1636</v>
      </c>
      <c r="B761" s="28" t="s">
        <v>119</v>
      </c>
      <c r="C761" s="28" t="s">
        <v>85</v>
      </c>
      <c r="D761" s="28" t="s">
        <v>11</v>
      </c>
      <c r="E761" s="39">
        <v>41852</v>
      </c>
      <c r="F761" s="13">
        <f t="shared" si="93"/>
        <v>2014</v>
      </c>
      <c r="G761" s="28" t="s">
        <v>35</v>
      </c>
      <c r="H761" s="28" t="s">
        <v>121</v>
      </c>
      <c r="I761" s="40">
        <v>50</v>
      </c>
      <c r="J761" s="41">
        <v>0.26</v>
      </c>
      <c r="K761" s="42">
        <f t="shared" si="94"/>
        <v>37</v>
      </c>
      <c r="L761" s="43" t="str">
        <f t="shared" si="88"/>
        <v>1760-EMEA-SC</v>
      </c>
      <c r="M761" s="44">
        <f t="shared" si="95"/>
        <v>41852</v>
      </c>
      <c r="N761" s="47" t="str">
        <f t="shared" si="89"/>
        <v/>
      </c>
      <c r="O761" s="47" t="str">
        <f t="shared" si="90"/>
        <v/>
      </c>
      <c r="P761" s="47" t="str">
        <f t="shared" si="91"/>
        <v/>
      </c>
      <c r="Q761" s="48">
        <f t="shared" si="92"/>
        <v>41852</v>
      </c>
    </row>
    <row r="762" spans="1:17" x14ac:dyDescent="0.25">
      <c r="A762" s="28" t="s">
        <v>1637</v>
      </c>
      <c r="B762" s="28" t="s">
        <v>197</v>
      </c>
      <c r="C762" s="28" t="s">
        <v>198</v>
      </c>
      <c r="D762" s="28" t="s">
        <v>11</v>
      </c>
      <c r="E762" s="39">
        <v>43323</v>
      </c>
      <c r="F762" s="13">
        <f t="shared" si="93"/>
        <v>2018</v>
      </c>
      <c r="G762" s="28" t="s">
        <v>41</v>
      </c>
      <c r="H762" s="28" t="s">
        <v>548</v>
      </c>
      <c r="I762" s="40">
        <v>30</v>
      </c>
      <c r="J762" s="41">
        <v>6.6699999999999995E-2</v>
      </c>
      <c r="K762" s="42">
        <f t="shared" si="94"/>
        <v>27.999000000000002</v>
      </c>
      <c r="L762" s="43" t="str">
        <f t="shared" si="88"/>
        <v>1761-EMEA-AC</v>
      </c>
      <c r="M762" s="44">
        <f t="shared" si="95"/>
        <v>43323</v>
      </c>
      <c r="N762" s="47" t="str">
        <f t="shared" si="89"/>
        <v/>
      </c>
      <c r="O762" s="47" t="str">
        <f t="shared" si="90"/>
        <v/>
      </c>
      <c r="P762" s="47" t="str">
        <f t="shared" si="91"/>
        <v/>
      </c>
      <c r="Q762" s="48">
        <f t="shared" si="92"/>
        <v>43323</v>
      </c>
    </row>
    <row r="763" spans="1:17" x14ac:dyDescent="0.25">
      <c r="A763" s="28" t="s">
        <v>1638</v>
      </c>
      <c r="B763" s="28" t="s">
        <v>261</v>
      </c>
      <c r="C763" s="28" t="s">
        <v>39</v>
      </c>
      <c r="D763" s="28" t="s">
        <v>34</v>
      </c>
      <c r="E763" s="39" t="s">
        <v>1639</v>
      </c>
      <c r="F763" s="13">
        <f t="shared" si="93"/>
        <v>2018</v>
      </c>
      <c r="G763" s="28" t="s">
        <v>74</v>
      </c>
      <c r="H763" s="28" t="s">
        <v>293</v>
      </c>
      <c r="I763" s="40">
        <v>500</v>
      </c>
      <c r="J763" s="41">
        <v>0</v>
      </c>
      <c r="K763" s="42">
        <f t="shared" si="94"/>
        <v>500</v>
      </c>
      <c r="L763" s="43" t="str">
        <f t="shared" si="88"/>
        <v>1762-APAC-MM</v>
      </c>
      <c r="M763" s="44">
        <f t="shared" si="95"/>
        <v>43152</v>
      </c>
      <c r="N763" s="47">
        <f t="shared" si="89"/>
        <v>2</v>
      </c>
      <c r="O763" s="47" t="str">
        <f t="shared" si="90"/>
        <v>2018</v>
      </c>
      <c r="P763" s="47" t="str">
        <f t="shared" si="91"/>
        <v>21</v>
      </c>
      <c r="Q763" s="48">
        <f t="shared" si="92"/>
        <v>43152</v>
      </c>
    </row>
    <row r="764" spans="1:17" x14ac:dyDescent="0.25">
      <c r="A764" s="28" t="s">
        <v>1640</v>
      </c>
      <c r="B764" s="28" t="s">
        <v>64</v>
      </c>
      <c r="C764" s="28" t="s">
        <v>65</v>
      </c>
      <c r="D764" s="28" t="s">
        <v>34</v>
      </c>
      <c r="E764" s="39" t="s">
        <v>1641</v>
      </c>
      <c r="F764" s="13">
        <f t="shared" si="93"/>
        <v>2018</v>
      </c>
      <c r="G764" s="28" t="s">
        <v>41</v>
      </c>
      <c r="H764" s="28" t="s">
        <v>1129</v>
      </c>
      <c r="I764" s="40">
        <v>30</v>
      </c>
      <c r="J764" s="41">
        <v>3.3300000000000003E-2</v>
      </c>
      <c r="K764" s="42">
        <f t="shared" si="94"/>
        <v>29.001000000000001</v>
      </c>
      <c r="L764" s="43" t="str">
        <f t="shared" si="88"/>
        <v>1763-APAC-MG</v>
      </c>
      <c r="M764" s="44">
        <f t="shared" si="95"/>
        <v>43465</v>
      </c>
      <c r="N764" s="47">
        <f t="shared" si="89"/>
        <v>12</v>
      </c>
      <c r="O764" s="47" t="str">
        <f t="shared" si="90"/>
        <v>2018</v>
      </c>
      <c r="P764" s="47" t="str">
        <f t="shared" si="91"/>
        <v>31</v>
      </c>
      <c r="Q764" s="48">
        <f t="shared" si="92"/>
        <v>43465</v>
      </c>
    </row>
    <row r="765" spans="1:17" x14ac:dyDescent="0.25">
      <c r="A765" s="28" t="s">
        <v>1642</v>
      </c>
      <c r="B765" s="28" t="s">
        <v>210</v>
      </c>
      <c r="C765" s="28" t="s">
        <v>115</v>
      </c>
      <c r="D765" s="28" t="s">
        <v>17</v>
      </c>
      <c r="E765" s="39" t="s">
        <v>1643</v>
      </c>
      <c r="F765" s="13">
        <f t="shared" si="93"/>
        <v>2014</v>
      </c>
      <c r="G765" s="28" t="s">
        <v>29</v>
      </c>
      <c r="H765" s="28" t="s">
        <v>1644</v>
      </c>
      <c r="I765" s="40">
        <v>150</v>
      </c>
      <c r="J765" s="41">
        <v>0.26669999999999999</v>
      </c>
      <c r="K765" s="42">
        <f t="shared" si="94"/>
        <v>109.995</v>
      </c>
      <c r="L765" s="43" t="str">
        <f t="shared" si="88"/>
        <v>1764-NA-JS</v>
      </c>
      <c r="M765" s="44">
        <f t="shared" si="95"/>
        <v>41905</v>
      </c>
      <c r="N765" s="47">
        <f t="shared" si="89"/>
        <v>9</v>
      </c>
      <c r="O765" s="47" t="str">
        <f t="shared" si="90"/>
        <v>2014</v>
      </c>
      <c r="P765" s="47" t="str">
        <f t="shared" si="91"/>
        <v>23</v>
      </c>
      <c r="Q765" s="48">
        <f t="shared" si="92"/>
        <v>41905</v>
      </c>
    </row>
    <row r="766" spans="1:17" x14ac:dyDescent="0.25">
      <c r="A766" s="28" t="s">
        <v>1645</v>
      </c>
      <c r="B766" s="28" t="s">
        <v>59</v>
      </c>
      <c r="C766" s="28" t="s">
        <v>60</v>
      </c>
      <c r="D766" s="28" t="s">
        <v>11</v>
      </c>
      <c r="E766" s="39" t="s">
        <v>1646</v>
      </c>
      <c r="F766" s="13">
        <f t="shared" si="93"/>
        <v>2015</v>
      </c>
      <c r="G766" s="28" t="s">
        <v>111</v>
      </c>
      <c r="H766" s="28" t="s">
        <v>784</v>
      </c>
      <c r="I766" s="40">
        <v>140</v>
      </c>
      <c r="J766" s="41">
        <v>0.28570000000000001</v>
      </c>
      <c r="K766" s="42">
        <f t="shared" si="94"/>
        <v>100.002</v>
      </c>
      <c r="L766" s="43" t="str">
        <f t="shared" si="88"/>
        <v>1765-EMEA-JC</v>
      </c>
      <c r="M766" s="44">
        <f t="shared" si="95"/>
        <v>42172</v>
      </c>
      <c r="N766" s="47">
        <f t="shared" si="89"/>
        <v>6</v>
      </c>
      <c r="O766" s="47" t="str">
        <f t="shared" si="90"/>
        <v>2015</v>
      </c>
      <c r="P766" s="47" t="str">
        <f t="shared" si="91"/>
        <v>17</v>
      </c>
      <c r="Q766" s="48">
        <f t="shared" si="92"/>
        <v>42172</v>
      </c>
    </row>
    <row r="767" spans="1:17" x14ac:dyDescent="0.25">
      <c r="A767" s="28" t="s">
        <v>1647</v>
      </c>
      <c r="B767" s="28" t="s">
        <v>139</v>
      </c>
      <c r="C767" s="28" t="s">
        <v>140</v>
      </c>
      <c r="D767" s="28" t="s">
        <v>11</v>
      </c>
      <c r="E767" s="39">
        <v>43137</v>
      </c>
      <c r="F767" s="13">
        <f t="shared" si="93"/>
        <v>2018</v>
      </c>
      <c r="G767" s="28" t="s">
        <v>55</v>
      </c>
      <c r="H767" s="28" t="s">
        <v>1648</v>
      </c>
      <c r="I767" s="40">
        <v>2400</v>
      </c>
      <c r="J767" s="41">
        <v>0.05</v>
      </c>
      <c r="K767" s="42">
        <f t="shared" si="94"/>
        <v>2280</v>
      </c>
      <c r="L767" s="43" t="str">
        <f t="shared" si="88"/>
        <v>1766-EMEA-DT</v>
      </c>
      <c r="M767" s="44">
        <f t="shared" si="95"/>
        <v>43137</v>
      </c>
      <c r="N767" s="47" t="str">
        <f t="shared" si="89"/>
        <v/>
      </c>
      <c r="O767" s="47" t="str">
        <f t="shared" si="90"/>
        <v/>
      </c>
      <c r="P767" s="47" t="str">
        <f t="shared" si="91"/>
        <v/>
      </c>
      <c r="Q767" s="48">
        <f t="shared" si="92"/>
        <v>43137</v>
      </c>
    </row>
    <row r="768" spans="1:17" x14ac:dyDescent="0.25">
      <c r="A768" s="28" t="s">
        <v>1649</v>
      </c>
      <c r="B768" s="28" t="s">
        <v>201</v>
      </c>
      <c r="C768" s="28" t="s">
        <v>202</v>
      </c>
      <c r="D768" s="28" t="s">
        <v>11</v>
      </c>
      <c r="E768" s="39">
        <v>43378</v>
      </c>
      <c r="F768" s="13">
        <f t="shared" si="93"/>
        <v>2018</v>
      </c>
      <c r="G768" s="28" t="s">
        <v>111</v>
      </c>
      <c r="H768" s="28" t="s">
        <v>392</v>
      </c>
      <c r="I768" s="40">
        <v>140</v>
      </c>
      <c r="J768" s="41">
        <v>2.86E-2</v>
      </c>
      <c r="K768" s="42">
        <f t="shared" si="94"/>
        <v>135.99600000000001</v>
      </c>
      <c r="L768" s="43" t="str">
        <f t="shared" si="88"/>
        <v>1767-EMEA-DG</v>
      </c>
      <c r="M768" s="44">
        <f t="shared" si="95"/>
        <v>43378</v>
      </c>
      <c r="N768" s="47" t="str">
        <f t="shared" si="89"/>
        <v/>
      </c>
      <c r="O768" s="47" t="str">
        <f t="shared" si="90"/>
        <v/>
      </c>
      <c r="P768" s="47" t="str">
        <f t="shared" si="91"/>
        <v/>
      </c>
      <c r="Q768" s="48">
        <f t="shared" si="92"/>
        <v>43378</v>
      </c>
    </row>
    <row r="769" spans="1:17" x14ac:dyDescent="0.25">
      <c r="A769" s="28" t="s">
        <v>1650</v>
      </c>
      <c r="B769" s="28" t="s">
        <v>49</v>
      </c>
      <c r="C769" s="28" t="s">
        <v>50</v>
      </c>
      <c r="D769" s="28" t="s">
        <v>22</v>
      </c>
      <c r="E769" s="39" t="s">
        <v>1651</v>
      </c>
      <c r="F769" s="13">
        <f t="shared" si="93"/>
        <v>2016</v>
      </c>
      <c r="G769" s="28" t="s">
        <v>61</v>
      </c>
      <c r="H769" s="28" t="s">
        <v>1186</v>
      </c>
      <c r="I769" s="40">
        <v>3000</v>
      </c>
      <c r="J769" s="41">
        <v>0.04</v>
      </c>
      <c r="K769" s="42">
        <f t="shared" si="94"/>
        <v>2880</v>
      </c>
      <c r="L769" s="43" t="str">
        <f t="shared" si="88"/>
        <v>1768-LATAM-PS</v>
      </c>
      <c r="M769" s="44">
        <f t="shared" si="95"/>
        <v>42424</v>
      </c>
      <c r="N769" s="47">
        <f t="shared" si="89"/>
        <v>2</v>
      </c>
      <c r="O769" s="47" t="str">
        <f t="shared" si="90"/>
        <v>2016</v>
      </c>
      <c r="P769" s="47" t="str">
        <f t="shared" si="91"/>
        <v>24</v>
      </c>
      <c r="Q769" s="48">
        <f t="shared" si="92"/>
        <v>42424</v>
      </c>
    </row>
    <row r="770" spans="1:17" x14ac:dyDescent="0.25">
      <c r="A770" s="28" t="s">
        <v>1652</v>
      </c>
      <c r="B770" s="28" t="s">
        <v>123</v>
      </c>
      <c r="C770" s="28" t="s">
        <v>54</v>
      </c>
      <c r="D770" s="28" t="s">
        <v>11</v>
      </c>
      <c r="E770" s="39" t="s">
        <v>1653</v>
      </c>
      <c r="F770" s="13">
        <f t="shared" si="93"/>
        <v>2017</v>
      </c>
      <c r="G770" s="28" t="s">
        <v>12</v>
      </c>
      <c r="H770" s="28" t="s">
        <v>1592</v>
      </c>
      <c r="I770" s="40">
        <v>240</v>
      </c>
      <c r="J770" s="41">
        <v>0</v>
      </c>
      <c r="K770" s="42">
        <f t="shared" si="94"/>
        <v>240</v>
      </c>
      <c r="L770" s="43" t="str">
        <f t="shared" ref="L770:L833" si="96">_xlfn.TEXTJOIN("-",TRUE,RIGHT(A770,LEN(A770)-2),D770,LEFT(H770,1)&amp;MID(H770,FIND(" ",H770)+1,1))</f>
        <v>1769-EMEA-SG</v>
      </c>
      <c r="M770" s="44">
        <f t="shared" si="95"/>
        <v>43088</v>
      </c>
      <c r="N770" s="47">
        <f t="shared" ref="N770:N833" si="97">IF(ISTEXT(E770),IFERROR(_xlfn.NUMBERVALUE(LEFT(E770,2)),_xlfn.NUMBERVALUE(LEFT(E770,1))),"")</f>
        <v>12</v>
      </c>
      <c r="O770" s="47" t="str">
        <f t="shared" ref="O770:O833" si="98">IF(ISTEXT(E770),RIGHT(E770,4),"")</f>
        <v>2017</v>
      </c>
      <c r="P770" s="47" t="str">
        <f t="shared" ref="P770:P833" si="99">IF(ISTEXT(E770),MID(E770,LEN(N770)+2,2),"")</f>
        <v>19</v>
      </c>
      <c r="Q770" s="48">
        <f t="shared" ref="Q770:Q833" si="100">IF(ISTEXT(E770),DATE(O770,N770,P770),E770)</f>
        <v>43088</v>
      </c>
    </row>
    <row r="771" spans="1:17" x14ac:dyDescent="0.25">
      <c r="A771" s="28" t="s">
        <v>1654</v>
      </c>
      <c r="B771" s="28" t="s">
        <v>306</v>
      </c>
      <c r="C771" s="28" t="s">
        <v>307</v>
      </c>
      <c r="D771" s="28" t="s">
        <v>11</v>
      </c>
      <c r="E771" s="39">
        <v>43344</v>
      </c>
      <c r="F771" s="13">
        <f t="shared" ref="F771:F834" si="101">YEAR(Q771)</f>
        <v>2018</v>
      </c>
      <c r="G771" s="28" t="s">
        <v>55</v>
      </c>
      <c r="H771" s="28" t="s">
        <v>1655</v>
      </c>
      <c r="I771" s="40">
        <v>2400</v>
      </c>
      <c r="J771" s="41">
        <v>0.03</v>
      </c>
      <c r="K771" s="42">
        <f t="shared" ref="K771:K834" si="102">I771*(1-J771)</f>
        <v>2328</v>
      </c>
      <c r="L771" s="43" t="str">
        <f t="shared" si="96"/>
        <v>1770-EMEA-PM</v>
      </c>
      <c r="M771" s="44">
        <f t="shared" ref="M771:M834" si="103">IF(ISTEXT(E771),DATE(O771,N771,P771),E771)</f>
        <v>43344</v>
      </c>
      <c r="N771" s="47" t="str">
        <f t="shared" si="97"/>
        <v/>
      </c>
      <c r="O771" s="47" t="str">
        <f t="shared" si="98"/>
        <v/>
      </c>
      <c r="P771" s="47" t="str">
        <f t="shared" si="99"/>
        <v/>
      </c>
      <c r="Q771" s="48">
        <f t="shared" si="100"/>
        <v>43344</v>
      </c>
    </row>
    <row r="772" spans="1:17" x14ac:dyDescent="0.25">
      <c r="A772" s="28" t="s">
        <v>1656</v>
      </c>
      <c r="B772" s="28" t="s">
        <v>147</v>
      </c>
      <c r="C772" s="28" t="s">
        <v>95</v>
      </c>
      <c r="D772" s="28" t="s">
        <v>34</v>
      </c>
      <c r="E772" s="39" t="s">
        <v>1657</v>
      </c>
      <c r="F772" s="13">
        <f t="shared" si="101"/>
        <v>2017</v>
      </c>
      <c r="G772" s="28" t="s">
        <v>55</v>
      </c>
      <c r="H772" s="28" t="s">
        <v>1100</v>
      </c>
      <c r="I772" s="40">
        <v>2400</v>
      </c>
      <c r="J772" s="41">
        <v>0.3</v>
      </c>
      <c r="K772" s="42">
        <f t="shared" si="102"/>
        <v>1680</v>
      </c>
      <c r="L772" s="43" t="str">
        <f t="shared" si="96"/>
        <v>1771-APAC-BB</v>
      </c>
      <c r="M772" s="44">
        <f t="shared" si="103"/>
        <v>42974</v>
      </c>
      <c r="N772" s="47">
        <f t="shared" si="97"/>
        <v>8</v>
      </c>
      <c r="O772" s="47" t="str">
        <f t="shared" si="98"/>
        <v>2017</v>
      </c>
      <c r="P772" s="47" t="str">
        <f t="shared" si="99"/>
        <v>27</v>
      </c>
      <c r="Q772" s="48">
        <f t="shared" si="100"/>
        <v>42974</v>
      </c>
    </row>
    <row r="773" spans="1:17" x14ac:dyDescent="0.25">
      <c r="A773" s="28" t="s">
        <v>1658</v>
      </c>
      <c r="B773" s="28" t="s">
        <v>123</v>
      </c>
      <c r="C773" s="28" t="s">
        <v>54</v>
      </c>
      <c r="D773" s="28" t="s">
        <v>11</v>
      </c>
      <c r="E773" s="39" t="s">
        <v>1659</v>
      </c>
      <c r="F773" s="13">
        <f t="shared" si="101"/>
        <v>2017</v>
      </c>
      <c r="G773" s="28" t="s">
        <v>133</v>
      </c>
      <c r="H773" s="28" t="s">
        <v>195</v>
      </c>
      <c r="I773" s="40">
        <v>50</v>
      </c>
      <c r="J773" s="41">
        <v>0.08</v>
      </c>
      <c r="K773" s="42">
        <f t="shared" si="102"/>
        <v>46</v>
      </c>
      <c r="L773" s="43" t="str">
        <f t="shared" si="96"/>
        <v>1772-EMEA-RR</v>
      </c>
      <c r="M773" s="44">
        <f t="shared" si="103"/>
        <v>43025</v>
      </c>
      <c r="N773" s="47">
        <f t="shared" si="97"/>
        <v>10</v>
      </c>
      <c r="O773" s="47" t="str">
        <f t="shared" si="98"/>
        <v>2017</v>
      </c>
      <c r="P773" s="47" t="str">
        <f t="shared" si="99"/>
        <v>17</v>
      </c>
      <c r="Q773" s="48">
        <f t="shared" si="100"/>
        <v>43025</v>
      </c>
    </row>
    <row r="774" spans="1:17" x14ac:dyDescent="0.25">
      <c r="A774" s="28" t="s">
        <v>1660</v>
      </c>
      <c r="B774" s="28" t="s">
        <v>174</v>
      </c>
      <c r="C774" s="28" t="s">
        <v>115</v>
      </c>
      <c r="D774" s="28" t="s">
        <v>17</v>
      </c>
      <c r="E774" s="39" t="s">
        <v>1386</v>
      </c>
      <c r="F774" s="13">
        <f t="shared" si="101"/>
        <v>2014</v>
      </c>
      <c r="G774" s="28" t="s">
        <v>111</v>
      </c>
      <c r="H774" s="28" t="s">
        <v>946</v>
      </c>
      <c r="I774" s="40">
        <v>140</v>
      </c>
      <c r="J774" s="41">
        <v>0.1857</v>
      </c>
      <c r="K774" s="42">
        <f t="shared" si="102"/>
        <v>114.00200000000001</v>
      </c>
      <c r="L774" s="43" t="str">
        <f t="shared" si="96"/>
        <v>1773-NA-EL</v>
      </c>
      <c r="M774" s="44">
        <f t="shared" si="103"/>
        <v>41755</v>
      </c>
      <c r="N774" s="47">
        <f t="shared" si="97"/>
        <v>4</v>
      </c>
      <c r="O774" s="47" t="str">
        <f t="shared" si="98"/>
        <v>2014</v>
      </c>
      <c r="P774" s="47" t="str">
        <f t="shared" si="99"/>
        <v>26</v>
      </c>
      <c r="Q774" s="48">
        <f t="shared" si="100"/>
        <v>41755</v>
      </c>
    </row>
    <row r="775" spans="1:17" x14ac:dyDescent="0.25">
      <c r="A775" s="28" t="s">
        <v>1661</v>
      </c>
      <c r="B775" s="28" t="s">
        <v>119</v>
      </c>
      <c r="C775" s="28" t="s">
        <v>85</v>
      </c>
      <c r="D775" s="28" t="s">
        <v>11</v>
      </c>
      <c r="E775" s="39">
        <v>42502</v>
      </c>
      <c r="F775" s="13">
        <f t="shared" si="101"/>
        <v>2016</v>
      </c>
      <c r="G775" s="28" t="s">
        <v>12</v>
      </c>
      <c r="H775" s="28" t="s">
        <v>572</v>
      </c>
      <c r="I775" s="40">
        <v>240</v>
      </c>
      <c r="J775" s="41">
        <v>2.5000000000000001E-2</v>
      </c>
      <c r="K775" s="42">
        <f t="shared" si="102"/>
        <v>234</v>
      </c>
      <c r="L775" s="43" t="str">
        <f t="shared" si="96"/>
        <v>1774-EMEA-IP</v>
      </c>
      <c r="M775" s="44">
        <f t="shared" si="103"/>
        <v>42502</v>
      </c>
      <c r="N775" s="47" t="str">
        <f t="shared" si="97"/>
        <v/>
      </c>
      <c r="O775" s="47" t="str">
        <f t="shared" si="98"/>
        <v/>
      </c>
      <c r="P775" s="47" t="str">
        <f t="shared" si="99"/>
        <v/>
      </c>
      <c r="Q775" s="48">
        <f t="shared" si="100"/>
        <v>42502</v>
      </c>
    </row>
    <row r="776" spans="1:17" x14ac:dyDescent="0.25">
      <c r="A776" s="28" t="s">
        <v>1662</v>
      </c>
      <c r="B776" s="28" t="s">
        <v>99</v>
      </c>
      <c r="C776" s="28" t="s">
        <v>100</v>
      </c>
      <c r="D776" s="28" t="s">
        <v>11</v>
      </c>
      <c r="E776" s="39" t="s">
        <v>1663</v>
      </c>
      <c r="F776" s="13">
        <f t="shared" si="101"/>
        <v>2017</v>
      </c>
      <c r="G776" s="28" t="s">
        <v>12</v>
      </c>
      <c r="H776" s="28" t="s">
        <v>208</v>
      </c>
      <c r="I776" s="40">
        <v>240</v>
      </c>
      <c r="J776" s="41">
        <v>2.5000000000000001E-2</v>
      </c>
      <c r="K776" s="42">
        <f t="shared" si="102"/>
        <v>234</v>
      </c>
      <c r="L776" s="43" t="str">
        <f t="shared" si="96"/>
        <v>1775-EMEA-CM</v>
      </c>
      <c r="M776" s="44">
        <f t="shared" si="103"/>
        <v>43002</v>
      </c>
      <c r="N776" s="47">
        <f t="shared" si="97"/>
        <v>9</v>
      </c>
      <c r="O776" s="47" t="str">
        <f t="shared" si="98"/>
        <v>2017</v>
      </c>
      <c r="P776" s="47" t="str">
        <f t="shared" si="99"/>
        <v>24</v>
      </c>
      <c r="Q776" s="48">
        <f t="shared" si="100"/>
        <v>43002</v>
      </c>
    </row>
    <row r="777" spans="1:17" x14ac:dyDescent="0.25">
      <c r="A777" s="28" t="s">
        <v>1664</v>
      </c>
      <c r="B777" s="28" t="s">
        <v>216</v>
      </c>
      <c r="C777" s="28" t="s">
        <v>217</v>
      </c>
      <c r="D777" s="28" t="s">
        <v>11</v>
      </c>
      <c r="E777" s="39" t="s">
        <v>1665</v>
      </c>
      <c r="F777" s="13">
        <f t="shared" si="101"/>
        <v>2018</v>
      </c>
      <c r="G777" s="28" t="s">
        <v>125</v>
      </c>
      <c r="H777" s="28" t="s">
        <v>517</v>
      </c>
      <c r="I777" s="40">
        <v>500</v>
      </c>
      <c r="J777" s="41">
        <v>0</v>
      </c>
      <c r="K777" s="42">
        <f t="shared" si="102"/>
        <v>500</v>
      </c>
      <c r="L777" s="43" t="str">
        <f t="shared" si="96"/>
        <v>1776-EMEA-AY</v>
      </c>
      <c r="M777" s="44">
        <f t="shared" si="103"/>
        <v>43310</v>
      </c>
      <c r="N777" s="47">
        <f t="shared" si="97"/>
        <v>7</v>
      </c>
      <c r="O777" s="47" t="str">
        <f t="shared" si="98"/>
        <v>2018</v>
      </c>
      <c r="P777" s="47" t="str">
        <f t="shared" si="99"/>
        <v>29</v>
      </c>
      <c r="Q777" s="48">
        <f t="shared" si="100"/>
        <v>43310</v>
      </c>
    </row>
    <row r="778" spans="1:17" x14ac:dyDescent="0.25">
      <c r="A778" s="28" t="s">
        <v>1666</v>
      </c>
      <c r="B778" s="28" t="s">
        <v>144</v>
      </c>
      <c r="C778" s="28" t="s">
        <v>115</v>
      </c>
      <c r="D778" s="28" t="s">
        <v>17</v>
      </c>
      <c r="E778" s="39" t="s">
        <v>1667</v>
      </c>
      <c r="F778" s="13">
        <f t="shared" si="101"/>
        <v>2014</v>
      </c>
      <c r="G778" s="28" t="s">
        <v>41</v>
      </c>
      <c r="H778" s="28" t="s">
        <v>597</v>
      </c>
      <c r="I778" s="40">
        <v>30</v>
      </c>
      <c r="J778" s="41">
        <v>3.3300000000000003E-2</v>
      </c>
      <c r="K778" s="42">
        <f t="shared" si="102"/>
        <v>29.001000000000001</v>
      </c>
      <c r="L778" s="43" t="str">
        <f t="shared" si="96"/>
        <v>1777-NA-XS</v>
      </c>
      <c r="M778" s="44">
        <f t="shared" si="103"/>
        <v>41850</v>
      </c>
      <c r="N778" s="47">
        <f t="shared" si="97"/>
        <v>7</v>
      </c>
      <c r="O778" s="47" t="str">
        <f t="shared" si="98"/>
        <v>2014</v>
      </c>
      <c r="P778" s="47" t="str">
        <f t="shared" si="99"/>
        <v>30</v>
      </c>
      <c r="Q778" s="48">
        <f t="shared" si="100"/>
        <v>41850</v>
      </c>
    </row>
    <row r="779" spans="1:17" x14ac:dyDescent="0.25">
      <c r="A779" s="28" t="s">
        <v>1668</v>
      </c>
      <c r="B779" s="28" t="s">
        <v>99</v>
      </c>
      <c r="C779" s="28" t="s">
        <v>100</v>
      </c>
      <c r="D779" s="28" t="s">
        <v>11</v>
      </c>
      <c r="E779" s="39">
        <v>42227</v>
      </c>
      <c r="F779" s="13">
        <f t="shared" si="101"/>
        <v>2015</v>
      </c>
      <c r="G779" s="28" t="s">
        <v>133</v>
      </c>
      <c r="H779" s="28" t="s">
        <v>1669</v>
      </c>
      <c r="I779" s="40">
        <v>50</v>
      </c>
      <c r="J779" s="41">
        <v>0.34</v>
      </c>
      <c r="K779" s="42">
        <f t="shared" si="102"/>
        <v>32.999999999999993</v>
      </c>
      <c r="L779" s="43" t="str">
        <f t="shared" si="96"/>
        <v>1778-EMEA-ND</v>
      </c>
      <c r="M779" s="44">
        <f t="shared" si="103"/>
        <v>42227</v>
      </c>
      <c r="N779" s="47" t="str">
        <f t="shared" si="97"/>
        <v/>
      </c>
      <c r="O779" s="47" t="str">
        <f t="shared" si="98"/>
        <v/>
      </c>
      <c r="P779" s="47" t="str">
        <f t="shared" si="99"/>
        <v/>
      </c>
      <c r="Q779" s="48">
        <f t="shared" si="100"/>
        <v>42227</v>
      </c>
    </row>
    <row r="780" spans="1:17" x14ac:dyDescent="0.25">
      <c r="A780" s="28" t="s">
        <v>1670</v>
      </c>
      <c r="B780" s="28" t="s">
        <v>201</v>
      </c>
      <c r="C780" s="28" t="s">
        <v>202</v>
      </c>
      <c r="D780" s="28" t="s">
        <v>11</v>
      </c>
      <c r="E780" s="39">
        <v>42767</v>
      </c>
      <c r="F780" s="13">
        <f t="shared" si="101"/>
        <v>2017</v>
      </c>
      <c r="G780" s="28" t="s">
        <v>61</v>
      </c>
      <c r="H780" s="28" t="s">
        <v>1671</v>
      </c>
      <c r="I780" s="40">
        <v>3000</v>
      </c>
      <c r="J780" s="41">
        <v>0.12</v>
      </c>
      <c r="K780" s="42">
        <f t="shared" si="102"/>
        <v>2640</v>
      </c>
      <c r="L780" s="43" t="str">
        <f t="shared" si="96"/>
        <v>1779-EMEA-DD</v>
      </c>
      <c r="M780" s="44">
        <f t="shared" si="103"/>
        <v>42767</v>
      </c>
      <c r="N780" s="47" t="str">
        <f t="shared" si="97"/>
        <v/>
      </c>
      <c r="O780" s="47" t="str">
        <f t="shared" si="98"/>
        <v/>
      </c>
      <c r="P780" s="47" t="str">
        <f t="shared" si="99"/>
        <v/>
      </c>
      <c r="Q780" s="48">
        <f t="shared" si="100"/>
        <v>42767</v>
      </c>
    </row>
    <row r="781" spans="1:17" x14ac:dyDescent="0.25">
      <c r="A781" s="28" t="s">
        <v>1672</v>
      </c>
      <c r="B781" s="28" t="s">
        <v>94</v>
      </c>
      <c r="C781" s="28" t="s">
        <v>95</v>
      </c>
      <c r="D781" s="28" t="s">
        <v>34</v>
      </c>
      <c r="E781" s="39" t="s">
        <v>155</v>
      </c>
      <c r="F781" s="13">
        <f t="shared" si="101"/>
        <v>2015</v>
      </c>
      <c r="G781" s="28" t="s">
        <v>46</v>
      </c>
      <c r="H781" s="28" t="s">
        <v>1214</v>
      </c>
      <c r="I781" s="40">
        <v>500</v>
      </c>
      <c r="J781" s="41">
        <v>0.39</v>
      </c>
      <c r="K781" s="42">
        <f t="shared" si="102"/>
        <v>305</v>
      </c>
      <c r="L781" s="43" t="str">
        <f t="shared" si="96"/>
        <v>1780-APAC-PW</v>
      </c>
      <c r="M781" s="44">
        <f t="shared" si="103"/>
        <v>42290</v>
      </c>
      <c r="N781" s="47">
        <f t="shared" si="97"/>
        <v>10</v>
      </c>
      <c r="O781" s="47" t="str">
        <f t="shared" si="98"/>
        <v>2015</v>
      </c>
      <c r="P781" s="47" t="str">
        <f t="shared" si="99"/>
        <v>13</v>
      </c>
      <c r="Q781" s="48">
        <f t="shared" si="100"/>
        <v>42290</v>
      </c>
    </row>
    <row r="782" spans="1:17" x14ac:dyDescent="0.25">
      <c r="A782" s="28" t="s">
        <v>1673</v>
      </c>
      <c r="B782" s="28" t="s">
        <v>216</v>
      </c>
      <c r="C782" s="28" t="s">
        <v>217</v>
      </c>
      <c r="D782" s="28" t="s">
        <v>11</v>
      </c>
      <c r="E782" s="39" t="s">
        <v>888</v>
      </c>
      <c r="F782" s="13">
        <f t="shared" si="101"/>
        <v>2014</v>
      </c>
      <c r="G782" s="28" t="s">
        <v>23</v>
      </c>
      <c r="H782" s="28" t="s">
        <v>1020</v>
      </c>
      <c r="I782" s="40">
        <v>1400</v>
      </c>
      <c r="J782" s="41">
        <v>0.05</v>
      </c>
      <c r="K782" s="42">
        <f t="shared" si="102"/>
        <v>1330</v>
      </c>
      <c r="L782" s="43" t="str">
        <f t="shared" si="96"/>
        <v>1781-EMEA-RH</v>
      </c>
      <c r="M782" s="44">
        <f t="shared" si="103"/>
        <v>41817</v>
      </c>
      <c r="N782" s="47">
        <f t="shared" si="97"/>
        <v>6</v>
      </c>
      <c r="O782" s="47" t="str">
        <f t="shared" si="98"/>
        <v>2014</v>
      </c>
      <c r="P782" s="47" t="str">
        <f t="shared" si="99"/>
        <v>27</v>
      </c>
      <c r="Q782" s="48">
        <f t="shared" si="100"/>
        <v>41817</v>
      </c>
    </row>
    <row r="783" spans="1:17" x14ac:dyDescent="0.25">
      <c r="A783" s="28" t="s">
        <v>1674</v>
      </c>
      <c r="B783" s="28" t="s">
        <v>495</v>
      </c>
      <c r="C783" s="28" t="s">
        <v>496</v>
      </c>
      <c r="D783" s="28" t="s">
        <v>11</v>
      </c>
      <c r="E783" s="39">
        <v>43140</v>
      </c>
      <c r="F783" s="13">
        <f t="shared" si="101"/>
        <v>2018</v>
      </c>
      <c r="G783" s="28" t="s">
        <v>46</v>
      </c>
      <c r="H783" s="28" t="s">
        <v>1675</v>
      </c>
      <c r="I783" s="40">
        <v>500</v>
      </c>
      <c r="J783" s="41">
        <v>0.8</v>
      </c>
      <c r="K783" s="42">
        <f t="shared" si="102"/>
        <v>99.999999999999972</v>
      </c>
      <c r="L783" s="43" t="str">
        <f t="shared" si="96"/>
        <v>1782-EMEA-DR</v>
      </c>
      <c r="M783" s="44">
        <f t="shared" si="103"/>
        <v>43140</v>
      </c>
      <c r="N783" s="47" t="str">
        <f t="shared" si="97"/>
        <v/>
      </c>
      <c r="O783" s="47" t="str">
        <f t="shared" si="98"/>
        <v/>
      </c>
      <c r="P783" s="47" t="str">
        <f t="shared" si="99"/>
        <v/>
      </c>
      <c r="Q783" s="48">
        <f t="shared" si="100"/>
        <v>43140</v>
      </c>
    </row>
    <row r="784" spans="1:17" x14ac:dyDescent="0.25">
      <c r="A784" s="28" t="s">
        <v>1676</v>
      </c>
      <c r="B784" s="28" t="s">
        <v>104</v>
      </c>
      <c r="C784" s="28" t="s">
        <v>105</v>
      </c>
      <c r="D784" s="28" t="s">
        <v>11</v>
      </c>
      <c r="E784" s="39" t="s">
        <v>1677</v>
      </c>
      <c r="F784" s="13">
        <f t="shared" si="101"/>
        <v>2017</v>
      </c>
      <c r="G784" s="28" t="s">
        <v>74</v>
      </c>
      <c r="H784" s="28" t="s">
        <v>968</v>
      </c>
      <c r="I784" s="40">
        <v>500</v>
      </c>
      <c r="J784" s="41">
        <v>0</v>
      </c>
      <c r="K784" s="42">
        <f t="shared" si="102"/>
        <v>500</v>
      </c>
      <c r="L784" s="43" t="str">
        <f t="shared" si="96"/>
        <v>1783-EMEA-MJ</v>
      </c>
      <c r="M784" s="44">
        <f t="shared" si="103"/>
        <v>42813</v>
      </c>
      <c r="N784" s="47">
        <f t="shared" si="97"/>
        <v>3</v>
      </c>
      <c r="O784" s="47" t="str">
        <f t="shared" si="98"/>
        <v>2017</v>
      </c>
      <c r="P784" s="47" t="str">
        <f t="shared" si="99"/>
        <v>19</v>
      </c>
      <c r="Q784" s="48">
        <f t="shared" si="100"/>
        <v>42813</v>
      </c>
    </row>
    <row r="785" spans="1:17" x14ac:dyDescent="0.25">
      <c r="A785" s="28" t="s">
        <v>1678</v>
      </c>
      <c r="B785" s="28" t="s">
        <v>38</v>
      </c>
      <c r="C785" s="28" t="s">
        <v>39</v>
      </c>
      <c r="D785" s="28" t="s">
        <v>34</v>
      </c>
      <c r="E785" s="39" t="s">
        <v>1679</v>
      </c>
      <c r="F785" s="13">
        <f t="shared" si="101"/>
        <v>2015</v>
      </c>
      <c r="G785" s="28" t="s">
        <v>12</v>
      </c>
      <c r="H785" s="28" t="s">
        <v>1680</v>
      </c>
      <c r="I785" s="40">
        <v>240</v>
      </c>
      <c r="J785" s="41">
        <v>0.1875</v>
      </c>
      <c r="K785" s="42">
        <f t="shared" si="102"/>
        <v>195</v>
      </c>
      <c r="L785" s="43" t="str">
        <f t="shared" si="96"/>
        <v>1784-APAC-PH</v>
      </c>
      <c r="M785" s="44">
        <f t="shared" si="103"/>
        <v>42302</v>
      </c>
      <c r="N785" s="47">
        <f t="shared" si="97"/>
        <v>10</v>
      </c>
      <c r="O785" s="47" t="str">
        <f t="shared" si="98"/>
        <v>2015</v>
      </c>
      <c r="P785" s="47" t="str">
        <f t="shared" si="99"/>
        <v>25</v>
      </c>
      <c r="Q785" s="48">
        <f t="shared" si="100"/>
        <v>42302</v>
      </c>
    </row>
    <row r="786" spans="1:17" x14ac:dyDescent="0.25">
      <c r="A786" s="28" t="s">
        <v>1681</v>
      </c>
      <c r="B786" s="28" t="s">
        <v>178</v>
      </c>
      <c r="C786" s="28" t="s">
        <v>115</v>
      </c>
      <c r="D786" s="28" t="s">
        <v>17</v>
      </c>
      <c r="E786" s="39" t="s">
        <v>1335</v>
      </c>
      <c r="F786" s="13">
        <f t="shared" si="101"/>
        <v>2017</v>
      </c>
      <c r="G786" s="28" t="s">
        <v>23</v>
      </c>
      <c r="H786" s="28" t="s">
        <v>1682</v>
      </c>
      <c r="I786" s="40">
        <v>1400</v>
      </c>
      <c r="J786" s="41">
        <v>7.0000000000000007E-2</v>
      </c>
      <c r="K786" s="42">
        <f t="shared" si="102"/>
        <v>1302</v>
      </c>
      <c r="L786" s="43" t="str">
        <f t="shared" si="96"/>
        <v>1785-NA-RS</v>
      </c>
      <c r="M786" s="44">
        <f t="shared" si="103"/>
        <v>42852</v>
      </c>
      <c r="N786" s="47">
        <f t="shared" si="97"/>
        <v>4</v>
      </c>
      <c r="O786" s="47" t="str">
        <f t="shared" si="98"/>
        <v>2017</v>
      </c>
      <c r="P786" s="47" t="str">
        <f t="shared" si="99"/>
        <v>27</v>
      </c>
      <c r="Q786" s="48">
        <f t="shared" si="100"/>
        <v>42852</v>
      </c>
    </row>
    <row r="787" spans="1:17" x14ac:dyDescent="0.25">
      <c r="A787" s="28" t="s">
        <v>1683</v>
      </c>
      <c r="B787" s="28" t="s">
        <v>135</v>
      </c>
      <c r="C787" s="28" t="s">
        <v>39</v>
      </c>
      <c r="D787" s="28" t="s">
        <v>34</v>
      </c>
      <c r="E787" s="39">
        <v>42863</v>
      </c>
      <c r="F787" s="13">
        <f t="shared" si="101"/>
        <v>2017</v>
      </c>
      <c r="G787" s="28" t="s">
        <v>29</v>
      </c>
      <c r="H787" s="28" t="s">
        <v>1258</v>
      </c>
      <c r="I787" s="40">
        <v>150</v>
      </c>
      <c r="J787" s="41">
        <v>0.06</v>
      </c>
      <c r="K787" s="42">
        <f t="shared" si="102"/>
        <v>141</v>
      </c>
      <c r="L787" s="43" t="str">
        <f t="shared" si="96"/>
        <v>1786-APAC-MS</v>
      </c>
      <c r="M787" s="44">
        <f t="shared" si="103"/>
        <v>42863</v>
      </c>
      <c r="N787" s="47" t="str">
        <f t="shared" si="97"/>
        <v/>
      </c>
      <c r="O787" s="47" t="str">
        <f t="shared" si="98"/>
        <v/>
      </c>
      <c r="P787" s="47" t="str">
        <f t="shared" si="99"/>
        <v/>
      </c>
      <c r="Q787" s="48">
        <f t="shared" si="100"/>
        <v>42863</v>
      </c>
    </row>
    <row r="788" spans="1:17" x14ac:dyDescent="0.25">
      <c r="A788" s="28" t="s">
        <v>1684</v>
      </c>
      <c r="B788" s="28" t="s">
        <v>135</v>
      </c>
      <c r="C788" s="28" t="s">
        <v>39</v>
      </c>
      <c r="D788" s="28" t="s">
        <v>34</v>
      </c>
      <c r="E788" s="39" t="s">
        <v>171</v>
      </c>
      <c r="F788" s="13">
        <f t="shared" si="101"/>
        <v>2018</v>
      </c>
      <c r="G788" s="28" t="s">
        <v>125</v>
      </c>
      <c r="H788" s="28" t="s">
        <v>1117</v>
      </c>
      <c r="I788" s="40">
        <v>500</v>
      </c>
      <c r="J788" s="41">
        <v>0.04</v>
      </c>
      <c r="K788" s="42">
        <f t="shared" si="102"/>
        <v>480</v>
      </c>
      <c r="L788" s="43" t="str">
        <f t="shared" si="96"/>
        <v>1787-APAC-DH</v>
      </c>
      <c r="M788" s="44">
        <f t="shared" si="103"/>
        <v>43327</v>
      </c>
      <c r="N788" s="47">
        <f t="shared" si="97"/>
        <v>8</v>
      </c>
      <c r="O788" s="47" t="str">
        <f t="shared" si="98"/>
        <v>2018</v>
      </c>
      <c r="P788" s="47" t="str">
        <f t="shared" si="99"/>
        <v>15</v>
      </c>
      <c r="Q788" s="48">
        <f t="shared" si="100"/>
        <v>43327</v>
      </c>
    </row>
    <row r="789" spans="1:17" x14ac:dyDescent="0.25">
      <c r="A789" s="28" t="s">
        <v>1685</v>
      </c>
      <c r="B789" s="28" t="s">
        <v>38</v>
      </c>
      <c r="C789" s="28" t="s">
        <v>39</v>
      </c>
      <c r="D789" s="28" t="s">
        <v>34</v>
      </c>
      <c r="E789" s="39">
        <v>42340</v>
      </c>
      <c r="F789" s="13">
        <f t="shared" si="101"/>
        <v>2015</v>
      </c>
      <c r="G789" s="28" t="s">
        <v>111</v>
      </c>
      <c r="H789" s="28" t="s">
        <v>1686</v>
      </c>
      <c r="I789" s="40">
        <v>140</v>
      </c>
      <c r="J789" s="41">
        <v>0.1857</v>
      </c>
      <c r="K789" s="42">
        <f t="shared" si="102"/>
        <v>114.00200000000001</v>
      </c>
      <c r="L789" s="43" t="str">
        <f t="shared" si="96"/>
        <v>1788-APAC-EJ</v>
      </c>
      <c r="M789" s="44">
        <f t="shared" si="103"/>
        <v>42340</v>
      </c>
      <c r="N789" s="47" t="str">
        <f t="shared" si="97"/>
        <v/>
      </c>
      <c r="O789" s="47" t="str">
        <f t="shared" si="98"/>
        <v/>
      </c>
      <c r="P789" s="47" t="str">
        <f t="shared" si="99"/>
        <v/>
      </c>
      <c r="Q789" s="48">
        <f t="shared" si="100"/>
        <v>42340</v>
      </c>
    </row>
    <row r="790" spans="1:17" x14ac:dyDescent="0.25">
      <c r="A790" s="28" t="s">
        <v>1687</v>
      </c>
      <c r="B790" s="28" t="s">
        <v>174</v>
      </c>
      <c r="C790" s="28" t="s">
        <v>115</v>
      </c>
      <c r="D790" s="28" t="s">
        <v>17</v>
      </c>
      <c r="E790" s="39" t="s">
        <v>558</v>
      </c>
      <c r="F790" s="13">
        <f t="shared" si="101"/>
        <v>2014</v>
      </c>
      <c r="G790" s="28" t="s">
        <v>74</v>
      </c>
      <c r="H790" s="28" t="s">
        <v>1688</v>
      </c>
      <c r="I790" s="40">
        <v>500</v>
      </c>
      <c r="J790" s="41">
        <v>0.01</v>
      </c>
      <c r="K790" s="42">
        <f t="shared" si="102"/>
        <v>495</v>
      </c>
      <c r="L790" s="43" t="str">
        <f t="shared" si="96"/>
        <v>1789-NA-RG</v>
      </c>
      <c r="M790" s="44">
        <f t="shared" si="103"/>
        <v>41903</v>
      </c>
      <c r="N790" s="47">
        <f t="shared" si="97"/>
        <v>9</v>
      </c>
      <c r="O790" s="47" t="str">
        <f t="shared" si="98"/>
        <v>2014</v>
      </c>
      <c r="P790" s="47" t="str">
        <f t="shared" si="99"/>
        <v>21</v>
      </c>
      <c r="Q790" s="48">
        <f t="shared" si="100"/>
        <v>41903</v>
      </c>
    </row>
    <row r="791" spans="1:17" x14ac:dyDescent="0.25">
      <c r="A791" s="28" t="s">
        <v>1689</v>
      </c>
      <c r="B791" s="28" t="s">
        <v>128</v>
      </c>
      <c r="C791" s="28" t="s">
        <v>129</v>
      </c>
      <c r="D791" s="28" t="s">
        <v>34</v>
      </c>
      <c r="E791" s="39" t="s">
        <v>1690</v>
      </c>
      <c r="F791" s="13">
        <f t="shared" si="101"/>
        <v>2017</v>
      </c>
      <c r="G791" s="28" t="s">
        <v>41</v>
      </c>
      <c r="H791" s="28" t="s">
        <v>1098</v>
      </c>
      <c r="I791" s="40">
        <v>30</v>
      </c>
      <c r="J791" s="41">
        <v>3.3300000000000003E-2</v>
      </c>
      <c r="K791" s="42">
        <f t="shared" si="102"/>
        <v>29.001000000000001</v>
      </c>
      <c r="L791" s="43" t="str">
        <f t="shared" si="96"/>
        <v>1790-APAC-MB</v>
      </c>
      <c r="M791" s="44">
        <f t="shared" si="103"/>
        <v>42810</v>
      </c>
      <c r="N791" s="47">
        <f t="shared" si="97"/>
        <v>3</v>
      </c>
      <c r="O791" s="47" t="str">
        <f t="shared" si="98"/>
        <v>2017</v>
      </c>
      <c r="P791" s="47" t="str">
        <f t="shared" si="99"/>
        <v>16</v>
      </c>
      <c r="Q791" s="48">
        <f t="shared" si="100"/>
        <v>42810</v>
      </c>
    </row>
    <row r="792" spans="1:17" x14ac:dyDescent="0.25">
      <c r="A792" s="28" t="s">
        <v>1691</v>
      </c>
      <c r="B792" s="28" t="s">
        <v>210</v>
      </c>
      <c r="C792" s="28" t="s">
        <v>115</v>
      </c>
      <c r="D792" s="28" t="s">
        <v>17</v>
      </c>
      <c r="E792" s="39">
        <v>42651</v>
      </c>
      <c r="F792" s="13">
        <f t="shared" si="101"/>
        <v>2016</v>
      </c>
      <c r="G792" s="28" t="s">
        <v>23</v>
      </c>
      <c r="H792" s="28" t="s">
        <v>1692</v>
      </c>
      <c r="I792" s="40">
        <v>1400</v>
      </c>
      <c r="J792" s="41">
        <v>0.15</v>
      </c>
      <c r="K792" s="42">
        <f t="shared" si="102"/>
        <v>1190</v>
      </c>
      <c r="L792" s="43" t="str">
        <f t="shared" si="96"/>
        <v>1791-NA-SC</v>
      </c>
      <c r="M792" s="44">
        <f t="shared" si="103"/>
        <v>42651</v>
      </c>
      <c r="N792" s="47" t="str">
        <f t="shared" si="97"/>
        <v/>
      </c>
      <c r="O792" s="47" t="str">
        <f t="shared" si="98"/>
        <v/>
      </c>
      <c r="P792" s="47" t="str">
        <f t="shared" si="99"/>
        <v/>
      </c>
      <c r="Q792" s="48">
        <f t="shared" si="100"/>
        <v>42651</v>
      </c>
    </row>
    <row r="793" spans="1:17" x14ac:dyDescent="0.25">
      <c r="A793" s="28" t="s">
        <v>1693</v>
      </c>
      <c r="B793" s="28" t="s">
        <v>169</v>
      </c>
      <c r="C793" s="28" t="s">
        <v>170</v>
      </c>
      <c r="D793" s="28" t="s">
        <v>11</v>
      </c>
      <c r="E793" s="39" t="s">
        <v>1068</v>
      </c>
      <c r="F793" s="13">
        <f t="shared" si="101"/>
        <v>2016</v>
      </c>
      <c r="G793" s="28" t="s">
        <v>125</v>
      </c>
      <c r="H793" s="28" t="s">
        <v>509</v>
      </c>
      <c r="I793" s="40">
        <v>500</v>
      </c>
      <c r="J793" s="41">
        <v>0.14799999999999999</v>
      </c>
      <c r="K793" s="42">
        <f t="shared" si="102"/>
        <v>426</v>
      </c>
      <c r="L793" s="43" t="str">
        <f t="shared" si="96"/>
        <v>1792-EMEA-AH</v>
      </c>
      <c r="M793" s="44">
        <f t="shared" si="103"/>
        <v>42697</v>
      </c>
      <c r="N793" s="47">
        <f t="shared" si="97"/>
        <v>11</v>
      </c>
      <c r="O793" s="47" t="str">
        <f t="shared" si="98"/>
        <v>2016</v>
      </c>
      <c r="P793" s="47" t="str">
        <f t="shared" si="99"/>
        <v>23</v>
      </c>
      <c r="Q793" s="48">
        <f t="shared" si="100"/>
        <v>42697</v>
      </c>
    </row>
    <row r="794" spans="1:17" x14ac:dyDescent="0.25">
      <c r="A794" s="28" t="s">
        <v>1694</v>
      </c>
      <c r="B794" s="28" t="s">
        <v>71</v>
      </c>
      <c r="C794" s="28" t="s">
        <v>72</v>
      </c>
      <c r="D794" s="28" t="s">
        <v>34</v>
      </c>
      <c r="E794" s="39" t="s">
        <v>1695</v>
      </c>
      <c r="F794" s="13">
        <f t="shared" si="101"/>
        <v>2018</v>
      </c>
      <c r="G794" s="28" t="s">
        <v>29</v>
      </c>
      <c r="H794" s="28" t="s">
        <v>1246</v>
      </c>
      <c r="I794" s="40">
        <v>150</v>
      </c>
      <c r="J794" s="41">
        <v>0.14000000000000001</v>
      </c>
      <c r="K794" s="42">
        <f t="shared" si="102"/>
        <v>129</v>
      </c>
      <c r="L794" s="43" t="str">
        <f t="shared" si="96"/>
        <v>1793-APAC-DJ</v>
      </c>
      <c r="M794" s="44">
        <f t="shared" si="103"/>
        <v>43389</v>
      </c>
      <c r="N794" s="47">
        <f t="shared" si="97"/>
        <v>10</v>
      </c>
      <c r="O794" s="47" t="str">
        <f t="shared" si="98"/>
        <v>2018</v>
      </c>
      <c r="P794" s="47" t="str">
        <f t="shared" si="99"/>
        <v>16</v>
      </c>
      <c r="Q794" s="48">
        <f t="shared" si="100"/>
        <v>43389</v>
      </c>
    </row>
    <row r="795" spans="1:17" x14ac:dyDescent="0.25">
      <c r="A795" s="28" t="s">
        <v>1696</v>
      </c>
      <c r="B795" s="28" t="s">
        <v>128</v>
      </c>
      <c r="C795" s="28" t="s">
        <v>129</v>
      </c>
      <c r="D795" s="28" t="s">
        <v>34</v>
      </c>
      <c r="E795" s="39" t="s">
        <v>1047</v>
      </c>
      <c r="F795" s="13">
        <f t="shared" si="101"/>
        <v>2015</v>
      </c>
      <c r="G795" s="28" t="s">
        <v>41</v>
      </c>
      <c r="H795" s="28" t="s">
        <v>1177</v>
      </c>
      <c r="I795" s="40">
        <v>30</v>
      </c>
      <c r="J795" s="41">
        <v>3.3300000000000003E-2</v>
      </c>
      <c r="K795" s="42">
        <f t="shared" si="102"/>
        <v>29.001000000000001</v>
      </c>
      <c r="L795" s="43" t="str">
        <f t="shared" si="96"/>
        <v>1794-APAC-MB</v>
      </c>
      <c r="M795" s="44">
        <f t="shared" si="103"/>
        <v>42019</v>
      </c>
      <c r="N795" s="47">
        <f t="shared" si="97"/>
        <v>1</v>
      </c>
      <c r="O795" s="47" t="str">
        <f t="shared" si="98"/>
        <v>2015</v>
      </c>
      <c r="P795" s="47" t="str">
        <f t="shared" si="99"/>
        <v>15</v>
      </c>
      <c r="Q795" s="48">
        <f t="shared" si="100"/>
        <v>42019</v>
      </c>
    </row>
    <row r="796" spans="1:17" x14ac:dyDescent="0.25">
      <c r="A796" s="28" t="s">
        <v>1697</v>
      </c>
      <c r="B796" s="28" t="s">
        <v>9</v>
      </c>
      <c r="C796" s="28" t="s">
        <v>10</v>
      </c>
      <c r="D796" s="28" t="s">
        <v>11</v>
      </c>
      <c r="E796" s="39">
        <v>43354</v>
      </c>
      <c r="F796" s="13">
        <f t="shared" si="101"/>
        <v>2018</v>
      </c>
      <c r="G796" s="28" t="s">
        <v>133</v>
      </c>
      <c r="H796" s="28" t="s">
        <v>430</v>
      </c>
      <c r="I796" s="40">
        <v>50</v>
      </c>
      <c r="J796" s="41">
        <v>0.02</v>
      </c>
      <c r="K796" s="42">
        <f t="shared" si="102"/>
        <v>49</v>
      </c>
      <c r="L796" s="43" t="str">
        <f t="shared" si="96"/>
        <v>1795-EMEA-ZM</v>
      </c>
      <c r="M796" s="44">
        <f t="shared" si="103"/>
        <v>43354</v>
      </c>
      <c r="N796" s="47" t="str">
        <f t="shared" si="97"/>
        <v/>
      </c>
      <c r="O796" s="47" t="str">
        <f t="shared" si="98"/>
        <v/>
      </c>
      <c r="P796" s="47" t="str">
        <f t="shared" si="99"/>
        <v/>
      </c>
      <c r="Q796" s="48">
        <f t="shared" si="100"/>
        <v>43354</v>
      </c>
    </row>
    <row r="797" spans="1:17" x14ac:dyDescent="0.25">
      <c r="A797" s="28" t="s">
        <v>1698</v>
      </c>
      <c r="B797" s="28" t="s">
        <v>164</v>
      </c>
      <c r="C797" s="28" t="s">
        <v>165</v>
      </c>
      <c r="D797" s="28" t="s">
        <v>11</v>
      </c>
      <c r="E797" s="39">
        <v>41801</v>
      </c>
      <c r="F797" s="13">
        <f t="shared" si="101"/>
        <v>2014</v>
      </c>
      <c r="G797" s="28" t="s">
        <v>46</v>
      </c>
      <c r="H797" s="28" t="s">
        <v>442</v>
      </c>
      <c r="I797" s="40">
        <v>500</v>
      </c>
      <c r="J797" s="41">
        <v>0.26</v>
      </c>
      <c r="K797" s="42">
        <f t="shared" si="102"/>
        <v>370</v>
      </c>
      <c r="L797" s="43" t="str">
        <f t="shared" si="96"/>
        <v>1796-EMEA-JS</v>
      </c>
      <c r="M797" s="44">
        <f t="shared" si="103"/>
        <v>41801</v>
      </c>
      <c r="N797" s="47" t="str">
        <f t="shared" si="97"/>
        <v/>
      </c>
      <c r="O797" s="47" t="str">
        <f t="shared" si="98"/>
        <v/>
      </c>
      <c r="P797" s="47" t="str">
        <f t="shared" si="99"/>
        <v/>
      </c>
      <c r="Q797" s="48">
        <f t="shared" si="100"/>
        <v>41801</v>
      </c>
    </row>
    <row r="798" spans="1:17" x14ac:dyDescent="0.25">
      <c r="A798" s="28" t="s">
        <v>1699</v>
      </c>
      <c r="B798" s="28" t="s">
        <v>15</v>
      </c>
      <c r="C798" s="28" t="s">
        <v>16</v>
      </c>
      <c r="D798" s="28" t="s">
        <v>17</v>
      </c>
      <c r="E798" s="39" t="s">
        <v>1700</v>
      </c>
      <c r="F798" s="13">
        <f t="shared" si="101"/>
        <v>2016</v>
      </c>
      <c r="G798" s="28" t="s">
        <v>41</v>
      </c>
      <c r="H798" s="28" t="s">
        <v>623</v>
      </c>
      <c r="I798" s="40">
        <v>30</v>
      </c>
      <c r="J798" s="41">
        <v>0.1333</v>
      </c>
      <c r="K798" s="42">
        <f t="shared" si="102"/>
        <v>26.001000000000001</v>
      </c>
      <c r="L798" s="43" t="str">
        <f t="shared" si="96"/>
        <v>1797-NA-MP</v>
      </c>
      <c r="M798" s="44">
        <f t="shared" si="103"/>
        <v>42399</v>
      </c>
      <c r="N798" s="47">
        <f t="shared" si="97"/>
        <v>1</v>
      </c>
      <c r="O798" s="47" t="str">
        <f t="shared" si="98"/>
        <v>2016</v>
      </c>
      <c r="P798" s="47" t="str">
        <f t="shared" si="99"/>
        <v>30</v>
      </c>
      <c r="Q798" s="48">
        <f t="shared" si="100"/>
        <v>42399</v>
      </c>
    </row>
    <row r="799" spans="1:17" x14ac:dyDescent="0.25">
      <c r="A799" s="28" t="s">
        <v>1701</v>
      </c>
      <c r="B799" s="28" t="s">
        <v>139</v>
      </c>
      <c r="C799" s="28" t="s">
        <v>140</v>
      </c>
      <c r="D799" s="28" t="s">
        <v>11</v>
      </c>
      <c r="E799" s="39">
        <v>42984</v>
      </c>
      <c r="F799" s="13">
        <f t="shared" si="101"/>
        <v>2017</v>
      </c>
      <c r="G799" s="28" t="s">
        <v>125</v>
      </c>
      <c r="H799" s="28" t="s">
        <v>474</v>
      </c>
      <c r="I799" s="40">
        <v>500</v>
      </c>
      <c r="J799" s="41">
        <v>2.8000000000000001E-2</v>
      </c>
      <c r="K799" s="42">
        <f t="shared" si="102"/>
        <v>486</v>
      </c>
      <c r="L799" s="43" t="str">
        <f t="shared" si="96"/>
        <v>1798-EMEA-PM</v>
      </c>
      <c r="M799" s="44">
        <f t="shared" si="103"/>
        <v>42984</v>
      </c>
      <c r="N799" s="47" t="str">
        <f t="shared" si="97"/>
        <v/>
      </c>
      <c r="O799" s="47" t="str">
        <f t="shared" si="98"/>
        <v/>
      </c>
      <c r="P799" s="47" t="str">
        <f t="shared" si="99"/>
        <v/>
      </c>
      <c r="Q799" s="48">
        <f t="shared" si="100"/>
        <v>42984</v>
      </c>
    </row>
    <row r="800" spans="1:17" x14ac:dyDescent="0.25">
      <c r="A800" s="28" t="s">
        <v>1702</v>
      </c>
      <c r="B800" s="28" t="s">
        <v>38</v>
      </c>
      <c r="C800" s="28" t="s">
        <v>39</v>
      </c>
      <c r="D800" s="28" t="s">
        <v>34</v>
      </c>
      <c r="E800" s="39" t="s">
        <v>1027</v>
      </c>
      <c r="F800" s="13">
        <f t="shared" si="101"/>
        <v>2015</v>
      </c>
      <c r="G800" s="28" t="s">
        <v>61</v>
      </c>
      <c r="H800" s="28" t="s">
        <v>1703</v>
      </c>
      <c r="I800" s="40">
        <v>3000</v>
      </c>
      <c r="J800" s="41">
        <v>0.3</v>
      </c>
      <c r="K800" s="42">
        <f t="shared" si="102"/>
        <v>2100</v>
      </c>
      <c r="L800" s="43" t="str">
        <f t="shared" si="96"/>
        <v>1799-APAC-FJ</v>
      </c>
      <c r="M800" s="44">
        <f t="shared" si="103"/>
        <v>42059</v>
      </c>
      <c r="N800" s="47">
        <f t="shared" si="97"/>
        <v>2</v>
      </c>
      <c r="O800" s="47" t="str">
        <f t="shared" si="98"/>
        <v>2015</v>
      </c>
      <c r="P800" s="47" t="str">
        <f t="shared" si="99"/>
        <v>24</v>
      </c>
      <c r="Q800" s="48">
        <f t="shared" si="100"/>
        <v>42059</v>
      </c>
    </row>
    <row r="801" spans="1:17" x14ac:dyDescent="0.25">
      <c r="A801" s="28" t="s">
        <v>1704</v>
      </c>
      <c r="B801" s="28" t="s">
        <v>210</v>
      </c>
      <c r="C801" s="28" t="s">
        <v>115</v>
      </c>
      <c r="D801" s="28" t="s">
        <v>17</v>
      </c>
      <c r="E801" s="39" t="s">
        <v>1705</v>
      </c>
      <c r="F801" s="13">
        <f t="shared" si="101"/>
        <v>2018</v>
      </c>
      <c r="G801" s="28" t="s">
        <v>133</v>
      </c>
      <c r="H801" s="28" t="s">
        <v>864</v>
      </c>
      <c r="I801" s="40">
        <v>50</v>
      </c>
      <c r="J801" s="41">
        <v>0.14000000000000001</v>
      </c>
      <c r="K801" s="42">
        <f t="shared" si="102"/>
        <v>43</v>
      </c>
      <c r="L801" s="43" t="str">
        <f t="shared" si="96"/>
        <v>1800-NA-PS</v>
      </c>
      <c r="M801" s="44">
        <f t="shared" si="103"/>
        <v>43422</v>
      </c>
      <c r="N801" s="47">
        <f t="shared" si="97"/>
        <v>11</v>
      </c>
      <c r="O801" s="47" t="str">
        <f t="shared" si="98"/>
        <v>2018</v>
      </c>
      <c r="P801" s="47" t="str">
        <f t="shared" si="99"/>
        <v>18</v>
      </c>
      <c r="Q801" s="48">
        <f t="shared" si="100"/>
        <v>43422</v>
      </c>
    </row>
    <row r="802" spans="1:17" x14ac:dyDescent="0.25">
      <c r="A802" s="28" t="s">
        <v>1706</v>
      </c>
      <c r="B802" s="28" t="s">
        <v>269</v>
      </c>
      <c r="C802" s="28" t="s">
        <v>270</v>
      </c>
      <c r="D802" s="28" t="s">
        <v>22</v>
      </c>
      <c r="E802" s="39" t="s">
        <v>1707</v>
      </c>
      <c r="F802" s="13">
        <f t="shared" si="101"/>
        <v>2017</v>
      </c>
      <c r="G802" s="28" t="s">
        <v>55</v>
      </c>
      <c r="H802" s="28" t="s">
        <v>1212</v>
      </c>
      <c r="I802" s="40">
        <v>2400</v>
      </c>
      <c r="J802" s="41">
        <v>0.45</v>
      </c>
      <c r="K802" s="42">
        <f t="shared" si="102"/>
        <v>1320</v>
      </c>
      <c r="L802" s="43" t="str">
        <f t="shared" si="96"/>
        <v>1801-LATAM-LW</v>
      </c>
      <c r="M802" s="44">
        <f t="shared" si="103"/>
        <v>42930</v>
      </c>
      <c r="N802" s="47">
        <f t="shared" si="97"/>
        <v>7</v>
      </c>
      <c r="O802" s="47" t="str">
        <f t="shared" si="98"/>
        <v>2017</v>
      </c>
      <c r="P802" s="47" t="str">
        <f t="shared" si="99"/>
        <v>14</v>
      </c>
      <c r="Q802" s="48">
        <f t="shared" si="100"/>
        <v>42930</v>
      </c>
    </row>
    <row r="803" spans="1:17" x14ac:dyDescent="0.25">
      <c r="A803" s="28" t="s">
        <v>1708</v>
      </c>
      <c r="B803" s="28" t="s">
        <v>53</v>
      </c>
      <c r="C803" s="28" t="s">
        <v>54</v>
      </c>
      <c r="D803" s="28" t="s">
        <v>11</v>
      </c>
      <c r="E803" s="39" t="s">
        <v>1709</v>
      </c>
      <c r="F803" s="13">
        <f t="shared" si="101"/>
        <v>2017</v>
      </c>
      <c r="G803" s="28" t="s">
        <v>12</v>
      </c>
      <c r="H803" s="28" t="s">
        <v>1025</v>
      </c>
      <c r="I803" s="40">
        <v>240</v>
      </c>
      <c r="J803" s="41">
        <v>0</v>
      </c>
      <c r="K803" s="42">
        <f t="shared" si="102"/>
        <v>240</v>
      </c>
      <c r="L803" s="43" t="str">
        <f t="shared" si="96"/>
        <v>1802-EMEA-CB</v>
      </c>
      <c r="M803" s="44">
        <f t="shared" si="103"/>
        <v>42809</v>
      </c>
      <c r="N803" s="47">
        <f t="shared" si="97"/>
        <v>3</v>
      </c>
      <c r="O803" s="47" t="str">
        <f t="shared" si="98"/>
        <v>2017</v>
      </c>
      <c r="P803" s="47" t="str">
        <f t="shared" si="99"/>
        <v>15</v>
      </c>
      <c r="Q803" s="48">
        <f t="shared" si="100"/>
        <v>42809</v>
      </c>
    </row>
    <row r="804" spans="1:17" x14ac:dyDescent="0.25">
      <c r="A804" s="28" t="s">
        <v>1710</v>
      </c>
      <c r="B804" s="28" t="s">
        <v>144</v>
      </c>
      <c r="C804" s="28" t="s">
        <v>115</v>
      </c>
      <c r="D804" s="28" t="s">
        <v>17</v>
      </c>
      <c r="E804" s="39">
        <v>42250</v>
      </c>
      <c r="F804" s="13">
        <f t="shared" si="101"/>
        <v>2015</v>
      </c>
      <c r="G804" s="28" t="s">
        <v>111</v>
      </c>
      <c r="H804" s="28" t="s">
        <v>1023</v>
      </c>
      <c r="I804" s="40">
        <v>140</v>
      </c>
      <c r="J804" s="41">
        <v>0.1</v>
      </c>
      <c r="K804" s="42">
        <f t="shared" si="102"/>
        <v>126</v>
      </c>
      <c r="L804" s="43" t="str">
        <f t="shared" si="96"/>
        <v>1803-NA-DR</v>
      </c>
      <c r="M804" s="44">
        <f t="shared" si="103"/>
        <v>42250</v>
      </c>
      <c r="N804" s="47" t="str">
        <f t="shared" si="97"/>
        <v/>
      </c>
      <c r="O804" s="47" t="str">
        <f t="shared" si="98"/>
        <v/>
      </c>
      <c r="P804" s="47" t="str">
        <f t="shared" si="99"/>
        <v/>
      </c>
      <c r="Q804" s="48">
        <f t="shared" si="100"/>
        <v>42250</v>
      </c>
    </row>
    <row r="805" spans="1:17" x14ac:dyDescent="0.25">
      <c r="A805" s="28" t="s">
        <v>1711</v>
      </c>
      <c r="B805" s="28" t="s">
        <v>84</v>
      </c>
      <c r="C805" s="28" t="s">
        <v>85</v>
      </c>
      <c r="D805" s="28" t="s">
        <v>11</v>
      </c>
      <c r="E805" s="39">
        <v>41648</v>
      </c>
      <c r="F805" s="13">
        <f t="shared" si="101"/>
        <v>2014</v>
      </c>
      <c r="G805" s="28" t="s">
        <v>23</v>
      </c>
      <c r="H805" s="28" t="s">
        <v>1362</v>
      </c>
      <c r="I805" s="40">
        <v>1400</v>
      </c>
      <c r="J805" s="41">
        <v>0.04</v>
      </c>
      <c r="K805" s="42">
        <f t="shared" si="102"/>
        <v>1344</v>
      </c>
      <c r="L805" s="43" t="str">
        <f t="shared" si="96"/>
        <v>1804-EMEA-JV</v>
      </c>
      <c r="M805" s="44">
        <f t="shared" si="103"/>
        <v>41648</v>
      </c>
      <c r="N805" s="47" t="str">
        <f t="shared" si="97"/>
        <v/>
      </c>
      <c r="O805" s="47" t="str">
        <f t="shared" si="98"/>
        <v/>
      </c>
      <c r="P805" s="47" t="str">
        <f t="shared" si="99"/>
        <v/>
      </c>
      <c r="Q805" s="48">
        <f t="shared" si="100"/>
        <v>41648</v>
      </c>
    </row>
    <row r="806" spans="1:17" x14ac:dyDescent="0.25">
      <c r="A806" s="28" t="s">
        <v>1712</v>
      </c>
      <c r="B806" s="28" t="s">
        <v>20</v>
      </c>
      <c r="C806" s="28" t="s">
        <v>21</v>
      </c>
      <c r="D806" s="28" t="s">
        <v>22</v>
      </c>
      <c r="E806" s="39">
        <v>43167</v>
      </c>
      <c r="F806" s="13">
        <f t="shared" si="101"/>
        <v>2018</v>
      </c>
      <c r="G806" s="28" t="s">
        <v>74</v>
      </c>
      <c r="H806" s="28" t="s">
        <v>162</v>
      </c>
      <c r="I806" s="40">
        <v>500</v>
      </c>
      <c r="J806" s="41">
        <v>0.02</v>
      </c>
      <c r="K806" s="42">
        <f t="shared" si="102"/>
        <v>490</v>
      </c>
      <c r="L806" s="43" t="str">
        <f t="shared" si="96"/>
        <v>1805-LATAM-SS</v>
      </c>
      <c r="M806" s="44">
        <f t="shared" si="103"/>
        <v>43167</v>
      </c>
      <c r="N806" s="47" t="str">
        <f t="shared" si="97"/>
        <v/>
      </c>
      <c r="O806" s="47" t="str">
        <f t="shared" si="98"/>
        <v/>
      </c>
      <c r="P806" s="47" t="str">
        <f t="shared" si="99"/>
        <v/>
      </c>
      <c r="Q806" s="48">
        <f t="shared" si="100"/>
        <v>43167</v>
      </c>
    </row>
    <row r="807" spans="1:17" x14ac:dyDescent="0.25">
      <c r="A807" s="28" t="s">
        <v>1713</v>
      </c>
      <c r="B807" s="28" t="s">
        <v>139</v>
      </c>
      <c r="C807" s="28" t="s">
        <v>140</v>
      </c>
      <c r="D807" s="28" t="s">
        <v>11</v>
      </c>
      <c r="E807" s="39" t="s">
        <v>1714</v>
      </c>
      <c r="F807" s="13">
        <f t="shared" si="101"/>
        <v>2015</v>
      </c>
      <c r="G807" s="28" t="s">
        <v>55</v>
      </c>
      <c r="H807" s="28" t="s">
        <v>1648</v>
      </c>
      <c r="I807" s="40">
        <v>2400</v>
      </c>
      <c r="J807" s="41">
        <v>0.26</v>
      </c>
      <c r="K807" s="42">
        <f t="shared" si="102"/>
        <v>1776</v>
      </c>
      <c r="L807" s="43" t="str">
        <f t="shared" si="96"/>
        <v>1806-EMEA-DT</v>
      </c>
      <c r="M807" s="44">
        <f t="shared" si="103"/>
        <v>42331</v>
      </c>
      <c r="N807" s="47">
        <f t="shared" si="97"/>
        <v>11</v>
      </c>
      <c r="O807" s="47" t="str">
        <f t="shared" si="98"/>
        <v>2015</v>
      </c>
      <c r="P807" s="47" t="str">
        <f t="shared" si="99"/>
        <v>23</v>
      </c>
      <c r="Q807" s="48">
        <f t="shared" si="100"/>
        <v>42331</v>
      </c>
    </row>
    <row r="808" spans="1:17" x14ac:dyDescent="0.25">
      <c r="A808" s="28" t="s">
        <v>1715</v>
      </c>
      <c r="B808" s="28" t="s">
        <v>139</v>
      </c>
      <c r="C808" s="28" t="s">
        <v>140</v>
      </c>
      <c r="D808" s="28" t="s">
        <v>11</v>
      </c>
      <c r="E808" s="39" t="s">
        <v>249</v>
      </c>
      <c r="F808" s="13">
        <f t="shared" si="101"/>
        <v>2017</v>
      </c>
      <c r="G808" s="28" t="s">
        <v>35</v>
      </c>
      <c r="H808" s="28" t="s">
        <v>1189</v>
      </c>
      <c r="I808" s="40">
        <v>50</v>
      </c>
      <c r="J808" s="41">
        <v>0.08</v>
      </c>
      <c r="K808" s="42">
        <f t="shared" si="102"/>
        <v>46</v>
      </c>
      <c r="L808" s="43" t="str">
        <f t="shared" si="96"/>
        <v>1807-EMEA-JG</v>
      </c>
      <c r="M808" s="44">
        <f t="shared" si="103"/>
        <v>42783</v>
      </c>
      <c r="N808" s="47">
        <f t="shared" si="97"/>
        <v>2</v>
      </c>
      <c r="O808" s="47" t="str">
        <f t="shared" si="98"/>
        <v>2017</v>
      </c>
      <c r="P808" s="47" t="str">
        <f t="shared" si="99"/>
        <v>17</v>
      </c>
      <c r="Q808" s="48">
        <f t="shared" si="100"/>
        <v>42783</v>
      </c>
    </row>
    <row r="809" spans="1:17" x14ac:dyDescent="0.25">
      <c r="A809" s="28" t="s">
        <v>1716</v>
      </c>
      <c r="B809" s="28" t="s">
        <v>44</v>
      </c>
      <c r="C809" s="28" t="s">
        <v>45</v>
      </c>
      <c r="D809" s="28" t="s">
        <v>22</v>
      </c>
      <c r="E809" s="39" t="s">
        <v>1717</v>
      </c>
      <c r="F809" s="13">
        <f t="shared" si="101"/>
        <v>2017</v>
      </c>
      <c r="G809" s="28" t="s">
        <v>133</v>
      </c>
      <c r="H809" s="28" t="s">
        <v>368</v>
      </c>
      <c r="I809" s="40">
        <v>50</v>
      </c>
      <c r="J809" s="41">
        <v>0</v>
      </c>
      <c r="K809" s="42">
        <f t="shared" si="102"/>
        <v>50</v>
      </c>
      <c r="L809" s="43" t="str">
        <f t="shared" si="96"/>
        <v>1808-LATAM-CS</v>
      </c>
      <c r="M809" s="44">
        <f t="shared" si="103"/>
        <v>42789</v>
      </c>
      <c r="N809" s="47">
        <f t="shared" si="97"/>
        <v>2</v>
      </c>
      <c r="O809" s="47" t="str">
        <f t="shared" si="98"/>
        <v>2017</v>
      </c>
      <c r="P809" s="47" t="str">
        <f t="shared" si="99"/>
        <v>23</v>
      </c>
      <c r="Q809" s="48">
        <f t="shared" si="100"/>
        <v>42789</v>
      </c>
    </row>
    <row r="810" spans="1:17" x14ac:dyDescent="0.25">
      <c r="A810" s="28" t="s">
        <v>1718</v>
      </c>
      <c r="B810" s="28" t="s">
        <v>178</v>
      </c>
      <c r="C810" s="28" t="s">
        <v>115</v>
      </c>
      <c r="D810" s="28" t="s">
        <v>17</v>
      </c>
      <c r="E810" s="39">
        <v>43191</v>
      </c>
      <c r="F810" s="13">
        <f t="shared" si="101"/>
        <v>2018</v>
      </c>
      <c r="G810" s="28" t="s">
        <v>133</v>
      </c>
      <c r="H810" s="28" t="s">
        <v>1682</v>
      </c>
      <c r="I810" s="40">
        <v>50</v>
      </c>
      <c r="J810" s="41">
        <v>0.04</v>
      </c>
      <c r="K810" s="42">
        <f t="shared" si="102"/>
        <v>48</v>
      </c>
      <c r="L810" s="43" t="str">
        <f t="shared" si="96"/>
        <v>1809-NA-RS</v>
      </c>
      <c r="M810" s="44">
        <f t="shared" si="103"/>
        <v>43191</v>
      </c>
      <c r="N810" s="47" t="str">
        <f t="shared" si="97"/>
        <v/>
      </c>
      <c r="O810" s="47" t="str">
        <f t="shared" si="98"/>
        <v/>
      </c>
      <c r="P810" s="47" t="str">
        <f t="shared" si="99"/>
        <v/>
      </c>
      <c r="Q810" s="48">
        <f t="shared" si="100"/>
        <v>43191</v>
      </c>
    </row>
    <row r="811" spans="1:17" x14ac:dyDescent="0.25">
      <c r="A811" s="28" t="s">
        <v>1719</v>
      </c>
      <c r="B811" s="28" t="s">
        <v>32</v>
      </c>
      <c r="C811" s="28" t="s">
        <v>33</v>
      </c>
      <c r="D811" s="28" t="s">
        <v>34</v>
      </c>
      <c r="E811" s="39">
        <v>42984</v>
      </c>
      <c r="F811" s="13">
        <f t="shared" si="101"/>
        <v>2017</v>
      </c>
      <c r="G811" s="28" t="s">
        <v>133</v>
      </c>
      <c r="H811" s="28" t="s">
        <v>1621</v>
      </c>
      <c r="I811" s="40">
        <v>50</v>
      </c>
      <c r="J811" s="41">
        <v>0.06</v>
      </c>
      <c r="K811" s="42">
        <f t="shared" si="102"/>
        <v>47</v>
      </c>
      <c r="L811" s="43" t="str">
        <f t="shared" si="96"/>
        <v>1810-APAC-SL</v>
      </c>
      <c r="M811" s="44">
        <f t="shared" si="103"/>
        <v>42984</v>
      </c>
      <c r="N811" s="47" t="str">
        <f t="shared" si="97"/>
        <v/>
      </c>
      <c r="O811" s="47" t="str">
        <f t="shared" si="98"/>
        <v/>
      </c>
      <c r="P811" s="47" t="str">
        <f t="shared" si="99"/>
        <v/>
      </c>
      <c r="Q811" s="48">
        <f t="shared" si="100"/>
        <v>42984</v>
      </c>
    </row>
    <row r="812" spans="1:17" x14ac:dyDescent="0.25">
      <c r="A812" s="28" t="s">
        <v>1720</v>
      </c>
      <c r="B812" s="28" t="s">
        <v>44</v>
      </c>
      <c r="C812" s="28" t="s">
        <v>45</v>
      </c>
      <c r="D812" s="28" t="s">
        <v>22</v>
      </c>
      <c r="E812" s="39">
        <v>41821</v>
      </c>
      <c r="F812" s="13">
        <f t="shared" si="101"/>
        <v>2014</v>
      </c>
      <c r="G812" s="28" t="s">
        <v>111</v>
      </c>
      <c r="H812" s="28" t="s">
        <v>1345</v>
      </c>
      <c r="I812" s="40">
        <v>140</v>
      </c>
      <c r="J812" s="41">
        <v>0.1</v>
      </c>
      <c r="K812" s="42">
        <f t="shared" si="102"/>
        <v>126</v>
      </c>
      <c r="L812" s="43" t="str">
        <f t="shared" si="96"/>
        <v>1811-LATAM-PJ</v>
      </c>
      <c r="M812" s="44">
        <f t="shared" si="103"/>
        <v>41821</v>
      </c>
      <c r="N812" s="47" t="str">
        <f t="shared" si="97"/>
        <v/>
      </c>
      <c r="O812" s="47" t="str">
        <f t="shared" si="98"/>
        <v/>
      </c>
      <c r="P812" s="47" t="str">
        <f t="shared" si="99"/>
        <v/>
      </c>
      <c r="Q812" s="48">
        <f t="shared" si="100"/>
        <v>41821</v>
      </c>
    </row>
    <row r="813" spans="1:17" x14ac:dyDescent="0.25">
      <c r="A813" s="28" t="s">
        <v>1721</v>
      </c>
      <c r="B813" s="28" t="s">
        <v>164</v>
      </c>
      <c r="C813" s="28" t="s">
        <v>165</v>
      </c>
      <c r="D813" s="28" t="s">
        <v>11</v>
      </c>
      <c r="E813" s="39" t="s">
        <v>1722</v>
      </c>
      <c r="F813" s="13">
        <f t="shared" si="101"/>
        <v>2018</v>
      </c>
      <c r="G813" s="28" t="s">
        <v>125</v>
      </c>
      <c r="H813" s="28" t="s">
        <v>1723</v>
      </c>
      <c r="I813" s="40">
        <v>500</v>
      </c>
      <c r="J813" s="41">
        <v>2.8000000000000001E-2</v>
      </c>
      <c r="K813" s="42">
        <f t="shared" si="102"/>
        <v>486</v>
      </c>
      <c r="L813" s="43" t="str">
        <f t="shared" si="96"/>
        <v>1812-EMEA-RB</v>
      </c>
      <c r="M813" s="44">
        <f t="shared" si="103"/>
        <v>43456</v>
      </c>
      <c r="N813" s="47">
        <f t="shared" si="97"/>
        <v>12</v>
      </c>
      <c r="O813" s="47" t="str">
        <f t="shared" si="98"/>
        <v>2018</v>
      </c>
      <c r="P813" s="47" t="str">
        <f t="shared" si="99"/>
        <v>22</v>
      </c>
      <c r="Q813" s="48">
        <f t="shared" si="100"/>
        <v>43456</v>
      </c>
    </row>
    <row r="814" spans="1:17" x14ac:dyDescent="0.25">
      <c r="A814" s="28" t="s">
        <v>1724</v>
      </c>
      <c r="B814" s="28" t="s">
        <v>210</v>
      </c>
      <c r="C814" s="28" t="s">
        <v>115</v>
      </c>
      <c r="D814" s="28" t="s">
        <v>17</v>
      </c>
      <c r="E814" s="39" t="s">
        <v>1725</v>
      </c>
      <c r="F814" s="13">
        <f t="shared" si="101"/>
        <v>2016</v>
      </c>
      <c r="G814" s="28" t="s">
        <v>74</v>
      </c>
      <c r="H814" s="28" t="s">
        <v>637</v>
      </c>
      <c r="I814" s="40">
        <v>500</v>
      </c>
      <c r="J814" s="41">
        <v>0</v>
      </c>
      <c r="K814" s="42">
        <f t="shared" si="102"/>
        <v>500</v>
      </c>
      <c r="L814" s="43" t="str">
        <f t="shared" si="96"/>
        <v>1813-NA-JO</v>
      </c>
      <c r="M814" s="44">
        <f t="shared" si="103"/>
        <v>42504</v>
      </c>
      <c r="N814" s="47">
        <f t="shared" si="97"/>
        <v>5</v>
      </c>
      <c r="O814" s="47" t="str">
        <f t="shared" si="98"/>
        <v>2016</v>
      </c>
      <c r="P814" s="47" t="str">
        <f t="shared" si="99"/>
        <v>14</v>
      </c>
      <c r="Q814" s="48">
        <f t="shared" si="100"/>
        <v>42504</v>
      </c>
    </row>
    <row r="815" spans="1:17" x14ac:dyDescent="0.25">
      <c r="A815" s="28" t="s">
        <v>1726</v>
      </c>
      <c r="B815" s="28" t="s">
        <v>99</v>
      </c>
      <c r="C815" s="28" t="s">
        <v>100</v>
      </c>
      <c r="D815" s="28" t="s">
        <v>11</v>
      </c>
      <c r="E815" s="39" t="s">
        <v>1727</v>
      </c>
      <c r="F815" s="13">
        <f t="shared" si="101"/>
        <v>2016</v>
      </c>
      <c r="G815" s="28" t="s">
        <v>74</v>
      </c>
      <c r="H815" s="28" t="s">
        <v>990</v>
      </c>
      <c r="I815" s="40">
        <v>500</v>
      </c>
      <c r="J815" s="41">
        <v>0.01</v>
      </c>
      <c r="K815" s="42">
        <f t="shared" si="102"/>
        <v>495</v>
      </c>
      <c r="L815" s="43" t="str">
        <f t="shared" si="96"/>
        <v>1814-EMEA-RB</v>
      </c>
      <c r="M815" s="44">
        <f t="shared" si="103"/>
        <v>42700</v>
      </c>
      <c r="N815" s="47">
        <f t="shared" si="97"/>
        <v>11</v>
      </c>
      <c r="O815" s="47" t="str">
        <f t="shared" si="98"/>
        <v>2016</v>
      </c>
      <c r="P815" s="47" t="str">
        <f t="shared" si="99"/>
        <v>26</v>
      </c>
      <c r="Q815" s="48">
        <f t="shared" si="100"/>
        <v>42700</v>
      </c>
    </row>
    <row r="816" spans="1:17" x14ac:dyDescent="0.25">
      <c r="A816" s="28" t="s">
        <v>1728</v>
      </c>
      <c r="B816" s="28" t="s">
        <v>261</v>
      </c>
      <c r="C816" s="28" t="s">
        <v>39</v>
      </c>
      <c r="D816" s="28" t="s">
        <v>34</v>
      </c>
      <c r="E816" s="39">
        <v>41830</v>
      </c>
      <c r="F816" s="13">
        <f t="shared" si="101"/>
        <v>2014</v>
      </c>
      <c r="G816" s="28" t="s">
        <v>55</v>
      </c>
      <c r="H816" s="28" t="s">
        <v>1729</v>
      </c>
      <c r="I816" s="40">
        <v>2400</v>
      </c>
      <c r="J816" s="41">
        <v>0.19</v>
      </c>
      <c r="K816" s="42">
        <f t="shared" si="102"/>
        <v>1944.0000000000002</v>
      </c>
      <c r="L816" s="43" t="str">
        <f t="shared" si="96"/>
        <v>1815-APAC-PP</v>
      </c>
      <c r="M816" s="44">
        <f t="shared" si="103"/>
        <v>41830</v>
      </c>
      <c r="N816" s="47" t="str">
        <f t="shared" si="97"/>
        <v/>
      </c>
      <c r="O816" s="47" t="str">
        <f t="shared" si="98"/>
        <v/>
      </c>
      <c r="P816" s="47" t="str">
        <f t="shared" si="99"/>
        <v/>
      </c>
      <c r="Q816" s="48">
        <f t="shared" si="100"/>
        <v>41830</v>
      </c>
    </row>
    <row r="817" spans="1:17" x14ac:dyDescent="0.25">
      <c r="A817" s="28" t="s">
        <v>1730</v>
      </c>
      <c r="B817" s="28" t="s">
        <v>269</v>
      </c>
      <c r="C817" s="28" t="s">
        <v>270</v>
      </c>
      <c r="D817" s="28" t="s">
        <v>22</v>
      </c>
      <c r="E817" s="39" t="s">
        <v>1731</v>
      </c>
      <c r="F817" s="13">
        <f t="shared" si="101"/>
        <v>2015</v>
      </c>
      <c r="G817" s="28" t="s">
        <v>41</v>
      </c>
      <c r="H817" s="28" t="s">
        <v>546</v>
      </c>
      <c r="I817" s="40">
        <v>30</v>
      </c>
      <c r="J817" s="41">
        <v>0.33329999999999999</v>
      </c>
      <c r="K817" s="42">
        <f t="shared" si="102"/>
        <v>20.001000000000001</v>
      </c>
      <c r="L817" s="43" t="str">
        <f t="shared" si="96"/>
        <v>1816-LATAM-NP</v>
      </c>
      <c r="M817" s="44">
        <f t="shared" si="103"/>
        <v>42084</v>
      </c>
      <c r="N817" s="47">
        <f t="shared" si="97"/>
        <v>3</v>
      </c>
      <c r="O817" s="47" t="str">
        <f t="shared" si="98"/>
        <v>2015</v>
      </c>
      <c r="P817" s="47" t="str">
        <f t="shared" si="99"/>
        <v>21</v>
      </c>
      <c r="Q817" s="48">
        <f t="shared" si="100"/>
        <v>42084</v>
      </c>
    </row>
    <row r="818" spans="1:17" x14ac:dyDescent="0.25">
      <c r="A818" s="28" t="s">
        <v>1732</v>
      </c>
      <c r="B818" s="28" t="s">
        <v>135</v>
      </c>
      <c r="C818" s="28" t="s">
        <v>39</v>
      </c>
      <c r="D818" s="28" t="s">
        <v>34</v>
      </c>
      <c r="E818" s="39">
        <v>42073</v>
      </c>
      <c r="F818" s="13">
        <f t="shared" si="101"/>
        <v>2015</v>
      </c>
      <c r="G818" s="28" t="s">
        <v>23</v>
      </c>
      <c r="H818" s="28" t="s">
        <v>1323</v>
      </c>
      <c r="I818" s="40">
        <v>1400</v>
      </c>
      <c r="J818" s="41">
        <v>0.34</v>
      </c>
      <c r="K818" s="42">
        <f t="shared" si="102"/>
        <v>923.99999999999989</v>
      </c>
      <c r="L818" s="43" t="str">
        <f t="shared" si="96"/>
        <v>1817-APAC-AA</v>
      </c>
      <c r="M818" s="44">
        <f t="shared" si="103"/>
        <v>42073</v>
      </c>
      <c r="N818" s="47" t="str">
        <f t="shared" si="97"/>
        <v/>
      </c>
      <c r="O818" s="47" t="str">
        <f t="shared" si="98"/>
        <v/>
      </c>
      <c r="P818" s="47" t="str">
        <f t="shared" si="99"/>
        <v/>
      </c>
      <c r="Q818" s="48">
        <f t="shared" si="100"/>
        <v>42073</v>
      </c>
    </row>
    <row r="819" spans="1:17" x14ac:dyDescent="0.25">
      <c r="A819" s="28" t="s">
        <v>1733</v>
      </c>
      <c r="B819" s="28" t="s">
        <v>495</v>
      </c>
      <c r="C819" s="28" t="s">
        <v>496</v>
      </c>
      <c r="D819" s="28" t="s">
        <v>11</v>
      </c>
      <c r="E819" s="39" t="s">
        <v>279</v>
      </c>
      <c r="F819" s="13">
        <f t="shared" si="101"/>
        <v>2016</v>
      </c>
      <c r="G819" s="28" t="s">
        <v>41</v>
      </c>
      <c r="H819" s="28" t="s">
        <v>1107</v>
      </c>
      <c r="I819" s="40">
        <v>30</v>
      </c>
      <c r="J819" s="41">
        <v>3.3300000000000003E-2</v>
      </c>
      <c r="K819" s="42">
        <f t="shared" si="102"/>
        <v>29.001000000000001</v>
      </c>
      <c r="L819" s="43" t="str">
        <f t="shared" si="96"/>
        <v>1818-EMEA-RC</v>
      </c>
      <c r="M819" s="44">
        <f t="shared" si="103"/>
        <v>42568</v>
      </c>
      <c r="N819" s="47">
        <f t="shared" si="97"/>
        <v>7</v>
      </c>
      <c r="O819" s="47" t="str">
        <f t="shared" si="98"/>
        <v>2016</v>
      </c>
      <c r="P819" s="47" t="str">
        <f t="shared" si="99"/>
        <v>17</v>
      </c>
      <c r="Q819" s="48">
        <f t="shared" si="100"/>
        <v>42568</v>
      </c>
    </row>
    <row r="820" spans="1:17" x14ac:dyDescent="0.25">
      <c r="A820" s="28" t="s">
        <v>1734</v>
      </c>
      <c r="B820" s="28" t="s">
        <v>139</v>
      </c>
      <c r="C820" s="28" t="s">
        <v>140</v>
      </c>
      <c r="D820" s="28" t="s">
        <v>11</v>
      </c>
      <c r="E820" s="39" t="s">
        <v>1330</v>
      </c>
      <c r="F820" s="13">
        <f t="shared" si="101"/>
        <v>2017</v>
      </c>
      <c r="G820" s="28" t="s">
        <v>111</v>
      </c>
      <c r="H820" s="28" t="s">
        <v>1189</v>
      </c>
      <c r="I820" s="40">
        <v>140</v>
      </c>
      <c r="J820" s="41">
        <v>5.7099999999999998E-2</v>
      </c>
      <c r="K820" s="42">
        <f t="shared" si="102"/>
        <v>132.006</v>
      </c>
      <c r="L820" s="43" t="str">
        <f t="shared" si="96"/>
        <v>1819-EMEA-JG</v>
      </c>
      <c r="M820" s="44">
        <f t="shared" si="103"/>
        <v>42751</v>
      </c>
      <c r="N820" s="47">
        <f t="shared" si="97"/>
        <v>1</v>
      </c>
      <c r="O820" s="47" t="str">
        <f t="shared" si="98"/>
        <v>2017</v>
      </c>
      <c r="P820" s="47" t="str">
        <f t="shared" si="99"/>
        <v>16</v>
      </c>
      <c r="Q820" s="48">
        <f t="shared" si="100"/>
        <v>42751</v>
      </c>
    </row>
    <row r="821" spans="1:17" x14ac:dyDescent="0.25">
      <c r="A821" s="28" t="s">
        <v>1735</v>
      </c>
      <c r="B821" s="28" t="s">
        <v>495</v>
      </c>
      <c r="C821" s="28" t="s">
        <v>496</v>
      </c>
      <c r="D821" s="28" t="s">
        <v>11</v>
      </c>
      <c r="E821" s="39" t="s">
        <v>1736</v>
      </c>
      <c r="F821" s="13">
        <f t="shared" si="101"/>
        <v>2017</v>
      </c>
      <c r="G821" s="28" t="s">
        <v>61</v>
      </c>
      <c r="H821" s="28" t="s">
        <v>890</v>
      </c>
      <c r="I821" s="40">
        <v>3000</v>
      </c>
      <c r="J821" s="41">
        <v>0.31</v>
      </c>
      <c r="K821" s="42">
        <f t="shared" si="102"/>
        <v>2070</v>
      </c>
      <c r="L821" s="43" t="str">
        <f t="shared" si="96"/>
        <v>1820-EMEA-RC</v>
      </c>
      <c r="M821" s="44">
        <f t="shared" si="103"/>
        <v>42960</v>
      </c>
      <c r="N821" s="47">
        <f t="shared" si="97"/>
        <v>8</v>
      </c>
      <c r="O821" s="47" t="str">
        <f t="shared" si="98"/>
        <v>2017</v>
      </c>
      <c r="P821" s="47" t="str">
        <f t="shared" si="99"/>
        <v>13</v>
      </c>
      <c r="Q821" s="48">
        <f t="shared" si="100"/>
        <v>42960</v>
      </c>
    </row>
    <row r="822" spans="1:17" x14ac:dyDescent="0.25">
      <c r="A822" s="28" t="s">
        <v>1737</v>
      </c>
      <c r="B822" s="28" t="s">
        <v>265</v>
      </c>
      <c r="C822" s="28" t="s">
        <v>50</v>
      </c>
      <c r="D822" s="28" t="s">
        <v>22</v>
      </c>
      <c r="E822" s="39">
        <v>42645</v>
      </c>
      <c r="F822" s="13">
        <f t="shared" si="101"/>
        <v>2016</v>
      </c>
      <c r="G822" s="28" t="s">
        <v>111</v>
      </c>
      <c r="H822" s="28" t="s">
        <v>267</v>
      </c>
      <c r="I822" s="40">
        <v>140</v>
      </c>
      <c r="J822" s="41">
        <v>1.43E-2</v>
      </c>
      <c r="K822" s="42">
        <f t="shared" si="102"/>
        <v>137.99799999999999</v>
      </c>
      <c r="L822" s="43" t="str">
        <f t="shared" si="96"/>
        <v>1821-LATAM-BD</v>
      </c>
      <c r="M822" s="44">
        <f t="shared" si="103"/>
        <v>42645</v>
      </c>
      <c r="N822" s="47" t="str">
        <f t="shared" si="97"/>
        <v/>
      </c>
      <c r="O822" s="47" t="str">
        <f t="shared" si="98"/>
        <v/>
      </c>
      <c r="P822" s="47" t="str">
        <f t="shared" si="99"/>
        <v/>
      </c>
      <c r="Q822" s="48">
        <f t="shared" si="100"/>
        <v>42645</v>
      </c>
    </row>
    <row r="823" spans="1:17" x14ac:dyDescent="0.25">
      <c r="A823" s="28" t="s">
        <v>1738</v>
      </c>
      <c r="B823" s="28" t="s">
        <v>197</v>
      </c>
      <c r="C823" s="28" t="s">
        <v>198</v>
      </c>
      <c r="D823" s="28" t="s">
        <v>11</v>
      </c>
      <c r="E823" s="39" t="s">
        <v>580</v>
      </c>
      <c r="F823" s="13">
        <f t="shared" si="101"/>
        <v>2017</v>
      </c>
      <c r="G823" s="28" t="s">
        <v>41</v>
      </c>
      <c r="H823" s="28" t="s">
        <v>199</v>
      </c>
      <c r="I823" s="40">
        <v>30</v>
      </c>
      <c r="J823" s="41">
        <v>0.1</v>
      </c>
      <c r="K823" s="42">
        <f t="shared" si="102"/>
        <v>27</v>
      </c>
      <c r="L823" s="43" t="str">
        <f t="shared" si="96"/>
        <v>1822-EMEA-HB</v>
      </c>
      <c r="M823" s="44">
        <f t="shared" si="103"/>
        <v>43064</v>
      </c>
      <c r="N823" s="47">
        <f t="shared" si="97"/>
        <v>11</v>
      </c>
      <c r="O823" s="47" t="str">
        <f t="shared" si="98"/>
        <v>2017</v>
      </c>
      <c r="P823" s="47" t="str">
        <f t="shared" si="99"/>
        <v>25</v>
      </c>
      <c r="Q823" s="48">
        <f t="shared" si="100"/>
        <v>43064</v>
      </c>
    </row>
    <row r="824" spans="1:17" x14ac:dyDescent="0.25">
      <c r="A824" s="28" t="s">
        <v>1739</v>
      </c>
      <c r="B824" s="28" t="s">
        <v>261</v>
      </c>
      <c r="C824" s="28" t="s">
        <v>39</v>
      </c>
      <c r="D824" s="28" t="s">
        <v>34</v>
      </c>
      <c r="E824" s="39" t="s">
        <v>794</v>
      </c>
      <c r="F824" s="13">
        <f t="shared" si="101"/>
        <v>2017</v>
      </c>
      <c r="G824" s="28" t="s">
        <v>125</v>
      </c>
      <c r="H824" s="28" t="s">
        <v>313</v>
      </c>
      <c r="I824" s="40">
        <v>500</v>
      </c>
      <c r="J824" s="41">
        <v>0.1</v>
      </c>
      <c r="K824" s="42">
        <f t="shared" si="102"/>
        <v>450</v>
      </c>
      <c r="L824" s="43" t="str">
        <f t="shared" si="96"/>
        <v>1823-APAC-CJ</v>
      </c>
      <c r="M824" s="44">
        <f t="shared" si="103"/>
        <v>42994</v>
      </c>
      <c r="N824" s="47">
        <f t="shared" si="97"/>
        <v>9</v>
      </c>
      <c r="O824" s="47" t="str">
        <f t="shared" si="98"/>
        <v>2017</v>
      </c>
      <c r="P824" s="47" t="str">
        <f t="shared" si="99"/>
        <v>16</v>
      </c>
      <c r="Q824" s="48">
        <f t="shared" si="100"/>
        <v>42994</v>
      </c>
    </row>
    <row r="825" spans="1:17" x14ac:dyDescent="0.25">
      <c r="A825" s="28" t="s">
        <v>1740</v>
      </c>
      <c r="B825" s="28" t="s">
        <v>269</v>
      </c>
      <c r="C825" s="28" t="s">
        <v>270</v>
      </c>
      <c r="D825" s="28" t="s">
        <v>22</v>
      </c>
      <c r="E825" s="39" t="s">
        <v>1741</v>
      </c>
      <c r="F825" s="13">
        <f t="shared" si="101"/>
        <v>2017</v>
      </c>
      <c r="G825" s="28" t="s">
        <v>74</v>
      </c>
      <c r="H825" s="28" t="s">
        <v>1126</v>
      </c>
      <c r="I825" s="40">
        <v>500</v>
      </c>
      <c r="J825" s="41">
        <v>0</v>
      </c>
      <c r="K825" s="42">
        <f t="shared" si="102"/>
        <v>500</v>
      </c>
      <c r="L825" s="43" t="str">
        <f t="shared" si="96"/>
        <v>1824-LATAM-SS</v>
      </c>
      <c r="M825" s="44">
        <f t="shared" si="103"/>
        <v>42749</v>
      </c>
      <c r="N825" s="47">
        <f t="shared" si="97"/>
        <v>1</v>
      </c>
      <c r="O825" s="47" t="str">
        <f t="shared" si="98"/>
        <v>2017</v>
      </c>
      <c r="P825" s="47" t="str">
        <f t="shared" si="99"/>
        <v>14</v>
      </c>
      <c r="Q825" s="48">
        <f t="shared" si="100"/>
        <v>42749</v>
      </c>
    </row>
    <row r="826" spans="1:17" x14ac:dyDescent="0.25">
      <c r="A826" s="28" t="s">
        <v>1742</v>
      </c>
      <c r="B826" s="28" t="s">
        <v>119</v>
      </c>
      <c r="C826" s="28" t="s">
        <v>85</v>
      </c>
      <c r="D826" s="28" t="s">
        <v>11</v>
      </c>
      <c r="E826" s="39">
        <v>42649</v>
      </c>
      <c r="F826" s="13">
        <f t="shared" si="101"/>
        <v>2016</v>
      </c>
      <c r="G826" s="28" t="s">
        <v>133</v>
      </c>
      <c r="H826" s="28" t="s">
        <v>572</v>
      </c>
      <c r="I826" s="40">
        <v>50</v>
      </c>
      <c r="J826" s="41">
        <v>0.1</v>
      </c>
      <c r="K826" s="42">
        <f t="shared" si="102"/>
        <v>45</v>
      </c>
      <c r="L826" s="43" t="str">
        <f t="shared" si="96"/>
        <v>1825-EMEA-IP</v>
      </c>
      <c r="M826" s="44">
        <f t="shared" si="103"/>
        <v>42649</v>
      </c>
      <c r="N826" s="47" t="str">
        <f t="shared" si="97"/>
        <v/>
      </c>
      <c r="O826" s="47" t="str">
        <f t="shared" si="98"/>
        <v/>
      </c>
      <c r="P826" s="47" t="str">
        <f t="shared" si="99"/>
        <v/>
      </c>
      <c r="Q826" s="48">
        <f t="shared" si="100"/>
        <v>42649</v>
      </c>
    </row>
    <row r="827" spans="1:17" x14ac:dyDescent="0.25">
      <c r="A827" s="28" t="s">
        <v>1743</v>
      </c>
      <c r="B827" s="28" t="s">
        <v>164</v>
      </c>
      <c r="C827" s="28" t="s">
        <v>165</v>
      </c>
      <c r="D827" s="28" t="s">
        <v>11</v>
      </c>
      <c r="E827" s="39">
        <v>41735</v>
      </c>
      <c r="F827" s="13">
        <f t="shared" si="101"/>
        <v>2014</v>
      </c>
      <c r="G827" s="28" t="s">
        <v>29</v>
      </c>
      <c r="H827" s="28" t="s">
        <v>1744</v>
      </c>
      <c r="I827" s="40">
        <v>150</v>
      </c>
      <c r="J827" s="41">
        <v>8.6699999999999999E-2</v>
      </c>
      <c r="K827" s="42">
        <f t="shared" si="102"/>
        <v>136.995</v>
      </c>
      <c r="L827" s="43" t="str">
        <f t="shared" si="96"/>
        <v>1826-EMEA-KB</v>
      </c>
      <c r="M827" s="44">
        <f t="shared" si="103"/>
        <v>41735</v>
      </c>
      <c r="N827" s="47" t="str">
        <f t="shared" si="97"/>
        <v/>
      </c>
      <c r="O827" s="47" t="str">
        <f t="shared" si="98"/>
        <v/>
      </c>
      <c r="P827" s="47" t="str">
        <f t="shared" si="99"/>
        <v/>
      </c>
      <c r="Q827" s="48">
        <f t="shared" si="100"/>
        <v>41735</v>
      </c>
    </row>
    <row r="828" spans="1:17" x14ac:dyDescent="0.25">
      <c r="A828" s="28" t="s">
        <v>1745</v>
      </c>
      <c r="B828" s="28" t="s">
        <v>26</v>
      </c>
      <c r="C828" s="28" t="s">
        <v>27</v>
      </c>
      <c r="D828" s="28" t="s">
        <v>11</v>
      </c>
      <c r="E828" s="39">
        <v>42799</v>
      </c>
      <c r="F828" s="13">
        <f t="shared" si="101"/>
        <v>2017</v>
      </c>
      <c r="G828" s="28" t="s">
        <v>46</v>
      </c>
      <c r="H828" s="28" t="s">
        <v>299</v>
      </c>
      <c r="I828" s="40">
        <v>500</v>
      </c>
      <c r="J828" s="41">
        <v>0.09</v>
      </c>
      <c r="K828" s="42">
        <f t="shared" si="102"/>
        <v>455</v>
      </c>
      <c r="L828" s="43" t="str">
        <f t="shared" si="96"/>
        <v>1827-EMEA-IM</v>
      </c>
      <c r="M828" s="44">
        <f t="shared" si="103"/>
        <v>42799</v>
      </c>
      <c r="N828" s="47" t="str">
        <f t="shared" si="97"/>
        <v/>
      </c>
      <c r="O828" s="47" t="str">
        <f t="shared" si="98"/>
        <v/>
      </c>
      <c r="P828" s="47" t="str">
        <f t="shared" si="99"/>
        <v/>
      </c>
      <c r="Q828" s="48">
        <f t="shared" si="100"/>
        <v>42799</v>
      </c>
    </row>
    <row r="829" spans="1:17" x14ac:dyDescent="0.25">
      <c r="A829" s="28" t="s">
        <v>1746</v>
      </c>
      <c r="B829" s="28" t="s">
        <v>123</v>
      </c>
      <c r="C829" s="28" t="s">
        <v>54</v>
      </c>
      <c r="D829" s="28" t="s">
        <v>11</v>
      </c>
      <c r="E829" s="39" t="s">
        <v>1747</v>
      </c>
      <c r="F829" s="13">
        <f t="shared" si="101"/>
        <v>2018</v>
      </c>
      <c r="G829" s="28" t="s">
        <v>74</v>
      </c>
      <c r="H829" s="28" t="s">
        <v>195</v>
      </c>
      <c r="I829" s="40">
        <v>500</v>
      </c>
      <c r="J829" s="41">
        <v>0</v>
      </c>
      <c r="K829" s="42">
        <f t="shared" si="102"/>
        <v>500</v>
      </c>
      <c r="L829" s="43" t="str">
        <f t="shared" si="96"/>
        <v>1828-EMEA-RR</v>
      </c>
      <c r="M829" s="44">
        <f t="shared" si="103"/>
        <v>43451</v>
      </c>
      <c r="N829" s="47">
        <f t="shared" si="97"/>
        <v>12</v>
      </c>
      <c r="O829" s="47" t="str">
        <f t="shared" si="98"/>
        <v>2018</v>
      </c>
      <c r="P829" s="47" t="str">
        <f t="shared" si="99"/>
        <v>17</v>
      </c>
      <c r="Q829" s="48">
        <f t="shared" si="100"/>
        <v>43451</v>
      </c>
    </row>
    <row r="830" spans="1:17" x14ac:dyDescent="0.25">
      <c r="A830" s="28" t="s">
        <v>1748</v>
      </c>
      <c r="B830" s="28" t="s">
        <v>147</v>
      </c>
      <c r="C830" s="28" t="s">
        <v>95</v>
      </c>
      <c r="D830" s="28" t="s">
        <v>34</v>
      </c>
      <c r="E830" s="39" t="s">
        <v>1236</v>
      </c>
      <c r="F830" s="13">
        <f t="shared" si="101"/>
        <v>2016</v>
      </c>
      <c r="G830" s="28" t="s">
        <v>23</v>
      </c>
      <c r="H830" s="28" t="s">
        <v>904</v>
      </c>
      <c r="I830" s="40">
        <v>1400</v>
      </c>
      <c r="J830" s="41">
        <v>0.08</v>
      </c>
      <c r="K830" s="42">
        <f t="shared" si="102"/>
        <v>1288</v>
      </c>
      <c r="L830" s="43" t="str">
        <f t="shared" si="96"/>
        <v>1829-APAC-KB</v>
      </c>
      <c r="M830" s="44">
        <f t="shared" si="103"/>
        <v>42731</v>
      </c>
      <c r="N830" s="47">
        <f t="shared" si="97"/>
        <v>12</v>
      </c>
      <c r="O830" s="47" t="str">
        <f t="shared" si="98"/>
        <v>2016</v>
      </c>
      <c r="P830" s="47" t="str">
        <f t="shared" si="99"/>
        <v>27</v>
      </c>
      <c r="Q830" s="48">
        <f t="shared" si="100"/>
        <v>42731</v>
      </c>
    </row>
    <row r="831" spans="1:17" x14ac:dyDescent="0.25">
      <c r="A831" s="28" t="s">
        <v>1749</v>
      </c>
      <c r="B831" s="28" t="s">
        <v>135</v>
      </c>
      <c r="C831" s="28" t="s">
        <v>39</v>
      </c>
      <c r="D831" s="28" t="s">
        <v>34</v>
      </c>
      <c r="E831" s="39">
        <v>41645</v>
      </c>
      <c r="F831" s="13">
        <f t="shared" si="101"/>
        <v>2014</v>
      </c>
      <c r="G831" s="28" t="s">
        <v>29</v>
      </c>
      <c r="H831" s="28" t="s">
        <v>1117</v>
      </c>
      <c r="I831" s="40">
        <v>150</v>
      </c>
      <c r="J831" s="41">
        <v>0.18</v>
      </c>
      <c r="K831" s="42">
        <f t="shared" si="102"/>
        <v>123.00000000000001</v>
      </c>
      <c r="L831" s="43" t="str">
        <f t="shared" si="96"/>
        <v>1830-APAC-DH</v>
      </c>
      <c r="M831" s="44">
        <f t="shared" si="103"/>
        <v>41645</v>
      </c>
      <c r="N831" s="47" t="str">
        <f t="shared" si="97"/>
        <v/>
      </c>
      <c r="O831" s="47" t="str">
        <f t="shared" si="98"/>
        <v/>
      </c>
      <c r="P831" s="47" t="str">
        <f t="shared" si="99"/>
        <v/>
      </c>
      <c r="Q831" s="48">
        <f t="shared" si="100"/>
        <v>41645</v>
      </c>
    </row>
    <row r="832" spans="1:17" x14ac:dyDescent="0.25">
      <c r="A832" s="28" t="s">
        <v>1750</v>
      </c>
      <c r="B832" s="28" t="s">
        <v>9</v>
      </c>
      <c r="C832" s="28" t="s">
        <v>10</v>
      </c>
      <c r="D832" s="28" t="s">
        <v>11</v>
      </c>
      <c r="E832" s="39" t="s">
        <v>1751</v>
      </c>
      <c r="F832" s="13">
        <f t="shared" si="101"/>
        <v>2016</v>
      </c>
      <c r="G832" s="28" t="s">
        <v>46</v>
      </c>
      <c r="H832" s="28" t="s">
        <v>225</v>
      </c>
      <c r="I832" s="40">
        <v>500</v>
      </c>
      <c r="J832" s="41">
        <v>0.05</v>
      </c>
      <c r="K832" s="42">
        <f t="shared" si="102"/>
        <v>475</v>
      </c>
      <c r="L832" s="43" t="str">
        <f t="shared" si="96"/>
        <v>1831-EMEA-RH</v>
      </c>
      <c r="M832" s="44">
        <f t="shared" si="103"/>
        <v>42694</v>
      </c>
      <c r="N832" s="47">
        <f t="shared" si="97"/>
        <v>11</v>
      </c>
      <c r="O832" s="47" t="str">
        <f t="shared" si="98"/>
        <v>2016</v>
      </c>
      <c r="P832" s="47" t="str">
        <f t="shared" si="99"/>
        <v>20</v>
      </c>
      <c r="Q832" s="48">
        <f t="shared" si="100"/>
        <v>42694</v>
      </c>
    </row>
    <row r="833" spans="1:17" x14ac:dyDescent="0.25">
      <c r="A833" s="28" t="s">
        <v>1752</v>
      </c>
      <c r="B833" s="28" t="s">
        <v>306</v>
      </c>
      <c r="C833" s="28" t="s">
        <v>307</v>
      </c>
      <c r="D833" s="28" t="s">
        <v>11</v>
      </c>
      <c r="E833" s="39" t="s">
        <v>1753</v>
      </c>
      <c r="F833" s="13">
        <f t="shared" si="101"/>
        <v>2018</v>
      </c>
      <c r="G833" s="28" t="s">
        <v>61</v>
      </c>
      <c r="H833" s="28" t="s">
        <v>1754</v>
      </c>
      <c r="I833" s="40">
        <v>3000</v>
      </c>
      <c r="J833" s="41">
        <v>0.25</v>
      </c>
      <c r="K833" s="42">
        <f t="shared" si="102"/>
        <v>2250</v>
      </c>
      <c r="L833" s="43" t="str">
        <f t="shared" si="96"/>
        <v>1832-EMEA-NH</v>
      </c>
      <c r="M833" s="44">
        <f t="shared" si="103"/>
        <v>43128</v>
      </c>
      <c r="N833" s="47">
        <f t="shared" si="97"/>
        <v>1</v>
      </c>
      <c r="O833" s="47" t="str">
        <f t="shared" si="98"/>
        <v>2018</v>
      </c>
      <c r="P833" s="47" t="str">
        <f t="shared" si="99"/>
        <v>28</v>
      </c>
      <c r="Q833" s="48">
        <f t="shared" si="100"/>
        <v>43128</v>
      </c>
    </row>
    <row r="834" spans="1:17" x14ac:dyDescent="0.25">
      <c r="A834" s="28" t="s">
        <v>1755</v>
      </c>
      <c r="B834" s="28" t="s">
        <v>94</v>
      </c>
      <c r="C834" s="28" t="s">
        <v>95</v>
      </c>
      <c r="D834" s="28" t="s">
        <v>34</v>
      </c>
      <c r="E834" s="39" t="s">
        <v>360</v>
      </c>
      <c r="F834" s="13">
        <f t="shared" si="101"/>
        <v>2018</v>
      </c>
      <c r="G834" s="28" t="s">
        <v>29</v>
      </c>
      <c r="H834" s="28" t="s">
        <v>1756</v>
      </c>
      <c r="I834" s="40">
        <v>150</v>
      </c>
      <c r="J834" s="41">
        <v>0</v>
      </c>
      <c r="K834" s="42">
        <f t="shared" si="102"/>
        <v>150</v>
      </c>
      <c r="L834" s="43" t="str">
        <f t="shared" ref="L834:L897" si="104">_xlfn.TEXTJOIN("-",TRUE,RIGHT(A834,LEN(A834)-2),D834,LEFT(H834,1)&amp;MID(H834,FIND(" ",H834)+1,1))</f>
        <v>1833-APAC-KW</v>
      </c>
      <c r="M834" s="44">
        <f t="shared" si="103"/>
        <v>43207</v>
      </c>
      <c r="N834" s="47">
        <f t="shared" ref="N834:N897" si="105">IF(ISTEXT(E834),IFERROR(_xlfn.NUMBERVALUE(LEFT(E834,2)),_xlfn.NUMBERVALUE(LEFT(E834,1))),"")</f>
        <v>4</v>
      </c>
      <c r="O834" s="47" t="str">
        <f t="shared" ref="O834:O897" si="106">IF(ISTEXT(E834),RIGHT(E834,4),"")</f>
        <v>2018</v>
      </c>
      <c r="P834" s="47" t="str">
        <f t="shared" ref="P834:P897" si="107">IF(ISTEXT(E834),MID(E834,LEN(N834)+2,2),"")</f>
        <v>17</v>
      </c>
      <c r="Q834" s="48">
        <f t="shared" ref="Q834:Q897" si="108">IF(ISTEXT(E834),DATE(O834,N834,P834),E834)</f>
        <v>43207</v>
      </c>
    </row>
    <row r="835" spans="1:17" x14ac:dyDescent="0.25">
      <c r="A835" s="28" t="s">
        <v>1757</v>
      </c>
      <c r="B835" s="28" t="s">
        <v>306</v>
      </c>
      <c r="C835" s="28" t="s">
        <v>307</v>
      </c>
      <c r="D835" s="28" t="s">
        <v>11</v>
      </c>
      <c r="E835" s="39" t="s">
        <v>1758</v>
      </c>
      <c r="F835" s="13">
        <f t="shared" ref="F835:F898" si="109">YEAR(Q835)</f>
        <v>2018</v>
      </c>
      <c r="G835" s="28" t="s">
        <v>111</v>
      </c>
      <c r="H835" s="28" t="s">
        <v>1759</v>
      </c>
      <c r="I835" s="40">
        <v>140</v>
      </c>
      <c r="J835" s="41">
        <v>0.1</v>
      </c>
      <c r="K835" s="42">
        <f t="shared" ref="K835:K898" si="110">I835*(1-J835)</f>
        <v>126</v>
      </c>
      <c r="L835" s="43" t="str">
        <f t="shared" si="104"/>
        <v>1834-EMEA-GR</v>
      </c>
      <c r="M835" s="44">
        <f t="shared" ref="M835:M898" si="111">IF(ISTEXT(E835),DATE(O835,N835,P835),E835)</f>
        <v>43449</v>
      </c>
      <c r="N835" s="47">
        <f t="shared" si="105"/>
        <v>12</v>
      </c>
      <c r="O835" s="47" t="str">
        <f t="shared" si="106"/>
        <v>2018</v>
      </c>
      <c r="P835" s="47" t="str">
        <f t="shared" si="107"/>
        <v>15</v>
      </c>
      <c r="Q835" s="48">
        <f t="shared" si="108"/>
        <v>43449</v>
      </c>
    </row>
    <row r="836" spans="1:17" x14ac:dyDescent="0.25">
      <c r="A836" s="28" t="s">
        <v>1760</v>
      </c>
      <c r="B836" s="28" t="s">
        <v>99</v>
      </c>
      <c r="C836" s="28" t="s">
        <v>100</v>
      </c>
      <c r="D836" s="28" t="s">
        <v>11</v>
      </c>
      <c r="E836" s="39">
        <v>42349</v>
      </c>
      <c r="F836" s="13">
        <f t="shared" si="109"/>
        <v>2015</v>
      </c>
      <c r="G836" s="28" t="s">
        <v>111</v>
      </c>
      <c r="H836" s="28" t="s">
        <v>578</v>
      </c>
      <c r="I836" s="40">
        <v>140</v>
      </c>
      <c r="J836" s="41">
        <v>0.1857</v>
      </c>
      <c r="K836" s="42">
        <f t="shared" si="110"/>
        <v>114.00200000000001</v>
      </c>
      <c r="L836" s="43" t="str">
        <f t="shared" si="104"/>
        <v>1835-EMEA-SN</v>
      </c>
      <c r="M836" s="44">
        <f t="shared" si="111"/>
        <v>42349</v>
      </c>
      <c r="N836" s="47" t="str">
        <f t="shared" si="105"/>
        <v/>
      </c>
      <c r="O836" s="47" t="str">
        <f t="shared" si="106"/>
        <v/>
      </c>
      <c r="P836" s="47" t="str">
        <f t="shared" si="107"/>
        <v/>
      </c>
      <c r="Q836" s="48">
        <f t="shared" si="108"/>
        <v>42349</v>
      </c>
    </row>
    <row r="837" spans="1:17" x14ac:dyDescent="0.25">
      <c r="A837" s="28" t="s">
        <v>1761</v>
      </c>
      <c r="B837" s="28" t="s">
        <v>164</v>
      </c>
      <c r="C837" s="28" t="s">
        <v>165</v>
      </c>
      <c r="D837" s="28" t="s">
        <v>11</v>
      </c>
      <c r="E837" s="39">
        <v>43132</v>
      </c>
      <c r="F837" s="13">
        <f t="shared" si="109"/>
        <v>2018</v>
      </c>
      <c r="G837" s="28" t="s">
        <v>29</v>
      </c>
      <c r="H837" s="28" t="s">
        <v>1762</v>
      </c>
      <c r="I837" s="40">
        <v>150</v>
      </c>
      <c r="J837" s="41">
        <v>4.6699999999999998E-2</v>
      </c>
      <c r="K837" s="42">
        <f t="shared" si="110"/>
        <v>142.995</v>
      </c>
      <c r="L837" s="43" t="str">
        <f t="shared" si="104"/>
        <v>1836-EMEA-NR</v>
      </c>
      <c r="M837" s="44">
        <f t="shared" si="111"/>
        <v>43132</v>
      </c>
      <c r="N837" s="47" t="str">
        <f t="shared" si="105"/>
        <v/>
      </c>
      <c r="O837" s="47" t="str">
        <f t="shared" si="106"/>
        <v/>
      </c>
      <c r="P837" s="47" t="str">
        <f t="shared" si="107"/>
        <v/>
      </c>
      <c r="Q837" s="48">
        <f t="shared" si="108"/>
        <v>43132</v>
      </c>
    </row>
    <row r="838" spans="1:17" x14ac:dyDescent="0.25">
      <c r="A838" s="28" t="s">
        <v>1763</v>
      </c>
      <c r="B838" s="28" t="s">
        <v>15</v>
      </c>
      <c r="C838" s="28" t="s">
        <v>16</v>
      </c>
      <c r="D838" s="28" t="s">
        <v>17</v>
      </c>
      <c r="E838" s="39" t="s">
        <v>1764</v>
      </c>
      <c r="F838" s="13">
        <f t="shared" si="109"/>
        <v>2018</v>
      </c>
      <c r="G838" s="28" t="s">
        <v>41</v>
      </c>
      <c r="H838" s="28" t="s">
        <v>92</v>
      </c>
      <c r="I838" s="40">
        <v>30</v>
      </c>
      <c r="J838" s="41">
        <v>0.1</v>
      </c>
      <c r="K838" s="42">
        <f t="shared" si="110"/>
        <v>27</v>
      </c>
      <c r="L838" s="43" t="str">
        <f t="shared" si="104"/>
        <v>1837-NA-RH</v>
      </c>
      <c r="M838" s="44">
        <f t="shared" si="111"/>
        <v>43300</v>
      </c>
      <c r="N838" s="47">
        <f t="shared" si="105"/>
        <v>7</v>
      </c>
      <c r="O838" s="47" t="str">
        <f t="shared" si="106"/>
        <v>2018</v>
      </c>
      <c r="P838" s="47" t="str">
        <f t="shared" si="107"/>
        <v>19</v>
      </c>
      <c r="Q838" s="48">
        <f t="shared" si="108"/>
        <v>43300</v>
      </c>
    </row>
    <row r="839" spans="1:17" x14ac:dyDescent="0.25">
      <c r="A839" s="28" t="s">
        <v>1765</v>
      </c>
      <c r="B839" s="28" t="s">
        <v>169</v>
      </c>
      <c r="C839" s="28" t="s">
        <v>170</v>
      </c>
      <c r="D839" s="28" t="s">
        <v>11</v>
      </c>
      <c r="E839" s="39">
        <v>42829</v>
      </c>
      <c r="F839" s="13">
        <f t="shared" si="109"/>
        <v>2017</v>
      </c>
      <c r="G839" s="28" t="s">
        <v>55</v>
      </c>
      <c r="H839" s="28" t="s">
        <v>1766</v>
      </c>
      <c r="I839" s="40">
        <v>2400</v>
      </c>
      <c r="J839" s="41">
        <v>0.19</v>
      </c>
      <c r="K839" s="42">
        <f t="shared" si="110"/>
        <v>1944.0000000000002</v>
      </c>
      <c r="L839" s="43" t="str">
        <f t="shared" si="104"/>
        <v>1838-EMEA-PA</v>
      </c>
      <c r="M839" s="44">
        <f t="shared" si="111"/>
        <v>42829</v>
      </c>
      <c r="N839" s="47" t="str">
        <f t="shared" si="105"/>
        <v/>
      </c>
      <c r="O839" s="47" t="str">
        <f t="shared" si="106"/>
        <v/>
      </c>
      <c r="P839" s="47" t="str">
        <f t="shared" si="107"/>
        <v/>
      </c>
      <c r="Q839" s="48">
        <f t="shared" si="108"/>
        <v>42829</v>
      </c>
    </row>
    <row r="840" spans="1:17" x14ac:dyDescent="0.25">
      <c r="A840" s="28" t="s">
        <v>1767</v>
      </c>
      <c r="B840" s="28" t="s">
        <v>216</v>
      </c>
      <c r="C840" s="28" t="s">
        <v>217</v>
      </c>
      <c r="D840" s="28" t="s">
        <v>11</v>
      </c>
      <c r="E840" s="39" t="s">
        <v>1768</v>
      </c>
      <c r="F840" s="13">
        <f t="shared" si="109"/>
        <v>2015</v>
      </c>
      <c r="G840" s="28" t="s">
        <v>61</v>
      </c>
      <c r="H840" s="28" t="s">
        <v>1028</v>
      </c>
      <c r="I840" s="40">
        <v>3000</v>
      </c>
      <c r="J840" s="41">
        <v>0.03</v>
      </c>
      <c r="K840" s="42">
        <f t="shared" si="110"/>
        <v>2910</v>
      </c>
      <c r="L840" s="43" t="str">
        <f t="shared" si="104"/>
        <v>1839-EMEA-PN</v>
      </c>
      <c r="M840" s="44">
        <f t="shared" si="111"/>
        <v>42035</v>
      </c>
      <c r="N840" s="47">
        <f t="shared" si="105"/>
        <v>1</v>
      </c>
      <c r="O840" s="47" t="str">
        <f t="shared" si="106"/>
        <v>2015</v>
      </c>
      <c r="P840" s="47" t="str">
        <f t="shared" si="107"/>
        <v>31</v>
      </c>
      <c r="Q840" s="48">
        <f t="shared" si="108"/>
        <v>42035</v>
      </c>
    </row>
    <row r="841" spans="1:17" x14ac:dyDescent="0.25">
      <c r="A841" s="28" t="s">
        <v>1769</v>
      </c>
      <c r="B841" s="28" t="s">
        <v>241</v>
      </c>
      <c r="C841" s="28" t="s">
        <v>242</v>
      </c>
      <c r="D841" s="28" t="s">
        <v>22</v>
      </c>
      <c r="E841" s="39" t="s">
        <v>1770</v>
      </c>
      <c r="F841" s="13">
        <f t="shared" si="109"/>
        <v>2016</v>
      </c>
      <c r="G841" s="28" t="s">
        <v>111</v>
      </c>
      <c r="H841" s="28" t="s">
        <v>977</v>
      </c>
      <c r="I841" s="40">
        <v>140</v>
      </c>
      <c r="J841" s="41">
        <v>4.2900000000000001E-2</v>
      </c>
      <c r="K841" s="42">
        <f t="shared" si="110"/>
        <v>133.994</v>
      </c>
      <c r="L841" s="43" t="str">
        <f t="shared" si="104"/>
        <v>1840-LATAM-DF</v>
      </c>
      <c r="M841" s="44">
        <f t="shared" si="111"/>
        <v>42540</v>
      </c>
      <c r="N841" s="47">
        <f t="shared" si="105"/>
        <v>6</v>
      </c>
      <c r="O841" s="47" t="str">
        <f t="shared" si="106"/>
        <v>2016</v>
      </c>
      <c r="P841" s="47" t="str">
        <f t="shared" si="107"/>
        <v>19</v>
      </c>
      <c r="Q841" s="48">
        <f t="shared" si="108"/>
        <v>42540</v>
      </c>
    </row>
    <row r="842" spans="1:17" x14ac:dyDescent="0.25">
      <c r="A842" s="28" t="s">
        <v>1771</v>
      </c>
      <c r="B842" s="28" t="s">
        <v>147</v>
      </c>
      <c r="C842" s="28" t="s">
        <v>95</v>
      </c>
      <c r="D842" s="28" t="s">
        <v>34</v>
      </c>
      <c r="E842" s="39" t="s">
        <v>1492</v>
      </c>
      <c r="F842" s="13">
        <f t="shared" si="109"/>
        <v>2017</v>
      </c>
      <c r="G842" s="28" t="s">
        <v>61</v>
      </c>
      <c r="H842" s="28" t="s">
        <v>680</v>
      </c>
      <c r="I842" s="40">
        <v>3000</v>
      </c>
      <c r="J842" s="41">
        <v>0.11</v>
      </c>
      <c r="K842" s="42">
        <f t="shared" si="110"/>
        <v>2670</v>
      </c>
      <c r="L842" s="43" t="str">
        <f t="shared" si="104"/>
        <v>1841-APAC-PP</v>
      </c>
      <c r="M842" s="44">
        <f t="shared" si="111"/>
        <v>42965</v>
      </c>
      <c r="N842" s="47">
        <f t="shared" si="105"/>
        <v>8</v>
      </c>
      <c r="O842" s="47" t="str">
        <f t="shared" si="106"/>
        <v>2017</v>
      </c>
      <c r="P842" s="47" t="str">
        <f t="shared" si="107"/>
        <v>18</v>
      </c>
      <c r="Q842" s="48">
        <f t="shared" si="108"/>
        <v>42965</v>
      </c>
    </row>
    <row r="843" spans="1:17" x14ac:dyDescent="0.25">
      <c r="A843" s="28" t="s">
        <v>1772</v>
      </c>
      <c r="B843" s="28" t="s">
        <v>178</v>
      </c>
      <c r="C843" s="28" t="s">
        <v>115</v>
      </c>
      <c r="D843" s="28" t="s">
        <v>17</v>
      </c>
      <c r="E843" s="39">
        <v>42219</v>
      </c>
      <c r="F843" s="13">
        <f t="shared" si="109"/>
        <v>2015</v>
      </c>
      <c r="G843" s="28" t="s">
        <v>23</v>
      </c>
      <c r="H843" s="28" t="s">
        <v>373</v>
      </c>
      <c r="I843" s="40">
        <v>1400</v>
      </c>
      <c r="J843" s="41">
        <v>0.32</v>
      </c>
      <c r="K843" s="42">
        <f t="shared" si="110"/>
        <v>951.99999999999989</v>
      </c>
      <c r="L843" s="43" t="str">
        <f t="shared" si="104"/>
        <v>1842-NA-BT</v>
      </c>
      <c r="M843" s="44">
        <f t="shared" si="111"/>
        <v>42219</v>
      </c>
      <c r="N843" s="47" t="str">
        <f t="shared" si="105"/>
        <v/>
      </c>
      <c r="O843" s="47" t="str">
        <f t="shared" si="106"/>
        <v/>
      </c>
      <c r="P843" s="47" t="str">
        <f t="shared" si="107"/>
        <v/>
      </c>
      <c r="Q843" s="48">
        <f t="shared" si="108"/>
        <v>42219</v>
      </c>
    </row>
    <row r="844" spans="1:17" x14ac:dyDescent="0.25">
      <c r="A844" s="28" t="s">
        <v>1773</v>
      </c>
      <c r="B844" s="28" t="s">
        <v>104</v>
      </c>
      <c r="C844" s="28" t="s">
        <v>105</v>
      </c>
      <c r="D844" s="28" t="s">
        <v>11</v>
      </c>
      <c r="E844" s="39">
        <v>42186</v>
      </c>
      <c r="F844" s="13">
        <f t="shared" si="109"/>
        <v>2015</v>
      </c>
      <c r="G844" s="28" t="s">
        <v>111</v>
      </c>
      <c r="H844" s="28" t="s">
        <v>1422</v>
      </c>
      <c r="I844" s="40">
        <v>140</v>
      </c>
      <c r="J844" s="41">
        <v>0.2571</v>
      </c>
      <c r="K844" s="42">
        <f t="shared" si="110"/>
        <v>104.006</v>
      </c>
      <c r="L844" s="43" t="str">
        <f t="shared" si="104"/>
        <v>1843-EMEA-LD</v>
      </c>
      <c r="M844" s="44">
        <f t="shared" si="111"/>
        <v>42186</v>
      </c>
      <c r="N844" s="47" t="str">
        <f t="shared" si="105"/>
        <v/>
      </c>
      <c r="O844" s="47" t="str">
        <f t="shared" si="106"/>
        <v/>
      </c>
      <c r="P844" s="47" t="str">
        <f t="shared" si="107"/>
        <v/>
      </c>
      <c r="Q844" s="48">
        <f t="shared" si="108"/>
        <v>42186</v>
      </c>
    </row>
    <row r="845" spans="1:17" x14ac:dyDescent="0.25">
      <c r="A845" s="28" t="s">
        <v>1774</v>
      </c>
      <c r="B845" s="28" t="s">
        <v>147</v>
      </c>
      <c r="C845" s="28" t="s">
        <v>95</v>
      </c>
      <c r="D845" s="28" t="s">
        <v>34</v>
      </c>
      <c r="E845" s="39">
        <v>43382</v>
      </c>
      <c r="F845" s="13">
        <f t="shared" si="109"/>
        <v>2018</v>
      </c>
      <c r="G845" s="28" t="s">
        <v>23</v>
      </c>
      <c r="H845" s="28" t="s">
        <v>1478</v>
      </c>
      <c r="I845" s="40">
        <v>1400</v>
      </c>
      <c r="J845" s="41">
        <v>0.02</v>
      </c>
      <c r="K845" s="42">
        <f t="shared" si="110"/>
        <v>1372</v>
      </c>
      <c r="L845" s="43" t="str">
        <f t="shared" si="104"/>
        <v>1844-APAC-AU</v>
      </c>
      <c r="M845" s="44">
        <f t="shared" si="111"/>
        <v>43382</v>
      </c>
      <c r="N845" s="47" t="str">
        <f t="shared" si="105"/>
        <v/>
      </c>
      <c r="O845" s="47" t="str">
        <f t="shared" si="106"/>
        <v/>
      </c>
      <c r="P845" s="47" t="str">
        <f t="shared" si="107"/>
        <v/>
      </c>
      <c r="Q845" s="48">
        <f t="shared" si="108"/>
        <v>43382</v>
      </c>
    </row>
    <row r="846" spans="1:17" x14ac:dyDescent="0.25">
      <c r="A846" s="28" t="s">
        <v>1775</v>
      </c>
      <c r="B846" s="28" t="s">
        <v>178</v>
      </c>
      <c r="C846" s="28" t="s">
        <v>115</v>
      </c>
      <c r="D846" s="28" t="s">
        <v>17</v>
      </c>
      <c r="E846" s="39">
        <v>43228</v>
      </c>
      <c r="F846" s="13">
        <f t="shared" si="109"/>
        <v>2018</v>
      </c>
      <c r="G846" s="28" t="s">
        <v>61</v>
      </c>
      <c r="H846" s="28" t="s">
        <v>583</v>
      </c>
      <c r="I846" s="40">
        <v>3000</v>
      </c>
      <c r="J846" s="41">
        <v>0.36</v>
      </c>
      <c r="K846" s="42">
        <f t="shared" si="110"/>
        <v>1920</v>
      </c>
      <c r="L846" s="43" t="str">
        <f t="shared" si="104"/>
        <v>1845-NA-SH</v>
      </c>
      <c r="M846" s="44">
        <f t="shared" si="111"/>
        <v>43228</v>
      </c>
      <c r="N846" s="47" t="str">
        <f t="shared" si="105"/>
        <v/>
      </c>
      <c r="O846" s="47" t="str">
        <f t="shared" si="106"/>
        <v/>
      </c>
      <c r="P846" s="47" t="str">
        <f t="shared" si="107"/>
        <v/>
      </c>
      <c r="Q846" s="48">
        <f t="shared" si="108"/>
        <v>43228</v>
      </c>
    </row>
    <row r="847" spans="1:17" x14ac:dyDescent="0.25">
      <c r="A847" s="28" t="s">
        <v>1776</v>
      </c>
      <c r="B847" s="28" t="s">
        <v>147</v>
      </c>
      <c r="C847" s="28" t="s">
        <v>95</v>
      </c>
      <c r="D847" s="28" t="s">
        <v>34</v>
      </c>
      <c r="E847" s="39" t="s">
        <v>1777</v>
      </c>
      <c r="F847" s="13">
        <f t="shared" si="109"/>
        <v>2016</v>
      </c>
      <c r="G847" s="28" t="s">
        <v>46</v>
      </c>
      <c r="H847" s="28" t="s">
        <v>1325</v>
      </c>
      <c r="I847" s="40">
        <v>500</v>
      </c>
      <c r="J847" s="41">
        <v>0.12</v>
      </c>
      <c r="K847" s="42">
        <f t="shared" si="110"/>
        <v>440</v>
      </c>
      <c r="L847" s="43" t="str">
        <f t="shared" si="104"/>
        <v>1846-APAC-RR</v>
      </c>
      <c r="M847" s="44">
        <f t="shared" si="111"/>
        <v>42413</v>
      </c>
      <c r="N847" s="47">
        <f t="shared" si="105"/>
        <v>2</v>
      </c>
      <c r="O847" s="47" t="str">
        <f t="shared" si="106"/>
        <v>2016</v>
      </c>
      <c r="P847" s="47" t="str">
        <f t="shared" si="107"/>
        <v>13</v>
      </c>
      <c r="Q847" s="48">
        <f t="shared" si="108"/>
        <v>42413</v>
      </c>
    </row>
    <row r="848" spans="1:17" x14ac:dyDescent="0.25">
      <c r="A848" s="28" t="s">
        <v>1778</v>
      </c>
      <c r="B848" s="28" t="s">
        <v>79</v>
      </c>
      <c r="C848" s="28" t="s">
        <v>80</v>
      </c>
      <c r="D848" s="28" t="s">
        <v>34</v>
      </c>
      <c r="E848" s="39" t="s">
        <v>999</v>
      </c>
      <c r="F848" s="13">
        <f t="shared" si="109"/>
        <v>2016</v>
      </c>
      <c r="G848" s="28" t="s">
        <v>12</v>
      </c>
      <c r="H848" s="28" t="s">
        <v>390</v>
      </c>
      <c r="I848" s="40">
        <v>240</v>
      </c>
      <c r="J848" s="41">
        <v>6.25E-2</v>
      </c>
      <c r="K848" s="42">
        <f t="shared" si="110"/>
        <v>225</v>
      </c>
      <c r="L848" s="43" t="str">
        <f t="shared" si="104"/>
        <v>1847-APAC-KR</v>
      </c>
      <c r="M848" s="44">
        <f t="shared" si="111"/>
        <v>42719</v>
      </c>
      <c r="N848" s="47">
        <f t="shared" si="105"/>
        <v>12</v>
      </c>
      <c r="O848" s="47" t="str">
        <f t="shared" si="106"/>
        <v>2016</v>
      </c>
      <c r="P848" s="47" t="str">
        <f t="shared" si="107"/>
        <v>15</v>
      </c>
      <c r="Q848" s="48">
        <f t="shared" si="108"/>
        <v>42719</v>
      </c>
    </row>
    <row r="849" spans="1:17" x14ac:dyDescent="0.25">
      <c r="A849" s="28" t="s">
        <v>1779</v>
      </c>
      <c r="B849" s="28" t="s">
        <v>26</v>
      </c>
      <c r="C849" s="28" t="s">
        <v>27</v>
      </c>
      <c r="D849" s="28" t="s">
        <v>11</v>
      </c>
      <c r="E849" s="39" t="s">
        <v>580</v>
      </c>
      <c r="F849" s="13">
        <f t="shared" si="109"/>
        <v>2017</v>
      </c>
      <c r="G849" s="28" t="s">
        <v>29</v>
      </c>
      <c r="H849" s="28" t="s">
        <v>556</v>
      </c>
      <c r="I849" s="40">
        <v>150</v>
      </c>
      <c r="J849" s="41">
        <v>0.04</v>
      </c>
      <c r="K849" s="42">
        <f t="shared" si="110"/>
        <v>144</v>
      </c>
      <c r="L849" s="43" t="str">
        <f t="shared" si="104"/>
        <v>1848-EMEA-CL</v>
      </c>
      <c r="M849" s="44">
        <f t="shared" si="111"/>
        <v>43064</v>
      </c>
      <c r="N849" s="47">
        <f t="shared" si="105"/>
        <v>11</v>
      </c>
      <c r="O849" s="47" t="str">
        <f t="shared" si="106"/>
        <v>2017</v>
      </c>
      <c r="P849" s="47" t="str">
        <f t="shared" si="107"/>
        <v>25</v>
      </c>
      <c r="Q849" s="48">
        <f t="shared" si="108"/>
        <v>43064</v>
      </c>
    </row>
    <row r="850" spans="1:17" x14ac:dyDescent="0.25">
      <c r="A850" s="28" t="s">
        <v>1780</v>
      </c>
      <c r="B850" s="28" t="s">
        <v>541</v>
      </c>
      <c r="C850" s="28" t="s">
        <v>542</v>
      </c>
      <c r="D850" s="28" t="s">
        <v>22</v>
      </c>
      <c r="E850" s="39">
        <v>42714</v>
      </c>
      <c r="F850" s="13">
        <f t="shared" si="109"/>
        <v>2016</v>
      </c>
      <c r="G850" s="28" t="s">
        <v>41</v>
      </c>
      <c r="H850" s="28" t="s">
        <v>543</v>
      </c>
      <c r="I850" s="40">
        <v>30</v>
      </c>
      <c r="J850" s="41">
        <v>0.1333</v>
      </c>
      <c r="K850" s="42">
        <f t="shared" si="110"/>
        <v>26.001000000000001</v>
      </c>
      <c r="L850" s="43" t="str">
        <f t="shared" si="104"/>
        <v>1849-LATAM-RM</v>
      </c>
      <c r="M850" s="44">
        <f t="shared" si="111"/>
        <v>42714</v>
      </c>
      <c r="N850" s="47" t="str">
        <f t="shared" si="105"/>
        <v/>
      </c>
      <c r="O850" s="47" t="str">
        <f t="shared" si="106"/>
        <v/>
      </c>
      <c r="P850" s="47" t="str">
        <f t="shared" si="107"/>
        <v/>
      </c>
      <c r="Q850" s="48">
        <f t="shared" si="108"/>
        <v>42714</v>
      </c>
    </row>
    <row r="851" spans="1:17" x14ac:dyDescent="0.25">
      <c r="A851" s="28" t="s">
        <v>1781</v>
      </c>
      <c r="B851" s="28" t="s">
        <v>147</v>
      </c>
      <c r="C851" s="28" t="s">
        <v>95</v>
      </c>
      <c r="D851" s="28" t="s">
        <v>34</v>
      </c>
      <c r="E851" s="39" t="s">
        <v>1782</v>
      </c>
      <c r="F851" s="13">
        <f t="shared" si="109"/>
        <v>2018</v>
      </c>
      <c r="G851" s="28" t="s">
        <v>12</v>
      </c>
      <c r="H851" s="28" t="s">
        <v>1384</v>
      </c>
      <c r="I851" s="40">
        <v>240</v>
      </c>
      <c r="J851" s="41">
        <v>7.4999999999999997E-2</v>
      </c>
      <c r="K851" s="42">
        <f t="shared" si="110"/>
        <v>222</v>
      </c>
      <c r="L851" s="43" t="str">
        <f t="shared" si="104"/>
        <v>1850-APAC-NG</v>
      </c>
      <c r="M851" s="44">
        <f t="shared" si="111"/>
        <v>43115</v>
      </c>
      <c r="N851" s="47">
        <f t="shared" si="105"/>
        <v>1</v>
      </c>
      <c r="O851" s="47" t="str">
        <f t="shared" si="106"/>
        <v>2018</v>
      </c>
      <c r="P851" s="47" t="str">
        <f t="shared" si="107"/>
        <v>15</v>
      </c>
      <c r="Q851" s="48">
        <f t="shared" si="108"/>
        <v>43115</v>
      </c>
    </row>
    <row r="852" spans="1:17" x14ac:dyDescent="0.25">
      <c r="A852" s="28" t="s">
        <v>1783</v>
      </c>
      <c r="B852" s="28" t="s">
        <v>135</v>
      </c>
      <c r="C852" s="28" t="s">
        <v>39</v>
      </c>
      <c r="D852" s="28" t="s">
        <v>34</v>
      </c>
      <c r="E852" s="39" t="s">
        <v>1784</v>
      </c>
      <c r="F852" s="13">
        <f t="shared" si="109"/>
        <v>2018</v>
      </c>
      <c r="G852" s="28" t="s">
        <v>125</v>
      </c>
      <c r="H852" s="28" t="s">
        <v>137</v>
      </c>
      <c r="I852" s="40">
        <v>500</v>
      </c>
      <c r="J852" s="41">
        <v>0.02</v>
      </c>
      <c r="K852" s="42">
        <f t="shared" si="110"/>
        <v>490</v>
      </c>
      <c r="L852" s="43" t="str">
        <f t="shared" si="104"/>
        <v>1851-APAC-GW</v>
      </c>
      <c r="M852" s="44">
        <f t="shared" si="111"/>
        <v>43297</v>
      </c>
      <c r="N852" s="47">
        <f t="shared" si="105"/>
        <v>7</v>
      </c>
      <c r="O852" s="47" t="str">
        <f t="shared" si="106"/>
        <v>2018</v>
      </c>
      <c r="P852" s="47" t="str">
        <f t="shared" si="107"/>
        <v>16</v>
      </c>
      <c r="Q852" s="48">
        <f t="shared" si="108"/>
        <v>43297</v>
      </c>
    </row>
    <row r="853" spans="1:17" x14ac:dyDescent="0.25">
      <c r="A853" s="28" t="s">
        <v>1785</v>
      </c>
      <c r="B853" s="28" t="s">
        <v>139</v>
      </c>
      <c r="C853" s="28" t="s">
        <v>140</v>
      </c>
      <c r="D853" s="28" t="s">
        <v>11</v>
      </c>
      <c r="E853" s="39" t="s">
        <v>1786</v>
      </c>
      <c r="F853" s="13">
        <f t="shared" si="109"/>
        <v>2016</v>
      </c>
      <c r="G853" s="28" t="s">
        <v>61</v>
      </c>
      <c r="H853" s="28" t="s">
        <v>665</v>
      </c>
      <c r="I853" s="40">
        <v>3000</v>
      </c>
      <c r="J853" s="41">
        <v>0.06</v>
      </c>
      <c r="K853" s="42">
        <f t="shared" si="110"/>
        <v>2820</v>
      </c>
      <c r="L853" s="43" t="str">
        <f t="shared" si="104"/>
        <v>1852-EMEA-PS</v>
      </c>
      <c r="M853" s="44">
        <f t="shared" si="111"/>
        <v>42550</v>
      </c>
      <c r="N853" s="47">
        <f t="shared" si="105"/>
        <v>6</v>
      </c>
      <c r="O853" s="47" t="str">
        <f t="shared" si="106"/>
        <v>2016</v>
      </c>
      <c r="P853" s="47" t="str">
        <f t="shared" si="107"/>
        <v>29</v>
      </c>
      <c r="Q853" s="48">
        <f t="shared" si="108"/>
        <v>42550</v>
      </c>
    </row>
    <row r="854" spans="1:17" x14ac:dyDescent="0.25">
      <c r="A854" s="28" t="s">
        <v>1787</v>
      </c>
      <c r="B854" s="28" t="s">
        <v>306</v>
      </c>
      <c r="C854" s="28" t="s">
        <v>307</v>
      </c>
      <c r="D854" s="28" t="s">
        <v>11</v>
      </c>
      <c r="E854" s="39">
        <v>42897</v>
      </c>
      <c r="F854" s="13">
        <f t="shared" si="109"/>
        <v>2017</v>
      </c>
      <c r="G854" s="28" t="s">
        <v>35</v>
      </c>
      <c r="H854" s="28" t="s">
        <v>1039</v>
      </c>
      <c r="I854" s="40">
        <v>50</v>
      </c>
      <c r="J854" s="41">
        <v>0</v>
      </c>
      <c r="K854" s="42">
        <f t="shared" si="110"/>
        <v>50</v>
      </c>
      <c r="L854" s="43" t="str">
        <f t="shared" si="104"/>
        <v>1853-EMEA-PD</v>
      </c>
      <c r="M854" s="44">
        <f t="shared" si="111"/>
        <v>42897</v>
      </c>
      <c r="N854" s="47" t="str">
        <f t="shared" si="105"/>
        <v/>
      </c>
      <c r="O854" s="47" t="str">
        <f t="shared" si="106"/>
        <v/>
      </c>
      <c r="P854" s="47" t="str">
        <f t="shared" si="107"/>
        <v/>
      </c>
      <c r="Q854" s="48">
        <f t="shared" si="108"/>
        <v>42897</v>
      </c>
    </row>
    <row r="855" spans="1:17" x14ac:dyDescent="0.25">
      <c r="A855" s="28" t="s">
        <v>1788</v>
      </c>
      <c r="B855" s="28" t="s">
        <v>79</v>
      </c>
      <c r="C855" s="28" t="s">
        <v>80</v>
      </c>
      <c r="D855" s="28" t="s">
        <v>34</v>
      </c>
      <c r="E855" s="39" t="s">
        <v>1786</v>
      </c>
      <c r="F855" s="13">
        <f t="shared" si="109"/>
        <v>2016</v>
      </c>
      <c r="G855" s="28" t="s">
        <v>35</v>
      </c>
      <c r="H855" s="28" t="s">
        <v>1396</v>
      </c>
      <c r="I855" s="40">
        <v>50</v>
      </c>
      <c r="J855" s="41">
        <v>0.08</v>
      </c>
      <c r="K855" s="42">
        <f t="shared" si="110"/>
        <v>46</v>
      </c>
      <c r="L855" s="43" t="str">
        <f t="shared" si="104"/>
        <v>1854-APAC-TJ</v>
      </c>
      <c r="M855" s="44">
        <f t="shared" si="111"/>
        <v>42550</v>
      </c>
      <c r="N855" s="47">
        <f t="shared" si="105"/>
        <v>6</v>
      </c>
      <c r="O855" s="47" t="str">
        <f t="shared" si="106"/>
        <v>2016</v>
      </c>
      <c r="P855" s="47" t="str">
        <f t="shared" si="107"/>
        <v>29</v>
      </c>
      <c r="Q855" s="48">
        <f t="shared" si="108"/>
        <v>42550</v>
      </c>
    </row>
    <row r="856" spans="1:17" x14ac:dyDescent="0.25">
      <c r="A856" s="28" t="s">
        <v>1789</v>
      </c>
      <c r="B856" s="28" t="s">
        <v>495</v>
      </c>
      <c r="C856" s="28" t="s">
        <v>496</v>
      </c>
      <c r="D856" s="28" t="s">
        <v>11</v>
      </c>
      <c r="E856" s="39">
        <v>42959</v>
      </c>
      <c r="F856" s="13">
        <f t="shared" si="109"/>
        <v>2017</v>
      </c>
      <c r="G856" s="28" t="s">
        <v>23</v>
      </c>
      <c r="H856" s="28" t="s">
        <v>613</v>
      </c>
      <c r="I856" s="40">
        <v>1400</v>
      </c>
      <c r="J856" s="41">
        <v>0.05</v>
      </c>
      <c r="K856" s="42">
        <f t="shared" si="110"/>
        <v>1330</v>
      </c>
      <c r="L856" s="43" t="str">
        <f t="shared" si="104"/>
        <v>1855-EMEA-PK</v>
      </c>
      <c r="M856" s="44">
        <f t="shared" si="111"/>
        <v>42959</v>
      </c>
      <c r="N856" s="47" t="str">
        <f t="shared" si="105"/>
        <v/>
      </c>
      <c r="O856" s="47" t="str">
        <f t="shared" si="106"/>
        <v/>
      </c>
      <c r="P856" s="47" t="str">
        <f t="shared" si="107"/>
        <v/>
      </c>
      <c r="Q856" s="48">
        <f t="shared" si="108"/>
        <v>42959</v>
      </c>
    </row>
    <row r="857" spans="1:17" x14ac:dyDescent="0.25">
      <c r="A857" s="28" t="s">
        <v>1790</v>
      </c>
      <c r="B857" s="28" t="s">
        <v>123</v>
      </c>
      <c r="C857" s="28" t="s">
        <v>54</v>
      </c>
      <c r="D857" s="28" t="s">
        <v>11</v>
      </c>
      <c r="E857" s="39">
        <v>41702</v>
      </c>
      <c r="F857" s="13">
        <f t="shared" si="109"/>
        <v>2014</v>
      </c>
      <c r="G857" s="28" t="s">
        <v>61</v>
      </c>
      <c r="H857" s="28" t="s">
        <v>1392</v>
      </c>
      <c r="I857" s="40">
        <v>3000</v>
      </c>
      <c r="J857" s="41">
        <v>0.05</v>
      </c>
      <c r="K857" s="42">
        <f t="shared" si="110"/>
        <v>2850</v>
      </c>
      <c r="L857" s="43" t="str">
        <f t="shared" si="104"/>
        <v>1856-EMEA-RS</v>
      </c>
      <c r="M857" s="44">
        <f t="shared" si="111"/>
        <v>41702</v>
      </c>
      <c r="N857" s="47" t="str">
        <f t="shared" si="105"/>
        <v/>
      </c>
      <c r="O857" s="47" t="str">
        <f t="shared" si="106"/>
        <v/>
      </c>
      <c r="P857" s="47" t="str">
        <f t="shared" si="107"/>
        <v/>
      </c>
      <c r="Q857" s="48">
        <f t="shared" si="108"/>
        <v>41702</v>
      </c>
    </row>
    <row r="858" spans="1:17" x14ac:dyDescent="0.25">
      <c r="A858" s="28" t="s">
        <v>1791</v>
      </c>
      <c r="B858" s="28" t="s">
        <v>197</v>
      </c>
      <c r="C858" s="28" t="s">
        <v>198</v>
      </c>
      <c r="D858" s="28" t="s">
        <v>11</v>
      </c>
      <c r="E858" s="39">
        <v>41708</v>
      </c>
      <c r="F858" s="13">
        <f t="shared" si="109"/>
        <v>2014</v>
      </c>
      <c r="G858" s="28" t="s">
        <v>29</v>
      </c>
      <c r="H858" s="28" t="s">
        <v>1217</v>
      </c>
      <c r="I858" s="40">
        <v>150</v>
      </c>
      <c r="J858" s="41">
        <v>0.1</v>
      </c>
      <c r="K858" s="42">
        <f t="shared" si="110"/>
        <v>135</v>
      </c>
      <c r="L858" s="43" t="str">
        <f t="shared" si="104"/>
        <v>1857-EMEA-BM</v>
      </c>
      <c r="M858" s="44">
        <f t="shared" si="111"/>
        <v>41708</v>
      </c>
      <c r="N858" s="47" t="str">
        <f t="shared" si="105"/>
        <v/>
      </c>
      <c r="O858" s="47" t="str">
        <f t="shared" si="106"/>
        <v/>
      </c>
      <c r="P858" s="47" t="str">
        <f t="shared" si="107"/>
        <v/>
      </c>
      <c r="Q858" s="48">
        <f t="shared" si="108"/>
        <v>41708</v>
      </c>
    </row>
    <row r="859" spans="1:17" x14ac:dyDescent="0.25">
      <c r="A859" s="28" t="s">
        <v>1792</v>
      </c>
      <c r="B859" s="28" t="s">
        <v>144</v>
      </c>
      <c r="C859" s="28" t="s">
        <v>115</v>
      </c>
      <c r="D859" s="28" t="s">
        <v>17</v>
      </c>
      <c r="E859" s="39" t="s">
        <v>816</v>
      </c>
      <c r="F859" s="13">
        <f t="shared" si="109"/>
        <v>2017</v>
      </c>
      <c r="G859" s="28" t="s">
        <v>41</v>
      </c>
      <c r="H859" s="28" t="s">
        <v>145</v>
      </c>
      <c r="I859" s="40">
        <v>30</v>
      </c>
      <c r="J859" s="41">
        <v>3.3300000000000003E-2</v>
      </c>
      <c r="K859" s="42">
        <f t="shared" si="110"/>
        <v>29.001000000000001</v>
      </c>
      <c r="L859" s="43" t="str">
        <f t="shared" si="104"/>
        <v>1858-NA-RA</v>
      </c>
      <c r="M859" s="44">
        <f t="shared" si="111"/>
        <v>42825</v>
      </c>
      <c r="N859" s="47">
        <f t="shared" si="105"/>
        <v>3</v>
      </c>
      <c r="O859" s="47" t="str">
        <f t="shared" si="106"/>
        <v>2017</v>
      </c>
      <c r="P859" s="47" t="str">
        <f t="shared" si="107"/>
        <v>31</v>
      </c>
      <c r="Q859" s="48">
        <f t="shared" si="108"/>
        <v>42825</v>
      </c>
    </row>
    <row r="860" spans="1:17" x14ac:dyDescent="0.25">
      <c r="A860" s="28" t="s">
        <v>1793</v>
      </c>
      <c r="B860" s="28" t="s">
        <v>306</v>
      </c>
      <c r="C860" s="28" t="s">
        <v>307</v>
      </c>
      <c r="D860" s="28" t="s">
        <v>11</v>
      </c>
      <c r="E860" s="39" t="s">
        <v>1013</v>
      </c>
      <c r="F860" s="13">
        <f t="shared" si="109"/>
        <v>2017</v>
      </c>
      <c r="G860" s="28" t="s">
        <v>125</v>
      </c>
      <c r="H860" s="28" t="s">
        <v>1794</v>
      </c>
      <c r="I860" s="40">
        <v>500</v>
      </c>
      <c r="J860" s="41">
        <v>2.8000000000000001E-2</v>
      </c>
      <c r="K860" s="42">
        <f t="shared" si="110"/>
        <v>486</v>
      </c>
      <c r="L860" s="43" t="str">
        <f t="shared" si="104"/>
        <v>1859-EMEA-BA</v>
      </c>
      <c r="M860" s="44">
        <f t="shared" si="111"/>
        <v>42944</v>
      </c>
      <c r="N860" s="47">
        <f t="shared" si="105"/>
        <v>7</v>
      </c>
      <c r="O860" s="47" t="str">
        <f t="shared" si="106"/>
        <v>2017</v>
      </c>
      <c r="P860" s="47" t="str">
        <f t="shared" si="107"/>
        <v>28</v>
      </c>
      <c r="Q860" s="48">
        <f t="shared" si="108"/>
        <v>42944</v>
      </c>
    </row>
    <row r="861" spans="1:17" x14ac:dyDescent="0.25">
      <c r="A861" s="28" t="s">
        <v>1795</v>
      </c>
      <c r="B861" s="28" t="s">
        <v>147</v>
      </c>
      <c r="C861" s="28" t="s">
        <v>95</v>
      </c>
      <c r="D861" s="28" t="s">
        <v>34</v>
      </c>
      <c r="E861" s="39" t="s">
        <v>1796</v>
      </c>
      <c r="F861" s="13">
        <f t="shared" si="109"/>
        <v>2018</v>
      </c>
      <c r="G861" s="28" t="s">
        <v>41</v>
      </c>
      <c r="H861" s="28" t="s">
        <v>149</v>
      </c>
      <c r="I861" s="40">
        <v>30</v>
      </c>
      <c r="J861" s="41">
        <v>3.3300000000000003E-2</v>
      </c>
      <c r="K861" s="42">
        <f t="shared" si="110"/>
        <v>29.001000000000001</v>
      </c>
      <c r="L861" s="43" t="str">
        <f t="shared" si="104"/>
        <v>1860-APAC-DG</v>
      </c>
      <c r="M861" s="44">
        <f t="shared" si="111"/>
        <v>43203</v>
      </c>
      <c r="N861" s="47">
        <f t="shared" si="105"/>
        <v>4</v>
      </c>
      <c r="O861" s="47" t="str">
        <f t="shared" si="106"/>
        <v>2018</v>
      </c>
      <c r="P861" s="47" t="str">
        <f t="shared" si="107"/>
        <v>13</v>
      </c>
      <c r="Q861" s="48">
        <f t="shared" si="108"/>
        <v>43203</v>
      </c>
    </row>
    <row r="862" spans="1:17" x14ac:dyDescent="0.25">
      <c r="A862" s="28" t="s">
        <v>1797</v>
      </c>
      <c r="B862" s="28" t="s">
        <v>135</v>
      </c>
      <c r="C862" s="28" t="s">
        <v>39</v>
      </c>
      <c r="D862" s="28" t="s">
        <v>34</v>
      </c>
      <c r="E862" s="39" t="s">
        <v>1798</v>
      </c>
      <c r="F862" s="13">
        <f t="shared" si="109"/>
        <v>2015</v>
      </c>
      <c r="G862" s="28" t="s">
        <v>46</v>
      </c>
      <c r="H862" s="28" t="s">
        <v>1258</v>
      </c>
      <c r="I862" s="40">
        <v>500</v>
      </c>
      <c r="J862" s="41">
        <v>0.02</v>
      </c>
      <c r="K862" s="42">
        <f t="shared" si="110"/>
        <v>490</v>
      </c>
      <c r="L862" s="43" t="str">
        <f t="shared" si="104"/>
        <v>1861-APAC-MS</v>
      </c>
      <c r="M862" s="44">
        <f t="shared" si="111"/>
        <v>42353</v>
      </c>
      <c r="N862" s="47">
        <f t="shared" si="105"/>
        <v>12</v>
      </c>
      <c r="O862" s="47" t="str">
        <f t="shared" si="106"/>
        <v>2015</v>
      </c>
      <c r="P862" s="47" t="str">
        <f t="shared" si="107"/>
        <v>15</v>
      </c>
      <c r="Q862" s="48">
        <f t="shared" si="108"/>
        <v>42353</v>
      </c>
    </row>
    <row r="863" spans="1:17" x14ac:dyDescent="0.25">
      <c r="A863" s="28" t="s">
        <v>1799</v>
      </c>
      <c r="B863" s="28" t="s">
        <v>15</v>
      </c>
      <c r="C863" s="28" t="s">
        <v>16</v>
      </c>
      <c r="D863" s="28" t="s">
        <v>17</v>
      </c>
      <c r="E863" s="39" t="s">
        <v>1800</v>
      </c>
      <c r="F863" s="13">
        <f t="shared" si="109"/>
        <v>2017</v>
      </c>
      <c r="G863" s="28" t="s">
        <v>23</v>
      </c>
      <c r="H863" s="28" t="s">
        <v>92</v>
      </c>
      <c r="I863" s="40">
        <v>1400</v>
      </c>
      <c r="J863" s="41">
        <v>0.02</v>
      </c>
      <c r="K863" s="42">
        <f t="shared" si="110"/>
        <v>1372</v>
      </c>
      <c r="L863" s="43" t="str">
        <f t="shared" si="104"/>
        <v>1862-NA-RH</v>
      </c>
      <c r="M863" s="44">
        <f t="shared" si="111"/>
        <v>43069</v>
      </c>
      <c r="N863" s="47">
        <f t="shared" si="105"/>
        <v>11</v>
      </c>
      <c r="O863" s="47" t="str">
        <f t="shared" si="106"/>
        <v>2017</v>
      </c>
      <c r="P863" s="47" t="str">
        <f t="shared" si="107"/>
        <v>30</v>
      </c>
      <c r="Q863" s="48">
        <f t="shared" si="108"/>
        <v>43069</v>
      </c>
    </row>
    <row r="864" spans="1:17" x14ac:dyDescent="0.25">
      <c r="A864" s="28" t="s">
        <v>1801</v>
      </c>
      <c r="B864" s="28" t="s">
        <v>109</v>
      </c>
      <c r="C864" s="28" t="s">
        <v>72</v>
      </c>
      <c r="D864" s="28" t="s">
        <v>34</v>
      </c>
      <c r="E864" s="39" t="s">
        <v>1802</v>
      </c>
      <c r="F864" s="13">
        <f t="shared" si="109"/>
        <v>2017</v>
      </c>
      <c r="G864" s="28" t="s">
        <v>12</v>
      </c>
      <c r="H864" s="28" t="s">
        <v>770</v>
      </c>
      <c r="I864" s="40">
        <v>240</v>
      </c>
      <c r="J864" s="41">
        <v>6.25E-2</v>
      </c>
      <c r="K864" s="42">
        <f t="shared" si="110"/>
        <v>225</v>
      </c>
      <c r="L864" s="43" t="str">
        <f t="shared" si="104"/>
        <v>1863-APAC-CL</v>
      </c>
      <c r="M864" s="44">
        <f t="shared" si="111"/>
        <v>42873</v>
      </c>
      <c r="N864" s="47">
        <f t="shared" si="105"/>
        <v>5</v>
      </c>
      <c r="O864" s="47" t="str">
        <f t="shared" si="106"/>
        <v>2017</v>
      </c>
      <c r="P864" s="47" t="str">
        <f t="shared" si="107"/>
        <v>18</v>
      </c>
      <c r="Q864" s="48">
        <f t="shared" si="108"/>
        <v>42873</v>
      </c>
    </row>
    <row r="865" spans="1:17" x14ac:dyDescent="0.25">
      <c r="A865" s="28" t="s">
        <v>1803</v>
      </c>
      <c r="B865" s="28" t="s">
        <v>71</v>
      </c>
      <c r="C865" s="28" t="s">
        <v>72</v>
      </c>
      <c r="D865" s="28" t="s">
        <v>34</v>
      </c>
      <c r="E865" s="39">
        <v>43230</v>
      </c>
      <c r="F865" s="13">
        <f t="shared" si="109"/>
        <v>2018</v>
      </c>
      <c r="G865" s="28" t="s">
        <v>125</v>
      </c>
      <c r="H865" s="28" t="s">
        <v>861</v>
      </c>
      <c r="I865" s="40">
        <v>500</v>
      </c>
      <c r="J865" s="41">
        <v>0.108</v>
      </c>
      <c r="K865" s="42">
        <f t="shared" si="110"/>
        <v>446</v>
      </c>
      <c r="L865" s="43" t="str">
        <f t="shared" si="104"/>
        <v>1864-APAC-FH</v>
      </c>
      <c r="M865" s="44">
        <f t="shared" si="111"/>
        <v>43230</v>
      </c>
      <c r="N865" s="47" t="str">
        <f t="shared" si="105"/>
        <v/>
      </c>
      <c r="O865" s="47" t="str">
        <f t="shared" si="106"/>
        <v/>
      </c>
      <c r="P865" s="47" t="str">
        <f t="shared" si="107"/>
        <v/>
      </c>
      <c r="Q865" s="48">
        <f t="shared" si="108"/>
        <v>43230</v>
      </c>
    </row>
    <row r="866" spans="1:17" x14ac:dyDescent="0.25">
      <c r="A866" s="28" t="s">
        <v>1804</v>
      </c>
      <c r="B866" s="28" t="s">
        <v>123</v>
      </c>
      <c r="C866" s="28" t="s">
        <v>54</v>
      </c>
      <c r="D866" s="28" t="s">
        <v>11</v>
      </c>
      <c r="E866" s="39">
        <v>42466</v>
      </c>
      <c r="F866" s="13">
        <f t="shared" si="109"/>
        <v>2016</v>
      </c>
      <c r="G866" s="28" t="s">
        <v>46</v>
      </c>
      <c r="H866" s="28" t="s">
        <v>1392</v>
      </c>
      <c r="I866" s="40">
        <v>500</v>
      </c>
      <c r="J866" s="41">
        <v>0.04</v>
      </c>
      <c r="K866" s="42">
        <f t="shared" si="110"/>
        <v>480</v>
      </c>
      <c r="L866" s="43" t="str">
        <f t="shared" si="104"/>
        <v>1865-EMEA-RS</v>
      </c>
      <c r="M866" s="44">
        <f t="shared" si="111"/>
        <v>42466</v>
      </c>
      <c r="N866" s="47" t="str">
        <f t="shared" si="105"/>
        <v/>
      </c>
      <c r="O866" s="47" t="str">
        <f t="shared" si="106"/>
        <v/>
      </c>
      <c r="P866" s="47" t="str">
        <f t="shared" si="107"/>
        <v/>
      </c>
      <c r="Q866" s="48">
        <f t="shared" si="108"/>
        <v>42466</v>
      </c>
    </row>
    <row r="867" spans="1:17" x14ac:dyDescent="0.25">
      <c r="A867" s="28" t="s">
        <v>1805</v>
      </c>
      <c r="B867" s="28" t="s">
        <v>94</v>
      </c>
      <c r="C867" s="28" t="s">
        <v>95</v>
      </c>
      <c r="D867" s="28" t="s">
        <v>34</v>
      </c>
      <c r="E867" s="39">
        <v>42836</v>
      </c>
      <c r="F867" s="13">
        <f t="shared" si="109"/>
        <v>2017</v>
      </c>
      <c r="G867" s="28" t="s">
        <v>133</v>
      </c>
      <c r="H867" s="28" t="s">
        <v>97</v>
      </c>
      <c r="I867" s="40">
        <v>50</v>
      </c>
      <c r="J867" s="41">
        <v>0</v>
      </c>
      <c r="K867" s="42">
        <f t="shared" si="110"/>
        <v>50</v>
      </c>
      <c r="L867" s="43" t="str">
        <f t="shared" si="104"/>
        <v>1866-APAC-KW</v>
      </c>
      <c r="M867" s="44">
        <f t="shared" si="111"/>
        <v>42836</v>
      </c>
      <c r="N867" s="47" t="str">
        <f t="shared" si="105"/>
        <v/>
      </c>
      <c r="O867" s="47" t="str">
        <f t="shared" si="106"/>
        <v/>
      </c>
      <c r="P867" s="47" t="str">
        <f t="shared" si="107"/>
        <v/>
      </c>
      <c r="Q867" s="48">
        <f t="shared" si="108"/>
        <v>42836</v>
      </c>
    </row>
    <row r="868" spans="1:17" x14ac:dyDescent="0.25">
      <c r="A868" s="28" t="s">
        <v>1806</v>
      </c>
      <c r="B868" s="28" t="s">
        <v>135</v>
      </c>
      <c r="C868" s="28" t="s">
        <v>39</v>
      </c>
      <c r="D868" s="28" t="s">
        <v>34</v>
      </c>
      <c r="E868" s="39" t="s">
        <v>1124</v>
      </c>
      <c r="F868" s="13">
        <f t="shared" si="109"/>
        <v>2014</v>
      </c>
      <c r="G868" s="28" t="s">
        <v>35</v>
      </c>
      <c r="H868" s="28" t="s">
        <v>1117</v>
      </c>
      <c r="I868" s="40">
        <v>50</v>
      </c>
      <c r="J868" s="41">
        <v>0.16</v>
      </c>
      <c r="K868" s="42">
        <f t="shared" si="110"/>
        <v>42</v>
      </c>
      <c r="L868" s="43" t="str">
        <f t="shared" si="104"/>
        <v>1867-APAC-DH</v>
      </c>
      <c r="M868" s="44">
        <f t="shared" si="111"/>
        <v>41899</v>
      </c>
      <c r="N868" s="47">
        <f t="shared" si="105"/>
        <v>9</v>
      </c>
      <c r="O868" s="47" t="str">
        <f t="shared" si="106"/>
        <v>2014</v>
      </c>
      <c r="P868" s="47" t="str">
        <f t="shared" si="107"/>
        <v>17</v>
      </c>
      <c r="Q868" s="48">
        <f t="shared" si="108"/>
        <v>41899</v>
      </c>
    </row>
    <row r="869" spans="1:17" x14ac:dyDescent="0.25">
      <c r="A869" s="28" t="s">
        <v>1807</v>
      </c>
      <c r="B869" s="28" t="s">
        <v>15</v>
      </c>
      <c r="C869" s="28" t="s">
        <v>16</v>
      </c>
      <c r="D869" s="28" t="s">
        <v>17</v>
      </c>
      <c r="E869" s="39" t="s">
        <v>1808</v>
      </c>
      <c r="F869" s="13">
        <f t="shared" si="109"/>
        <v>2014</v>
      </c>
      <c r="G869" s="28" t="s">
        <v>41</v>
      </c>
      <c r="H869" s="28" t="s">
        <v>623</v>
      </c>
      <c r="I869" s="40">
        <v>30</v>
      </c>
      <c r="J869" s="41">
        <v>0.3</v>
      </c>
      <c r="K869" s="42">
        <f t="shared" si="110"/>
        <v>21</v>
      </c>
      <c r="L869" s="43" t="str">
        <f t="shared" si="104"/>
        <v>1868-NA-MP</v>
      </c>
      <c r="M869" s="44">
        <f t="shared" si="111"/>
        <v>41658</v>
      </c>
      <c r="N869" s="47">
        <f t="shared" si="105"/>
        <v>1</v>
      </c>
      <c r="O869" s="47" t="str">
        <f t="shared" si="106"/>
        <v>2014</v>
      </c>
      <c r="P869" s="47" t="str">
        <f t="shared" si="107"/>
        <v>19</v>
      </c>
      <c r="Q869" s="48">
        <f t="shared" si="108"/>
        <v>41658</v>
      </c>
    </row>
    <row r="870" spans="1:17" x14ac:dyDescent="0.25">
      <c r="A870" s="28" t="s">
        <v>1809</v>
      </c>
      <c r="B870" s="28" t="s">
        <v>210</v>
      </c>
      <c r="C870" s="28" t="s">
        <v>115</v>
      </c>
      <c r="D870" s="28" t="s">
        <v>17</v>
      </c>
      <c r="E870" s="39" t="s">
        <v>1810</v>
      </c>
      <c r="F870" s="13">
        <f t="shared" si="109"/>
        <v>2017</v>
      </c>
      <c r="G870" s="28" t="s">
        <v>74</v>
      </c>
      <c r="H870" s="28" t="s">
        <v>239</v>
      </c>
      <c r="I870" s="40">
        <v>500</v>
      </c>
      <c r="J870" s="41">
        <v>0</v>
      </c>
      <c r="K870" s="42">
        <f t="shared" si="110"/>
        <v>500</v>
      </c>
      <c r="L870" s="43" t="str">
        <f t="shared" si="104"/>
        <v>1869-NA-GC</v>
      </c>
      <c r="M870" s="44">
        <f t="shared" si="111"/>
        <v>42945</v>
      </c>
      <c r="N870" s="47">
        <f t="shared" si="105"/>
        <v>7</v>
      </c>
      <c r="O870" s="47" t="str">
        <f t="shared" si="106"/>
        <v>2017</v>
      </c>
      <c r="P870" s="47" t="str">
        <f t="shared" si="107"/>
        <v>29</v>
      </c>
      <c r="Q870" s="48">
        <f t="shared" si="108"/>
        <v>42945</v>
      </c>
    </row>
    <row r="871" spans="1:17" x14ac:dyDescent="0.25">
      <c r="A871" s="28" t="s">
        <v>1811</v>
      </c>
      <c r="B871" s="28" t="s">
        <v>210</v>
      </c>
      <c r="C871" s="28" t="s">
        <v>115</v>
      </c>
      <c r="D871" s="28" t="s">
        <v>17</v>
      </c>
      <c r="E871" s="39" t="s">
        <v>1812</v>
      </c>
      <c r="F871" s="13">
        <f t="shared" si="109"/>
        <v>2017</v>
      </c>
      <c r="G871" s="28" t="s">
        <v>55</v>
      </c>
      <c r="H871" s="28" t="s">
        <v>637</v>
      </c>
      <c r="I871" s="40">
        <v>2400</v>
      </c>
      <c r="J871" s="41">
        <v>0.21</v>
      </c>
      <c r="K871" s="42">
        <f t="shared" si="110"/>
        <v>1896</v>
      </c>
      <c r="L871" s="43" t="str">
        <f t="shared" si="104"/>
        <v>1870-NA-JO</v>
      </c>
      <c r="M871" s="44">
        <f t="shared" si="111"/>
        <v>43087</v>
      </c>
      <c r="N871" s="47">
        <f t="shared" si="105"/>
        <v>12</v>
      </c>
      <c r="O871" s="47" t="str">
        <f t="shared" si="106"/>
        <v>2017</v>
      </c>
      <c r="P871" s="47" t="str">
        <f t="shared" si="107"/>
        <v>18</v>
      </c>
      <c r="Q871" s="48">
        <f t="shared" si="108"/>
        <v>43087</v>
      </c>
    </row>
    <row r="872" spans="1:17" x14ac:dyDescent="0.25">
      <c r="A872" s="28" t="s">
        <v>1813</v>
      </c>
      <c r="B872" s="28" t="s">
        <v>147</v>
      </c>
      <c r="C872" s="28" t="s">
        <v>95</v>
      </c>
      <c r="D872" s="28" t="s">
        <v>34</v>
      </c>
      <c r="E872" s="39" t="s">
        <v>1814</v>
      </c>
      <c r="F872" s="13">
        <f t="shared" si="109"/>
        <v>2017</v>
      </c>
      <c r="G872" s="28" t="s">
        <v>133</v>
      </c>
      <c r="H872" s="28" t="s">
        <v>870</v>
      </c>
      <c r="I872" s="40">
        <v>50</v>
      </c>
      <c r="J872" s="41">
        <v>0.08</v>
      </c>
      <c r="K872" s="42">
        <f t="shared" si="110"/>
        <v>46</v>
      </c>
      <c r="L872" s="43" t="str">
        <f t="shared" si="104"/>
        <v>1871-APAC-MH</v>
      </c>
      <c r="M872" s="44">
        <f t="shared" si="111"/>
        <v>42792</v>
      </c>
      <c r="N872" s="47">
        <f t="shared" si="105"/>
        <v>2</v>
      </c>
      <c r="O872" s="47" t="str">
        <f t="shared" si="106"/>
        <v>2017</v>
      </c>
      <c r="P872" s="47" t="str">
        <f t="shared" si="107"/>
        <v>26</v>
      </c>
      <c r="Q872" s="48">
        <f t="shared" si="108"/>
        <v>42792</v>
      </c>
    </row>
    <row r="873" spans="1:17" x14ac:dyDescent="0.25">
      <c r="A873" s="28" t="s">
        <v>1815</v>
      </c>
      <c r="B873" s="28" t="s">
        <v>135</v>
      </c>
      <c r="C873" s="28" t="s">
        <v>39</v>
      </c>
      <c r="D873" s="28" t="s">
        <v>34</v>
      </c>
      <c r="E873" s="39" t="s">
        <v>385</v>
      </c>
      <c r="F873" s="13">
        <f t="shared" si="109"/>
        <v>2017</v>
      </c>
      <c r="G873" s="28" t="s">
        <v>35</v>
      </c>
      <c r="H873" s="28" t="s">
        <v>137</v>
      </c>
      <c r="I873" s="40">
        <v>50</v>
      </c>
      <c r="J873" s="41">
        <v>0.04</v>
      </c>
      <c r="K873" s="42">
        <f t="shared" si="110"/>
        <v>48</v>
      </c>
      <c r="L873" s="43" t="str">
        <f t="shared" si="104"/>
        <v>1872-APAC-GW</v>
      </c>
      <c r="M873" s="44">
        <f t="shared" si="111"/>
        <v>43024</v>
      </c>
      <c r="N873" s="47">
        <f t="shared" si="105"/>
        <v>10</v>
      </c>
      <c r="O873" s="47" t="str">
        <f t="shared" si="106"/>
        <v>2017</v>
      </c>
      <c r="P873" s="47" t="str">
        <f t="shared" si="107"/>
        <v>16</v>
      </c>
      <c r="Q873" s="48">
        <f t="shared" si="108"/>
        <v>43024</v>
      </c>
    </row>
    <row r="874" spans="1:17" x14ac:dyDescent="0.25">
      <c r="A874" s="28" t="s">
        <v>1816</v>
      </c>
      <c r="B874" s="28" t="s">
        <v>174</v>
      </c>
      <c r="C874" s="28" t="s">
        <v>115</v>
      </c>
      <c r="D874" s="28" t="s">
        <v>17</v>
      </c>
      <c r="E874" s="39" t="s">
        <v>301</v>
      </c>
      <c r="F874" s="13">
        <f t="shared" si="109"/>
        <v>2015</v>
      </c>
      <c r="G874" s="28" t="s">
        <v>55</v>
      </c>
      <c r="H874" s="28" t="s">
        <v>176</v>
      </c>
      <c r="I874" s="40">
        <v>2400</v>
      </c>
      <c r="J874" s="41">
        <v>0.34</v>
      </c>
      <c r="K874" s="42">
        <f t="shared" si="110"/>
        <v>1583.9999999999998</v>
      </c>
      <c r="L874" s="43" t="str">
        <f t="shared" si="104"/>
        <v>1873-NA-CM</v>
      </c>
      <c r="M874" s="44">
        <f t="shared" si="111"/>
        <v>42240</v>
      </c>
      <c r="N874" s="47">
        <f t="shared" si="105"/>
        <v>8</v>
      </c>
      <c r="O874" s="47" t="str">
        <f t="shared" si="106"/>
        <v>2015</v>
      </c>
      <c r="P874" s="47" t="str">
        <f t="shared" si="107"/>
        <v>24</v>
      </c>
      <c r="Q874" s="48">
        <f t="shared" si="108"/>
        <v>42240</v>
      </c>
    </row>
    <row r="875" spans="1:17" x14ac:dyDescent="0.25">
      <c r="A875" s="28" t="s">
        <v>1817</v>
      </c>
      <c r="B875" s="28" t="s">
        <v>216</v>
      </c>
      <c r="C875" s="28" t="s">
        <v>217</v>
      </c>
      <c r="D875" s="28" t="s">
        <v>11</v>
      </c>
      <c r="E875" s="39">
        <v>42378</v>
      </c>
      <c r="F875" s="13">
        <f t="shared" si="109"/>
        <v>2016</v>
      </c>
      <c r="G875" s="28" t="s">
        <v>133</v>
      </c>
      <c r="H875" s="28" t="s">
        <v>1499</v>
      </c>
      <c r="I875" s="40">
        <v>50</v>
      </c>
      <c r="J875" s="41">
        <v>0.06</v>
      </c>
      <c r="K875" s="42">
        <f t="shared" si="110"/>
        <v>47</v>
      </c>
      <c r="L875" s="43" t="str">
        <f t="shared" si="104"/>
        <v>1874-EMEA-JC</v>
      </c>
      <c r="M875" s="44">
        <f t="shared" si="111"/>
        <v>42378</v>
      </c>
      <c r="N875" s="47" t="str">
        <f t="shared" si="105"/>
        <v/>
      </c>
      <c r="O875" s="47" t="str">
        <f t="shared" si="106"/>
        <v/>
      </c>
      <c r="P875" s="47" t="str">
        <f t="shared" si="107"/>
        <v/>
      </c>
      <c r="Q875" s="48">
        <f t="shared" si="108"/>
        <v>42378</v>
      </c>
    </row>
    <row r="876" spans="1:17" x14ac:dyDescent="0.25">
      <c r="A876" s="28" t="s">
        <v>1818</v>
      </c>
      <c r="B876" s="28" t="s">
        <v>261</v>
      </c>
      <c r="C876" s="28" t="s">
        <v>39</v>
      </c>
      <c r="D876" s="28" t="s">
        <v>34</v>
      </c>
      <c r="E876" s="39" t="s">
        <v>1819</v>
      </c>
      <c r="F876" s="13">
        <f t="shared" si="109"/>
        <v>2016</v>
      </c>
      <c r="G876" s="28" t="s">
        <v>29</v>
      </c>
      <c r="H876" s="28" t="s">
        <v>1533</v>
      </c>
      <c r="I876" s="40">
        <v>150</v>
      </c>
      <c r="J876" s="41">
        <v>0.14000000000000001</v>
      </c>
      <c r="K876" s="42">
        <f t="shared" si="110"/>
        <v>129</v>
      </c>
      <c r="L876" s="43" t="str">
        <f t="shared" si="104"/>
        <v>1875-APAC-GR</v>
      </c>
      <c r="M876" s="44">
        <f t="shared" si="111"/>
        <v>42393</v>
      </c>
      <c r="N876" s="47">
        <f t="shared" si="105"/>
        <v>1</v>
      </c>
      <c r="O876" s="47" t="str">
        <f t="shared" si="106"/>
        <v>2016</v>
      </c>
      <c r="P876" s="47" t="str">
        <f t="shared" si="107"/>
        <v>24</v>
      </c>
      <c r="Q876" s="48">
        <f t="shared" si="108"/>
        <v>42393</v>
      </c>
    </row>
    <row r="877" spans="1:17" x14ac:dyDescent="0.25">
      <c r="A877" s="28" t="s">
        <v>1820</v>
      </c>
      <c r="B877" s="28" t="s">
        <v>269</v>
      </c>
      <c r="C877" s="28" t="s">
        <v>270</v>
      </c>
      <c r="D877" s="28" t="s">
        <v>22</v>
      </c>
      <c r="E877" s="39" t="s">
        <v>1821</v>
      </c>
      <c r="F877" s="13">
        <f t="shared" si="109"/>
        <v>2014</v>
      </c>
      <c r="G877" s="28" t="s">
        <v>23</v>
      </c>
      <c r="H877" s="28" t="s">
        <v>271</v>
      </c>
      <c r="I877" s="40">
        <v>1400</v>
      </c>
      <c r="J877" s="41">
        <v>0.17</v>
      </c>
      <c r="K877" s="42">
        <f t="shared" si="110"/>
        <v>1162</v>
      </c>
      <c r="L877" s="43" t="str">
        <f t="shared" si="104"/>
        <v>1876-LATAM-SB</v>
      </c>
      <c r="M877" s="44">
        <f t="shared" si="111"/>
        <v>41967</v>
      </c>
      <c r="N877" s="47">
        <f t="shared" si="105"/>
        <v>11</v>
      </c>
      <c r="O877" s="47" t="str">
        <f t="shared" si="106"/>
        <v>2014</v>
      </c>
      <c r="P877" s="47" t="str">
        <f t="shared" si="107"/>
        <v>24</v>
      </c>
      <c r="Q877" s="48">
        <f t="shared" si="108"/>
        <v>41967</v>
      </c>
    </row>
    <row r="878" spans="1:17" x14ac:dyDescent="0.25">
      <c r="A878" s="28" t="s">
        <v>1822</v>
      </c>
      <c r="B878" s="28" t="s">
        <v>261</v>
      </c>
      <c r="C878" s="28" t="s">
        <v>39</v>
      </c>
      <c r="D878" s="28" t="s">
        <v>34</v>
      </c>
      <c r="E878" s="39" t="s">
        <v>1823</v>
      </c>
      <c r="F878" s="13">
        <f t="shared" si="109"/>
        <v>2014</v>
      </c>
      <c r="G878" s="28" t="s">
        <v>41</v>
      </c>
      <c r="H878" s="28" t="s">
        <v>313</v>
      </c>
      <c r="I878" s="40">
        <v>30</v>
      </c>
      <c r="J878" s="41">
        <v>0.1</v>
      </c>
      <c r="K878" s="42">
        <f t="shared" si="110"/>
        <v>27</v>
      </c>
      <c r="L878" s="43" t="str">
        <f t="shared" si="104"/>
        <v>1877-APAC-CJ</v>
      </c>
      <c r="M878" s="44">
        <f t="shared" si="111"/>
        <v>41652</v>
      </c>
      <c r="N878" s="47">
        <f t="shared" si="105"/>
        <v>1</v>
      </c>
      <c r="O878" s="47" t="str">
        <f t="shared" si="106"/>
        <v>2014</v>
      </c>
      <c r="P878" s="47" t="str">
        <f t="shared" si="107"/>
        <v>13</v>
      </c>
      <c r="Q878" s="48">
        <f t="shared" si="108"/>
        <v>41652</v>
      </c>
    </row>
    <row r="879" spans="1:17" x14ac:dyDescent="0.25">
      <c r="A879" s="28" t="s">
        <v>1824</v>
      </c>
      <c r="B879" s="28" t="s">
        <v>147</v>
      </c>
      <c r="C879" s="28" t="s">
        <v>95</v>
      </c>
      <c r="D879" s="28" t="s">
        <v>34</v>
      </c>
      <c r="E879" s="39" t="s">
        <v>1825</v>
      </c>
      <c r="F879" s="13">
        <f t="shared" si="109"/>
        <v>2016</v>
      </c>
      <c r="G879" s="28" t="s">
        <v>12</v>
      </c>
      <c r="H879" s="28" t="s">
        <v>1384</v>
      </c>
      <c r="I879" s="40">
        <v>240</v>
      </c>
      <c r="J879" s="41">
        <v>6.25E-2</v>
      </c>
      <c r="K879" s="42">
        <f t="shared" si="110"/>
        <v>225</v>
      </c>
      <c r="L879" s="43" t="str">
        <f t="shared" si="104"/>
        <v>1878-APAC-NG</v>
      </c>
      <c r="M879" s="44">
        <f t="shared" si="111"/>
        <v>42688</v>
      </c>
      <c r="N879" s="47">
        <f t="shared" si="105"/>
        <v>11</v>
      </c>
      <c r="O879" s="47" t="str">
        <f t="shared" si="106"/>
        <v>2016</v>
      </c>
      <c r="P879" s="47" t="str">
        <f t="shared" si="107"/>
        <v>14</v>
      </c>
      <c r="Q879" s="48">
        <f t="shared" si="108"/>
        <v>42688</v>
      </c>
    </row>
    <row r="880" spans="1:17" x14ac:dyDescent="0.25">
      <c r="A880" s="28" t="s">
        <v>1826</v>
      </c>
      <c r="B880" s="28" t="s">
        <v>147</v>
      </c>
      <c r="C880" s="28" t="s">
        <v>95</v>
      </c>
      <c r="D880" s="28" t="s">
        <v>34</v>
      </c>
      <c r="E880" s="39" t="s">
        <v>1827</v>
      </c>
      <c r="F880" s="13">
        <f t="shared" si="109"/>
        <v>2017</v>
      </c>
      <c r="G880" s="28" t="s">
        <v>55</v>
      </c>
      <c r="H880" s="28" t="s">
        <v>1100</v>
      </c>
      <c r="I880" s="40">
        <v>2400</v>
      </c>
      <c r="J880" s="41">
        <v>0.08</v>
      </c>
      <c r="K880" s="42">
        <f t="shared" si="110"/>
        <v>2208</v>
      </c>
      <c r="L880" s="43" t="str">
        <f t="shared" si="104"/>
        <v>1879-APAC-BB</v>
      </c>
      <c r="M880" s="44">
        <f t="shared" si="111"/>
        <v>43023</v>
      </c>
      <c r="N880" s="47">
        <f t="shared" si="105"/>
        <v>10</v>
      </c>
      <c r="O880" s="47" t="str">
        <f t="shared" si="106"/>
        <v>2017</v>
      </c>
      <c r="P880" s="47" t="str">
        <f t="shared" si="107"/>
        <v>15</v>
      </c>
      <c r="Q880" s="48">
        <f t="shared" si="108"/>
        <v>43023</v>
      </c>
    </row>
    <row r="881" spans="1:17" x14ac:dyDescent="0.25">
      <c r="A881" s="28" t="s">
        <v>1828</v>
      </c>
      <c r="B881" s="28" t="s">
        <v>128</v>
      </c>
      <c r="C881" s="28" t="s">
        <v>129</v>
      </c>
      <c r="D881" s="28" t="s">
        <v>34</v>
      </c>
      <c r="E881" s="39" t="s">
        <v>816</v>
      </c>
      <c r="F881" s="13">
        <f t="shared" si="109"/>
        <v>2017</v>
      </c>
      <c r="G881" s="28" t="s">
        <v>61</v>
      </c>
      <c r="H881" s="28" t="s">
        <v>1177</v>
      </c>
      <c r="I881" s="40">
        <v>3000</v>
      </c>
      <c r="J881" s="41">
        <v>0.12</v>
      </c>
      <c r="K881" s="42">
        <f t="shared" si="110"/>
        <v>2640</v>
      </c>
      <c r="L881" s="43" t="str">
        <f t="shared" si="104"/>
        <v>1880-APAC-MB</v>
      </c>
      <c r="M881" s="44">
        <f t="shared" si="111"/>
        <v>42825</v>
      </c>
      <c r="N881" s="47">
        <f t="shared" si="105"/>
        <v>3</v>
      </c>
      <c r="O881" s="47" t="str">
        <f t="shared" si="106"/>
        <v>2017</v>
      </c>
      <c r="P881" s="47" t="str">
        <f t="shared" si="107"/>
        <v>31</v>
      </c>
      <c r="Q881" s="48">
        <f t="shared" si="108"/>
        <v>42825</v>
      </c>
    </row>
    <row r="882" spans="1:17" x14ac:dyDescent="0.25">
      <c r="A882" s="28" t="s">
        <v>1829</v>
      </c>
      <c r="B882" s="28" t="s">
        <v>88</v>
      </c>
      <c r="C882" s="28" t="s">
        <v>89</v>
      </c>
      <c r="D882" s="28" t="s">
        <v>11</v>
      </c>
      <c r="E882" s="39" t="s">
        <v>1830</v>
      </c>
      <c r="F882" s="13">
        <f t="shared" si="109"/>
        <v>2014</v>
      </c>
      <c r="G882" s="28" t="s">
        <v>35</v>
      </c>
      <c r="H882" s="28" t="s">
        <v>652</v>
      </c>
      <c r="I882" s="40">
        <v>50</v>
      </c>
      <c r="J882" s="41">
        <v>0.04</v>
      </c>
      <c r="K882" s="42">
        <f t="shared" si="110"/>
        <v>48</v>
      </c>
      <c r="L882" s="43" t="str">
        <f t="shared" si="104"/>
        <v>1881-EMEA-AP</v>
      </c>
      <c r="M882" s="44">
        <f t="shared" si="111"/>
        <v>41873</v>
      </c>
      <c r="N882" s="47">
        <f t="shared" si="105"/>
        <v>8</v>
      </c>
      <c r="O882" s="47" t="str">
        <f t="shared" si="106"/>
        <v>2014</v>
      </c>
      <c r="P882" s="47" t="str">
        <f t="shared" si="107"/>
        <v>22</v>
      </c>
      <c r="Q882" s="48">
        <f t="shared" si="108"/>
        <v>41873</v>
      </c>
    </row>
    <row r="883" spans="1:17" x14ac:dyDescent="0.25">
      <c r="A883" s="28" t="s">
        <v>1831</v>
      </c>
      <c r="B883" s="28" t="s">
        <v>265</v>
      </c>
      <c r="C883" s="28" t="s">
        <v>50</v>
      </c>
      <c r="D883" s="28" t="s">
        <v>22</v>
      </c>
      <c r="E883" s="39" t="s">
        <v>262</v>
      </c>
      <c r="F883" s="13">
        <f t="shared" si="109"/>
        <v>2016</v>
      </c>
      <c r="G883" s="28" t="s">
        <v>133</v>
      </c>
      <c r="H883" s="28" t="s">
        <v>267</v>
      </c>
      <c r="I883" s="40">
        <v>50</v>
      </c>
      <c r="J883" s="41">
        <v>0.02</v>
      </c>
      <c r="K883" s="42">
        <f t="shared" si="110"/>
        <v>49</v>
      </c>
      <c r="L883" s="43" t="str">
        <f t="shared" si="104"/>
        <v>1882-LATAM-BD</v>
      </c>
      <c r="M883" s="44">
        <f t="shared" si="111"/>
        <v>42628</v>
      </c>
      <c r="N883" s="47">
        <f t="shared" si="105"/>
        <v>9</v>
      </c>
      <c r="O883" s="47" t="str">
        <f t="shared" si="106"/>
        <v>2016</v>
      </c>
      <c r="P883" s="47" t="str">
        <f t="shared" si="107"/>
        <v>15</v>
      </c>
      <c r="Q883" s="48">
        <f t="shared" si="108"/>
        <v>42628</v>
      </c>
    </row>
    <row r="884" spans="1:17" x14ac:dyDescent="0.25">
      <c r="A884" s="28" t="s">
        <v>1832</v>
      </c>
      <c r="B884" s="28" t="s">
        <v>44</v>
      </c>
      <c r="C884" s="28" t="s">
        <v>45</v>
      </c>
      <c r="D884" s="28" t="s">
        <v>22</v>
      </c>
      <c r="E884" s="39">
        <v>41737</v>
      </c>
      <c r="F884" s="13">
        <f t="shared" si="109"/>
        <v>2014</v>
      </c>
      <c r="G884" s="28" t="s">
        <v>41</v>
      </c>
      <c r="H884" s="28" t="s">
        <v>394</v>
      </c>
      <c r="I884" s="40">
        <v>30</v>
      </c>
      <c r="J884" s="41">
        <v>0.1</v>
      </c>
      <c r="K884" s="42">
        <f t="shared" si="110"/>
        <v>27</v>
      </c>
      <c r="L884" s="43" t="str">
        <f t="shared" si="104"/>
        <v>1883-LATAM-JS</v>
      </c>
      <c r="M884" s="44">
        <f t="shared" si="111"/>
        <v>41737</v>
      </c>
      <c r="N884" s="47" t="str">
        <f t="shared" si="105"/>
        <v/>
      </c>
      <c r="O884" s="47" t="str">
        <f t="shared" si="106"/>
        <v/>
      </c>
      <c r="P884" s="47" t="str">
        <f t="shared" si="107"/>
        <v/>
      </c>
      <c r="Q884" s="48">
        <f t="shared" si="108"/>
        <v>41737</v>
      </c>
    </row>
    <row r="885" spans="1:17" x14ac:dyDescent="0.25">
      <c r="A885" s="28" t="s">
        <v>1833</v>
      </c>
      <c r="B885" s="28" t="s">
        <v>84</v>
      </c>
      <c r="C885" s="28" t="s">
        <v>85</v>
      </c>
      <c r="D885" s="28" t="s">
        <v>11</v>
      </c>
      <c r="E885" s="39" t="s">
        <v>1834</v>
      </c>
      <c r="F885" s="13">
        <f t="shared" si="109"/>
        <v>2018</v>
      </c>
      <c r="G885" s="28" t="s">
        <v>61</v>
      </c>
      <c r="H885" s="28" t="s">
        <v>227</v>
      </c>
      <c r="I885" s="40">
        <v>3000</v>
      </c>
      <c r="J885" s="41">
        <v>0.15</v>
      </c>
      <c r="K885" s="42">
        <f t="shared" si="110"/>
        <v>2550</v>
      </c>
      <c r="L885" s="43" t="str">
        <f t="shared" si="104"/>
        <v>1884-EMEA-DW</v>
      </c>
      <c r="M885" s="44">
        <f t="shared" si="111"/>
        <v>43423</v>
      </c>
      <c r="N885" s="47">
        <f t="shared" si="105"/>
        <v>11</v>
      </c>
      <c r="O885" s="47" t="str">
        <f t="shared" si="106"/>
        <v>2018</v>
      </c>
      <c r="P885" s="47" t="str">
        <f t="shared" si="107"/>
        <v>19</v>
      </c>
      <c r="Q885" s="48">
        <f t="shared" si="108"/>
        <v>43423</v>
      </c>
    </row>
    <row r="886" spans="1:17" x14ac:dyDescent="0.25">
      <c r="A886" s="28" t="s">
        <v>1835</v>
      </c>
      <c r="B886" s="28" t="s">
        <v>269</v>
      </c>
      <c r="C886" s="28" t="s">
        <v>270</v>
      </c>
      <c r="D886" s="28" t="s">
        <v>22</v>
      </c>
      <c r="E886" s="39" t="s">
        <v>462</v>
      </c>
      <c r="F886" s="13">
        <f t="shared" si="109"/>
        <v>2017</v>
      </c>
      <c r="G886" s="28" t="s">
        <v>61</v>
      </c>
      <c r="H886" s="28" t="s">
        <v>1836</v>
      </c>
      <c r="I886" s="40">
        <v>3000</v>
      </c>
      <c r="J886" s="41">
        <v>0.44</v>
      </c>
      <c r="K886" s="42">
        <f t="shared" si="110"/>
        <v>1680.0000000000002</v>
      </c>
      <c r="L886" s="43" t="str">
        <f t="shared" si="104"/>
        <v>1885-LATAM-BS</v>
      </c>
      <c r="M886" s="44">
        <f t="shared" si="111"/>
        <v>42855</v>
      </c>
      <c r="N886" s="47">
        <f t="shared" si="105"/>
        <v>4</v>
      </c>
      <c r="O886" s="47" t="str">
        <f t="shared" si="106"/>
        <v>2017</v>
      </c>
      <c r="P886" s="47" t="str">
        <f t="shared" si="107"/>
        <v>30</v>
      </c>
      <c r="Q886" s="48">
        <f t="shared" si="108"/>
        <v>42855</v>
      </c>
    </row>
    <row r="887" spans="1:17" x14ac:dyDescent="0.25">
      <c r="A887" s="28" t="s">
        <v>1837</v>
      </c>
      <c r="B887" s="28" t="s">
        <v>109</v>
      </c>
      <c r="C887" s="28" t="s">
        <v>72</v>
      </c>
      <c r="D887" s="28" t="s">
        <v>34</v>
      </c>
      <c r="E887" s="39" t="s">
        <v>1050</v>
      </c>
      <c r="F887" s="13">
        <f t="shared" si="109"/>
        <v>2014</v>
      </c>
      <c r="G887" s="28" t="s">
        <v>41</v>
      </c>
      <c r="H887" s="28" t="s">
        <v>770</v>
      </c>
      <c r="I887" s="40">
        <v>30</v>
      </c>
      <c r="J887" s="41">
        <v>0.16669999999999999</v>
      </c>
      <c r="K887" s="42">
        <f t="shared" si="110"/>
        <v>24.999000000000002</v>
      </c>
      <c r="L887" s="43" t="str">
        <f t="shared" si="104"/>
        <v>1886-APAC-CL</v>
      </c>
      <c r="M887" s="44">
        <f t="shared" si="111"/>
        <v>41780</v>
      </c>
      <c r="N887" s="47">
        <f t="shared" si="105"/>
        <v>5</v>
      </c>
      <c r="O887" s="47" t="str">
        <f t="shared" si="106"/>
        <v>2014</v>
      </c>
      <c r="P887" s="47" t="str">
        <f t="shared" si="107"/>
        <v>21</v>
      </c>
      <c r="Q887" s="48">
        <f t="shared" si="108"/>
        <v>41780</v>
      </c>
    </row>
    <row r="888" spans="1:17" x14ac:dyDescent="0.25">
      <c r="A888" s="28" t="s">
        <v>1838</v>
      </c>
      <c r="B888" s="28" t="s">
        <v>94</v>
      </c>
      <c r="C888" s="28" t="s">
        <v>95</v>
      </c>
      <c r="D888" s="28" t="s">
        <v>34</v>
      </c>
      <c r="E888" s="39" t="s">
        <v>1406</v>
      </c>
      <c r="F888" s="13">
        <f t="shared" si="109"/>
        <v>2016</v>
      </c>
      <c r="G888" s="28" t="s">
        <v>35</v>
      </c>
      <c r="H888" s="28" t="s">
        <v>1839</v>
      </c>
      <c r="I888" s="40">
        <v>50</v>
      </c>
      <c r="J888" s="41">
        <v>0.08</v>
      </c>
      <c r="K888" s="42">
        <f t="shared" si="110"/>
        <v>46</v>
      </c>
      <c r="L888" s="43" t="str">
        <f t="shared" si="104"/>
        <v>1887-APAC-AC</v>
      </c>
      <c r="M888" s="44">
        <f t="shared" si="111"/>
        <v>42445</v>
      </c>
      <c r="N888" s="47">
        <f t="shared" si="105"/>
        <v>3</v>
      </c>
      <c r="O888" s="47" t="str">
        <f t="shared" si="106"/>
        <v>2016</v>
      </c>
      <c r="P888" s="47" t="str">
        <f t="shared" si="107"/>
        <v>16</v>
      </c>
      <c r="Q888" s="48">
        <f t="shared" si="108"/>
        <v>42445</v>
      </c>
    </row>
    <row r="889" spans="1:17" x14ac:dyDescent="0.25">
      <c r="A889" s="28" t="s">
        <v>1840</v>
      </c>
      <c r="B889" s="28" t="s">
        <v>265</v>
      </c>
      <c r="C889" s="28" t="s">
        <v>50</v>
      </c>
      <c r="D889" s="28" t="s">
        <v>22</v>
      </c>
      <c r="E889" s="39">
        <v>42006</v>
      </c>
      <c r="F889" s="13">
        <f t="shared" si="109"/>
        <v>2015</v>
      </c>
      <c r="G889" s="28" t="s">
        <v>46</v>
      </c>
      <c r="H889" s="28" t="s">
        <v>1841</v>
      </c>
      <c r="I889" s="40">
        <v>500</v>
      </c>
      <c r="J889" s="41">
        <v>0.39</v>
      </c>
      <c r="K889" s="42">
        <f t="shared" si="110"/>
        <v>305</v>
      </c>
      <c r="L889" s="43" t="str">
        <f t="shared" si="104"/>
        <v>1888-LATAM-AH</v>
      </c>
      <c r="M889" s="44">
        <f t="shared" si="111"/>
        <v>42006</v>
      </c>
      <c r="N889" s="47" t="str">
        <f t="shared" si="105"/>
        <v/>
      </c>
      <c r="O889" s="47" t="str">
        <f t="shared" si="106"/>
        <v/>
      </c>
      <c r="P889" s="47" t="str">
        <f t="shared" si="107"/>
        <v/>
      </c>
      <c r="Q889" s="48">
        <f t="shared" si="108"/>
        <v>42006</v>
      </c>
    </row>
    <row r="890" spans="1:17" x14ac:dyDescent="0.25">
      <c r="A890" s="28" t="s">
        <v>1842</v>
      </c>
      <c r="B890" s="28" t="s">
        <v>325</v>
      </c>
      <c r="C890" s="28" t="s">
        <v>326</v>
      </c>
      <c r="D890" s="28" t="s">
        <v>34</v>
      </c>
      <c r="E890" s="39">
        <v>43169</v>
      </c>
      <c r="F890" s="13">
        <f t="shared" si="109"/>
        <v>2018</v>
      </c>
      <c r="G890" s="28" t="s">
        <v>133</v>
      </c>
      <c r="H890" s="28" t="s">
        <v>328</v>
      </c>
      <c r="I890" s="40">
        <v>50</v>
      </c>
      <c r="J890" s="41">
        <v>0.04</v>
      </c>
      <c r="K890" s="42">
        <f t="shared" si="110"/>
        <v>48</v>
      </c>
      <c r="L890" s="43" t="str">
        <f t="shared" si="104"/>
        <v>1889-APAC-TG</v>
      </c>
      <c r="M890" s="44">
        <f t="shared" si="111"/>
        <v>43169</v>
      </c>
      <c r="N890" s="47" t="str">
        <f t="shared" si="105"/>
        <v/>
      </c>
      <c r="O890" s="47" t="str">
        <f t="shared" si="106"/>
        <v/>
      </c>
      <c r="P890" s="47" t="str">
        <f t="shared" si="107"/>
        <v/>
      </c>
      <c r="Q890" s="48">
        <f t="shared" si="108"/>
        <v>43169</v>
      </c>
    </row>
    <row r="891" spans="1:17" x14ac:dyDescent="0.25">
      <c r="A891" s="28" t="s">
        <v>1843</v>
      </c>
      <c r="B891" s="28" t="s">
        <v>99</v>
      </c>
      <c r="C891" s="28" t="s">
        <v>100</v>
      </c>
      <c r="D891" s="28" t="s">
        <v>11</v>
      </c>
      <c r="E891" s="39" t="s">
        <v>1548</v>
      </c>
      <c r="F891" s="13">
        <f t="shared" si="109"/>
        <v>2018</v>
      </c>
      <c r="G891" s="28" t="s">
        <v>46</v>
      </c>
      <c r="H891" s="28" t="s">
        <v>1844</v>
      </c>
      <c r="I891" s="40">
        <v>500</v>
      </c>
      <c r="J891" s="41">
        <v>0.13</v>
      </c>
      <c r="K891" s="42">
        <f t="shared" si="110"/>
        <v>435</v>
      </c>
      <c r="L891" s="43" t="str">
        <f t="shared" si="104"/>
        <v>1890-EMEA-MH</v>
      </c>
      <c r="M891" s="44">
        <f t="shared" si="111"/>
        <v>43150</v>
      </c>
      <c r="N891" s="47">
        <f t="shared" si="105"/>
        <v>2</v>
      </c>
      <c r="O891" s="47" t="str">
        <f t="shared" si="106"/>
        <v>2018</v>
      </c>
      <c r="P891" s="47" t="str">
        <f t="shared" si="107"/>
        <v>19</v>
      </c>
      <c r="Q891" s="48">
        <f t="shared" si="108"/>
        <v>43150</v>
      </c>
    </row>
    <row r="892" spans="1:17" x14ac:dyDescent="0.25">
      <c r="A892" s="28" t="s">
        <v>1845</v>
      </c>
      <c r="B892" s="28" t="s">
        <v>26</v>
      </c>
      <c r="C892" s="28" t="s">
        <v>27</v>
      </c>
      <c r="D892" s="28" t="s">
        <v>11</v>
      </c>
      <c r="E892" s="39" t="s">
        <v>1846</v>
      </c>
      <c r="F892" s="13">
        <f t="shared" si="109"/>
        <v>2018</v>
      </c>
      <c r="G892" s="28" t="s">
        <v>74</v>
      </c>
      <c r="H892" s="28" t="s">
        <v>299</v>
      </c>
      <c r="I892" s="40">
        <v>500</v>
      </c>
      <c r="J892" s="41">
        <v>0</v>
      </c>
      <c r="K892" s="42">
        <f t="shared" si="110"/>
        <v>500</v>
      </c>
      <c r="L892" s="43" t="str">
        <f t="shared" si="104"/>
        <v>1891-EMEA-IM</v>
      </c>
      <c r="M892" s="44">
        <f t="shared" si="111"/>
        <v>43114</v>
      </c>
      <c r="N892" s="47">
        <f t="shared" si="105"/>
        <v>1</v>
      </c>
      <c r="O892" s="47" t="str">
        <f t="shared" si="106"/>
        <v>2018</v>
      </c>
      <c r="P892" s="47" t="str">
        <f t="shared" si="107"/>
        <v>14</v>
      </c>
      <c r="Q892" s="48">
        <f t="shared" si="108"/>
        <v>43114</v>
      </c>
    </row>
    <row r="893" spans="1:17" x14ac:dyDescent="0.25">
      <c r="A893" s="28" t="s">
        <v>1847</v>
      </c>
      <c r="B893" s="28" t="s">
        <v>174</v>
      </c>
      <c r="C893" s="28" t="s">
        <v>115</v>
      </c>
      <c r="D893" s="28" t="s">
        <v>17</v>
      </c>
      <c r="E893" s="39" t="s">
        <v>723</v>
      </c>
      <c r="F893" s="13">
        <f t="shared" si="109"/>
        <v>2016</v>
      </c>
      <c r="G893" s="28" t="s">
        <v>111</v>
      </c>
      <c r="H893" s="28" t="s">
        <v>1848</v>
      </c>
      <c r="I893" s="40">
        <v>140</v>
      </c>
      <c r="J893" s="41">
        <v>5.7099999999999998E-2</v>
      </c>
      <c r="K893" s="42">
        <f t="shared" si="110"/>
        <v>132.006</v>
      </c>
      <c r="L893" s="43" t="str">
        <f t="shared" si="104"/>
        <v>1892-NA-RJ</v>
      </c>
      <c r="M893" s="44">
        <f t="shared" si="111"/>
        <v>42636</v>
      </c>
      <c r="N893" s="47">
        <f t="shared" si="105"/>
        <v>9</v>
      </c>
      <c r="O893" s="47" t="str">
        <f t="shared" si="106"/>
        <v>2016</v>
      </c>
      <c r="P893" s="47" t="str">
        <f t="shared" si="107"/>
        <v>23</v>
      </c>
      <c r="Q893" s="48">
        <f t="shared" si="108"/>
        <v>42636</v>
      </c>
    </row>
    <row r="894" spans="1:17" x14ac:dyDescent="0.25">
      <c r="A894" s="28" t="s">
        <v>1849</v>
      </c>
      <c r="B894" s="28" t="s">
        <v>32</v>
      </c>
      <c r="C894" s="28" t="s">
        <v>33</v>
      </c>
      <c r="D894" s="28" t="s">
        <v>34</v>
      </c>
      <c r="E894" s="39">
        <v>42834</v>
      </c>
      <c r="F894" s="13">
        <f t="shared" si="109"/>
        <v>2017</v>
      </c>
      <c r="G894" s="28" t="s">
        <v>111</v>
      </c>
      <c r="H894" s="28" t="s">
        <v>183</v>
      </c>
      <c r="I894" s="40">
        <v>140</v>
      </c>
      <c r="J894" s="41">
        <v>0</v>
      </c>
      <c r="K894" s="42">
        <f t="shared" si="110"/>
        <v>140</v>
      </c>
      <c r="L894" s="43" t="str">
        <f t="shared" si="104"/>
        <v>1893-APAC-WM</v>
      </c>
      <c r="M894" s="44">
        <f t="shared" si="111"/>
        <v>42834</v>
      </c>
      <c r="N894" s="47" t="str">
        <f t="shared" si="105"/>
        <v/>
      </c>
      <c r="O894" s="47" t="str">
        <f t="shared" si="106"/>
        <v/>
      </c>
      <c r="P894" s="47" t="str">
        <f t="shared" si="107"/>
        <v/>
      </c>
      <c r="Q894" s="48">
        <f t="shared" si="108"/>
        <v>42834</v>
      </c>
    </row>
    <row r="895" spans="1:17" x14ac:dyDescent="0.25">
      <c r="A895" s="28" t="s">
        <v>1850</v>
      </c>
      <c r="B895" s="28" t="s">
        <v>71</v>
      </c>
      <c r="C895" s="28" t="s">
        <v>72</v>
      </c>
      <c r="D895" s="28" t="s">
        <v>34</v>
      </c>
      <c r="E895" s="39" t="s">
        <v>1851</v>
      </c>
      <c r="F895" s="13">
        <f t="shared" si="109"/>
        <v>2016</v>
      </c>
      <c r="G895" s="28" t="s">
        <v>12</v>
      </c>
      <c r="H895" s="28" t="s">
        <v>1852</v>
      </c>
      <c r="I895" s="40">
        <v>240</v>
      </c>
      <c r="J895" s="41">
        <v>1.2500000000000001E-2</v>
      </c>
      <c r="K895" s="42">
        <f t="shared" si="110"/>
        <v>237</v>
      </c>
      <c r="L895" s="43" t="str">
        <f t="shared" si="104"/>
        <v>1894-APAC-GH</v>
      </c>
      <c r="M895" s="44">
        <f t="shared" si="111"/>
        <v>42721</v>
      </c>
      <c r="N895" s="47">
        <f t="shared" si="105"/>
        <v>12</v>
      </c>
      <c r="O895" s="47" t="str">
        <f t="shared" si="106"/>
        <v>2016</v>
      </c>
      <c r="P895" s="47" t="str">
        <f t="shared" si="107"/>
        <v>17</v>
      </c>
      <c r="Q895" s="48">
        <f t="shared" si="108"/>
        <v>42721</v>
      </c>
    </row>
    <row r="896" spans="1:17" x14ac:dyDescent="0.25">
      <c r="A896" s="28" t="s">
        <v>1853</v>
      </c>
      <c r="B896" s="28" t="s">
        <v>164</v>
      </c>
      <c r="C896" s="28" t="s">
        <v>165</v>
      </c>
      <c r="D896" s="28" t="s">
        <v>11</v>
      </c>
      <c r="E896" s="39">
        <v>42769</v>
      </c>
      <c r="F896" s="13">
        <f t="shared" si="109"/>
        <v>2017</v>
      </c>
      <c r="G896" s="28" t="s">
        <v>41</v>
      </c>
      <c r="H896" s="28" t="s">
        <v>167</v>
      </c>
      <c r="I896" s="40">
        <v>30</v>
      </c>
      <c r="J896" s="41">
        <v>6.6699999999999995E-2</v>
      </c>
      <c r="K896" s="42">
        <f t="shared" si="110"/>
        <v>27.999000000000002</v>
      </c>
      <c r="L896" s="43" t="str">
        <f t="shared" si="104"/>
        <v>1895-EMEA-CE</v>
      </c>
      <c r="M896" s="44">
        <f t="shared" si="111"/>
        <v>42769</v>
      </c>
      <c r="N896" s="47" t="str">
        <f t="shared" si="105"/>
        <v/>
      </c>
      <c r="O896" s="47" t="str">
        <f t="shared" si="106"/>
        <v/>
      </c>
      <c r="P896" s="47" t="str">
        <f t="shared" si="107"/>
        <v/>
      </c>
      <c r="Q896" s="48">
        <f t="shared" si="108"/>
        <v>42769</v>
      </c>
    </row>
    <row r="897" spans="1:17" x14ac:dyDescent="0.25">
      <c r="A897" s="28" t="s">
        <v>1854</v>
      </c>
      <c r="B897" s="28" t="s">
        <v>164</v>
      </c>
      <c r="C897" s="28" t="s">
        <v>165</v>
      </c>
      <c r="D897" s="28" t="s">
        <v>11</v>
      </c>
      <c r="E897" s="39" t="s">
        <v>1643</v>
      </c>
      <c r="F897" s="13">
        <f t="shared" si="109"/>
        <v>2014</v>
      </c>
      <c r="G897" s="28" t="s">
        <v>46</v>
      </c>
      <c r="H897" s="28" t="s">
        <v>1343</v>
      </c>
      <c r="I897" s="40">
        <v>500</v>
      </c>
      <c r="J897" s="41">
        <v>0.03</v>
      </c>
      <c r="K897" s="42">
        <f t="shared" si="110"/>
        <v>485</v>
      </c>
      <c r="L897" s="43" t="str">
        <f t="shared" si="104"/>
        <v>1896-EMEA-CG</v>
      </c>
      <c r="M897" s="44">
        <f t="shared" si="111"/>
        <v>41905</v>
      </c>
      <c r="N897" s="47">
        <f t="shared" si="105"/>
        <v>9</v>
      </c>
      <c r="O897" s="47" t="str">
        <f t="shared" si="106"/>
        <v>2014</v>
      </c>
      <c r="P897" s="47" t="str">
        <f t="shared" si="107"/>
        <v>23</v>
      </c>
      <c r="Q897" s="48">
        <f t="shared" si="108"/>
        <v>41905</v>
      </c>
    </row>
    <row r="898" spans="1:17" x14ac:dyDescent="0.25">
      <c r="A898" s="28" t="s">
        <v>1855</v>
      </c>
      <c r="B898" s="28" t="s">
        <v>288</v>
      </c>
      <c r="C898" s="28" t="s">
        <v>289</v>
      </c>
      <c r="D898" s="28" t="s">
        <v>11</v>
      </c>
      <c r="E898" s="39" t="s">
        <v>1777</v>
      </c>
      <c r="F898" s="13">
        <f t="shared" si="109"/>
        <v>2016</v>
      </c>
      <c r="G898" s="28" t="s">
        <v>111</v>
      </c>
      <c r="H898" s="28" t="s">
        <v>1003</v>
      </c>
      <c r="I898" s="40">
        <v>140</v>
      </c>
      <c r="J898" s="41">
        <v>4.2900000000000001E-2</v>
      </c>
      <c r="K898" s="42">
        <f t="shared" si="110"/>
        <v>133.994</v>
      </c>
      <c r="L898" s="43" t="str">
        <f t="shared" ref="L898:L961" si="112">_xlfn.TEXTJOIN("-",TRUE,RIGHT(A898,LEN(A898)-2),D898,LEFT(H898,1)&amp;MID(H898,FIND(" ",H898)+1,1))</f>
        <v>1897-EMEA-MM</v>
      </c>
      <c r="M898" s="44">
        <f t="shared" si="111"/>
        <v>42413</v>
      </c>
      <c r="N898" s="47">
        <f t="shared" ref="N898:N961" si="113">IF(ISTEXT(E898),IFERROR(_xlfn.NUMBERVALUE(LEFT(E898,2)),_xlfn.NUMBERVALUE(LEFT(E898,1))),"")</f>
        <v>2</v>
      </c>
      <c r="O898" s="47" t="str">
        <f t="shared" ref="O898:O961" si="114">IF(ISTEXT(E898),RIGHT(E898,4),"")</f>
        <v>2016</v>
      </c>
      <c r="P898" s="47" t="str">
        <f t="shared" ref="P898:P961" si="115">IF(ISTEXT(E898),MID(E898,LEN(N898)+2,2),"")</f>
        <v>13</v>
      </c>
      <c r="Q898" s="48">
        <f t="shared" ref="Q898:Q961" si="116">IF(ISTEXT(E898),DATE(O898,N898,P898),E898)</f>
        <v>42413</v>
      </c>
    </row>
    <row r="899" spans="1:17" x14ac:dyDescent="0.25">
      <c r="A899" s="28" t="s">
        <v>1856</v>
      </c>
      <c r="B899" s="28" t="s">
        <v>216</v>
      </c>
      <c r="C899" s="28" t="s">
        <v>217</v>
      </c>
      <c r="D899" s="28" t="s">
        <v>11</v>
      </c>
      <c r="E899" s="39">
        <v>42864</v>
      </c>
      <c r="F899" s="13">
        <f t="shared" ref="F899:F962" si="117">YEAR(Q899)</f>
        <v>2017</v>
      </c>
      <c r="G899" s="28" t="s">
        <v>29</v>
      </c>
      <c r="H899" s="28" t="s">
        <v>219</v>
      </c>
      <c r="I899" s="40">
        <v>150</v>
      </c>
      <c r="J899" s="41">
        <v>4.6699999999999998E-2</v>
      </c>
      <c r="K899" s="42">
        <f t="shared" ref="K899:K962" si="118">I899*(1-J899)</f>
        <v>142.995</v>
      </c>
      <c r="L899" s="43" t="str">
        <f t="shared" si="112"/>
        <v>1898-EMEA-JC</v>
      </c>
      <c r="M899" s="44">
        <f t="shared" ref="M899:M962" si="119">IF(ISTEXT(E899),DATE(O899,N899,P899),E899)</f>
        <v>42864</v>
      </c>
      <c r="N899" s="47" t="str">
        <f t="shared" si="113"/>
        <v/>
      </c>
      <c r="O899" s="47" t="str">
        <f t="shared" si="114"/>
        <v/>
      </c>
      <c r="P899" s="47" t="str">
        <f t="shared" si="115"/>
        <v/>
      </c>
      <c r="Q899" s="48">
        <f t="shared" si="116"/>
        <v>42864</v>
      </c>
    </row>
    <row r="900" spans="1:17" x14ac:dyDescent="0.25">
      <c r="A900" s="28" t="s">
        <v>1857</v>
      </c>
      <c r="B900" s="28" t="s">
        <v>32</v>
      </c>
      <c r="C900" s="28" t="s">
        <v>33</v>
      </c>
      <c r="D900" s="28" t="s">
        <v>34</v>
      </c>
      <c r="E900" s="39">
        <v>42775</v>
      </c>
      <c r="F900" s="13">
        <f t="shared" si="117"/>
        <v>2017</v>
      </c>
      <c r="G900" s="28" t="s">
        <v>61</v>
      </c>
      <c r="H900" s="28" t="s">
        <v>183</v>
      </c>
      <c r="I900" s="40">
        <v>3000</v>
      </c>
      <c r="J900" s="41">
        <v>0.43</v>
      </c>
      <c r="K900" s="42">
        <f t="shared" si="118"/>
        <v>1710.0000000000002</v>
      </c>
      <c r="L900" s="43" t="str">
        <f t="shared" si="112"/>
        <v>1899-APAC-WM</v>
      </c>
      <c r="M900" s="44">
        <f t="shared" si="119"/>
        <v>42775</v>
      </c>
      <c r="N900" s="47" t="str">
        <f t="shared" si="113"/>
        <v/>
      </c>
      <c r="O900" s="47" t="str">
        <f t="shared" si="114"/>
        <v/>
      </c>
      <c r="P900" s="47" t="str">
        <f t="shared" si="115"/>
        <v/>
      </c>
      <c r="Q900" s="48">
        <f t="shared" si="116"/>
        <v>42775</v>
      </c>
    </row>
    <row r="901" spans="1:17" x14ac:dyDescent="0.25">
      <c r="A901" s="28" t="s">
        <v>1858</v>
      </c>
      <c r="B901" s="28" t="s">
        <v>197</v>
      </c>
      <c r="C901" s="28" t="s">
        <v>198</v>
      </c>
      <c r="D901" s="28" t="s">
        <v>11</v>
      </c>
      <c r="E901" s="39" t="s">
        <v>648</v>
      </c>
      <c r="F901" s="13">
        <f t="shared" si="117"/>
        <v>2018</v>
      </c>
      <c r="G901" s="28" t="s">
        <v>125</v>
      </c>
      <c r="H901" s="28" t="s">
        <v>1859</v>
      </c>
      <c r="I901" s="40">
        <v>500</v>
      </c>
      <c r="J901" s="41">
        <v>0.06</v>
      </c>
      <c r="K901" s="42">
        <f t="shared" si="118"/>
        <v>470</v>
      </c>
      <c r="L901" s="43" t="str">
        <f t="shared" si="112"/>
        <v>1900-EMEA-DG</v>
      </c>
      <c r="M901" s="44">
        <f t="shared" si="119"/>
        <v>43303</v>
      </c>
      <c r="N901" s="47">
        <f t="shared" si="113"/>
        <v>7</v>
      </c>
      <c r="O901" s="47" t="str">
        <f t="shared" si="114"/>
        <v>2018</v>
      </c>
      <c r="P901" s="47" t="str">
        <f t="shared" si="115"/>
        <v>22</v>
      </c>
      <c r="Q901" s="48">
        <f t="shared" si="116"/>
        <v>43303</v>
      </c>
    </row>
    <row r="902" spans="1:17" x14ac:dyDescent="0.25">
      <c r="A902" s="28" t="s">
        <v>1860</v>
      </c>
      <c r="B902" s="28" t="s">
        <v>318</v>
      </c>
      <c r="C902" s="28" t="s">
        <v>319</v>
      </c>
      <c r="D902" s="28" t="s">
        <v>11</v>
      </c>
      <c r="E902" s="39" t="s">
        <v>1861</v>
      </c>
      <c r="F902" s="13">
        <f t="shared" si="117"/>
        <v>2014</v>
      </c>
      <c r="G902" s="28" t="s">
        <v>55</v>
      </c>
      <c r="H902" s="28" t="s">
        <v>1035</v>
      </c>
      <c r="I902" s="40">
        <v>2400</v>
      </c>
      <c r="J902" s="41">
        <v>0.05</v>
      </c>
      <c r="K902" s="42">
        <f t="shared" si="118"/>
        <v>2280</v>
      </c>
      <c r="L902" s="43" t="str">
        <f t="shared" si="112"/>
        <v>1901-EMEA-VP</v>
      </c>
      <c r="M902" s="44">
        <f t="shared" si="119"/>
        <v>41959</v>
      </c>
      <c r="N902" s="47">
        <f t="shared" si="113"/>
        <v>11</v>
      </c>
      <c r="O902" s="47" t="str">
        <f t="shared" si="114"/>
        <v>2014</v>
      </c>
      <c r="P902" s="47" t="str">
        <f t="shared" si="115"/>
        <v>16</v>
      </c>
      <c r="Q902" s="48">
        <f t="shared" si="116"/>
        <v>41959</v>
      </c>
    </row>
    <row r="903" spans="1:17" x14ac:dyDescent="0.25">
      <c r="A903" s="28" t="s">
        <v>1862</v>
      </c>
      <c r="B903" s="28" t="s">
        <v>119</v>
      </c>
      <c r="C903" s="28" t="s">
        <v>85</v>
      </c>
      <c r="D903" s="28" t="s">
        <v>11</v>
      </c>
      <c r="E903" s="39">
        <v>42074</v>
      </c>
      <c r="F903" s="13">
        <f t="shared" si="117"/>
        <v>2015</v>
      </c>
      <c r="G903" s="28" t="s">
        <v>41</v>
      </c>
      <c r="H903" s="28" t="s">
        <v>1863</v>
      </c>
      <c r="I903" s="40">
        <v>30</v>
      </c>
      <c r="J903" s="41">
        <v>0.23330000000000001</v>
      </c>
      <c r="K903" s="42">
        <f t="shared" si="118"/>
        <v>23.000999999999998</v>
      </c>
      <c r="L903" s="43" t="str">
        <f t="shared" si="112"/>
        <v>1902-EMEA-WC</v>
      </c>
      <c r="M903" s="44">
        <f t="shared" si="119"/>
        <v>42074</v>
      </c>
      <c r="N903" s="47" t="str">
        <f t="shared" si="113"/>
        <v/>
      </c>
      <c r="O903" s="47" t="str">
        <f t="shared" si="114"/>
        <v/>
      </c>
      <c r="P903" s="47" t="str">
        <f t="shared" si="115"/>
        <v/>
      </c>
      <c r="Q903" s="48">
        <f t="shared" si="116"/>
        <v>42074</v>
      </c>
    </row>
    <row r="904" spans="1:17" x14ac:dyDescent="0.25">
      <c r="A904" s="28" t="s">
        <v>1864</v>
      </c>
      <c r="B904" s="28" t="s">
        <v>178</v>
      </c>
      <c r="C904" s="28" t="s">
        <v>115</v>
      </c>
      <c r="D904" s="28" t="s">
        <v>17</v>
      </c>
      <c r="E904" s="39">
        <v>43407</v>
      </c>
      <c r="F904" s="13">
        <f t="shared" si="117"/>
        <v>2018</v>
      </c>
      <c r="G904" s="28" t="s">
        <v>41</v>
      </c>
      <c r="H904" s="28" t="s">
        <v>1195</v>
      </c>
      <c r="I904" s="40">
        <v>30</v>
      </c>
      <c r="J904" s="41">
        <v>0.1333</v>
      </c>
      <c r="K904" s="42">
        <f t="shared" si="118"/>
        <v>26.001000000000001</v>
      </c>
      <c r="L904" s="43" t="str">
        <f t="shared" si="112"/>
        <v>1903-NA-IC</v>
      </c>
      <c r="M904" s="44">
        <f t="shared" si="119"/>
        <v>43407</v>
      </c>
      <c r="N904" s="47" t="str">
        <f t="shared" si="113"/>
        <v/>
      </c>
      <c r="O904" s="47" t="str">
        <f t="shared" si="114"/>
        <v/>
      </c>
      <c r="P904" s="47" t="str">
        <f t="shared" si="115"/>
        <v/>
      </c>
      <c r="Q904" s="48">
        <f t="shared" si="116"/>
        <v>43407</v>
      </c>
    </row>
    <row r="905" spans="1:17" x14ac:dyDescent="0.25">
      <c r="A905" s="28" t="s">
        <v>1865</v>
      </c>
      <c r="B905" s="28" t="s">
        <v>38</v>
      </c>
      <c r="C905" s="28" t="s">
        <v>39</v>
      </c>
      <c r="D905" s="28" t="s">
        <v>34</v>
      </c>
      <c r="E905" s="39">
        <v>41739</v>
      </c>
      <c r="F905" s="13">
        <f t="shared" si="117"/>
        <v>2014</v>
      </c>
      <c r="G905" s="28" t="s">
        <v>111</v>
      </c>
      <c r="H905" s="28" t="s">
        <v>1680</v>
      </c>
      <c r="I905" s="40">
        <v>140</v>
      </c>
      <c r="J905" s="41">
        <v>0.1857</v>
      </c>
      <c r="K905" s="42">
        <f t="shared" si="118"/>
        <v>114.00200000000001</v>
      </c>
      <c r="L905" s="43" t="str">
        <f t="shared" si="112"/>
        <v>1904-APAC-PH</v>
      </c>
      <c r="M905" s="44">
        <f t="shared" si="119"/>
        <v>41739</v>
      </c>
      <c r="N905" s="47" t="str">
        <f t="shared" si="113"/>
        <v/>
      </c>
      <c r="O905" s="47" t="str">
        <f t="shared" si="114"/>
        <v/>
      </c>
      <c r="P905" s="47" t="str">
        <f t="shared" si="115"/>
        <v/>
      </c>
      <c r="Q905" s="48">
        <f t="shared" si="116"/>
        <v>41739</v>
      </c>
    </row>
    <row r="906" spans="1:17" x14ac:dyDescent="0.25">
      <c r="A906" s="28" t="s">
        <v>1866</v>
      </c>
      <c r="B906" s="28" t="s">
        <v>26</v>
      </c>
      <c r="C906" s="28" t="s">
        <v>27</v>
      </c>
      <c r="D906" s="28" t="s">
        <v>11</v>
      </c>
      <c r="E906" s="39" t="s">
        <v>841</v>
      </c>
      <c r="F906" s="13">
        <f t="shared" si="117"/>
        <v>2017</v>
      </c>
      <c r="G906" s="28" t="s">
        <v>55</v>
      </c>
      <c r="H906" s="28" t="s">
        <v>591</v>
      </c>
      <c r="I906" s="40">
        <v>2400</v>
      </c>
      <c r="J906" s="41">
        <v>0.36</v>
      </c>
      <c r="K906" s="42">
        <f t="shared" si="118"/>
        <v>1536</v>
      </c>
      <c r="L906" s="43" t="str">
        <f t="shared" si="112"/>
        <v>1905-EMEA-FH</v>
      </c>
      <c r="M906" s="44">
        <f t="shared" si="119"/>
        <v>42877</v>
      </c>
      <c r="N906" s="47">
        <f t="shared" si="113"/>
        <v>5</v>
      </c>
      <c r="O906" s="47" t="str">
        <f t="shared" si="114"/>
        <v>2017</v>
      </c>
      <c r="P906" s="47" t="str">
        <f t="shared" si="115"/>
        <v>22</v>
      </c>
      <c r="Q906" s="48">
        <f t="shared" si="116"/>
        <v>42877</v>
      </c>
    </row>
    <row r="907" spans="1:17" x14ac:dyDescent="0.25">
      <c r="A907" s="28" t="s">
        <v>1867</v>
      </c>
      <c r="B907" s="28" t="s">
        <v>32</v>
      </c>
      <c r="C907" s="28" t="s">
        <v>33</v>
      </c>
      <c r="D907" s="28" t="s">
        <v>34</v>
      </c>
      <c r="E907" s="39" t="s">
        <v>1868</v>
      </c>
      <c r="F907" s="13">
        <f t="shared" si="117"/>
        <v>2017</v>
      </c>
      <c r="G907" s="28" t="s">
        <v>74</v>
      </c>
      <c r="H907" s="28" t="s">
        <v>1474</v>
      </c>
      <c r="I907" s="40">
        <v>500</v>
      </c>
      <c r="J907" s="41">
        <v>0</v>
      </c>
      <c r="K907" s="42">
        <f t="shared" si="118"/>
        <v>500</v>
      </c>
      <c r="L907" s="43" t="str">
        <f t="shared" si="112"/>
        <v>1906-APAC-SN</v>
      </c>
      <c r="M907" s="44">
        <f t="shared" si="119"/>
        <v>42786</v>
      </c>
      <c r="N907" s="47">
        <f t="shared" si="113"/>
        <v>2</v>
      </c>
      <c r="O907" s="47" t="str">
        <f t="shared" si="114"/>
        <v>2017</v>
      </c>
      <c r="P907" s="47" t="str">
        <f t="shared" si="115"/>
        <v>20</v>
      </c>
      <c r="Q907" s="48">
        <f t="shared" si="116"/>
        <v>42786</v>
      </c>
    </row>
    <row r="908" spans="1:17" x14ac:dyDescent="0.25">
      <c r="A908" s="28" t="s">
        <v>1869</v>
      </c>
      <c r="B908" s="28" t="s">
        <v>210</v>
      </c>
      <c r="C908" s="28" t="s">
        <v>115</v>
      </c>
      <c r="D908" s="28" t="s">
        <v>17</v>
      </c>
      <c r="E908" s="39" t="s">
        <v>1870</v>
      </c>
      <c r="F908" s="13">
        <f t="shared" si="117"/>
        <v>2018</v>
      </c>
      <c r="G908" s="28" t="s">
        <v>23</v>
      </c>
      <c r="H908" s="28" t="s">
        <v>1506</v>
      </c>
      <c r="I908" s="40">
        <v>1400</v>
      </c>
      <c r="J908" s="41">
        <v>0.13</v>
      </c>
      <c r="K908" s="42">
        <f t="shared" si="118"/>
        <v>1218</v>
      </c>
      <c r="L908" s="43" t="str">
        <f t="shared" si="112"/>
        <v>1907-NA-RT</v>
      </c>
      <c r="M908" s="44">
        <f t="shared" si="119"/>
        <v>43123</v>
      </c>
      <c r="N908" s="47">
        <f t="shared" si="113"/>
        <v>1</v>
      </c>
      <c r="O908" s="47" t="str">
        <f t="shared" si="114"/>
        <v>2018</v>
      </c>
      <c r="P908" s="47" t="str">
        <f t="shared" si="115"/>
        <v>23</v>
      </c>
      <c r="Q908" s="48">
        <f t="shared" si="116"/>
        <v>43123</v>
      </c>
    </row>
    <row r="909" spans="1:17" x14ac:dyDescent="0.25">
      <c r="A909" s="28" t="s">
        <v>1871</v>
      </c>
      <c r="B909" s="28" t="s">
        <v>306</v>
      </c>
      <c r="C909" s="28" t="s">
        <v>307</v>
      </c>
      <c r="D909" s="28" t="s">
        <v>11</v>
      </c>
      <c r="E909" s="39">
        <v>43438</v>
      </c>
      <c r="F909" s="13">
        <f t="shared" si="117"/>
        <v>2018</v>
      </c>
      <c r="G909" s="28" t="s">
        <v>35</v>
      </c>
      <c r="H909" s="28" t="s">
        <v>1655</v>
      </c>
      <c r="I909" s="40">
        <v>50</v>
      </c>
      <c r="J909" s="41">
        <v>0.04</v>
      </c>
      <c r="K909" s="42">
        <f t="shared" si="118"/>
        <v>48</v>
      </c>
      <c r="L909" s="43" t="str">
        <f t="shared" si="112"/>
        <v>1908-EMEA-PM</v>
      </c>
      <c r="M909" s="44">
        <f t="shared" si="119"/>
        <v>43438</v>
      </c>
      <c r="N909" s="47" t="str">
        <f t="shared" si="113"/>
        <v/>
      </c>
      <c r="O909" s="47" t="str">
        <f t="shared" si="114"/>
        <v/>
      </c>
      <c r="P909" s="47" t="str">
        <f t="shared" si="115"/>
        <v/>
      </c>
      <c r="Q909" s="48">
        <f t="shared" si="116"/>
        <v>43438</v>
      </c>
    </row>
    <row r="910" spans="1:17" x14ac:dyDescent="0.25">
      <c r="A910" s="28" t="s">
        <v>1872</v>
      </c>
      <c r="B910" s="28" t="s">
        <v>210</v>
      </c>
      <c r="C910" s="28" t="s">
        <v>115</v>
      </c>
      <c r="D910" s="28" t="s">
        <v>17</v>
      </c>
      <c r="E910" s="39">
        <v>43105</v>
      </c>
      <c r="F910" s="13">
        <f t="shared" si="117"/>
        <v>2018</v>
      </c>
      <c r="G910" s="28" t="s">
        <v>41</v>
      </c>
      <c r="H910" s="28" t="s">
        <v>1873</v>
      </c>
      <c r="I910" s="40">
        <v>30</v>
      </c>
      <c r="J910" s="41">
        <v>0.1333</v>
      </c>
      <c r="K910" s="42">
        <f t="shared" si="118"/>
        <v>26.001000000000001</v>
      </c>
      <c r="L910" s="43" t="str">
        <f t="shared" si="112"/>
        <v>1909-NA-AC</v>
      </c>
      <c r="M910" s="44">
        <f t="shared" si="119"/>
        <v>43105</v>
      </c>
      <c r="N910" s="47" t="str">
        <f t="shared" si="113"/>
        <v/>
      </c>
      <c r="O910" s="47" t="str">
        <f t="shared" si="114"/>
        <v/>
      </c>
      <c r="P910" s="47" t="str">
        <f t="shared" si="115"/>
        <v/>
      </c>
      <c r="Q910" s="48">
        <f t="shared" si="116"/>
        <v>43105</v>
      </c>
    </row>
    <row r="911" spans="1:17" x14ac:dyDescent="0.25">
      <c r="A911" s="28" t="s">
        <v>1874</v>
      </c>
      <c r="B911" s="28" t="s">
        <v>265</v>
      </c>
      <c r="C911" s="28" t="s">
        <v>50</v>
      </c>
      <c r="D911" s="28" t="s">
        <v>22</v>
      </c>
      <c r="E911" s="39" t="s">
        <v>1875</v>
      </c>
      <c r="F911" s="13">
        <f t="shared" si="117"/>
        <v>2014</v>
      </c>
      <c r="G911" s="28" t="s">
        <v>74</v>
      </c>
      <c r="H911" s="28" t="s">
        <v>1349</v>
      </c>
      <c r="I911" s="40">
        <v>500</v>
      </c>
      <c r="J911" s="41">
        <v>0</v>
      </c>
      <c r="K911" s="42">
        <f t="shared" si="118"/>
        <v>500</v>
      </c>
      <c r="L911" s="43" t="str">
        <f t="shared" si="112"/>
        <v>1910-LATAM-JG</v>
      </c>
      <c r="M911" s="44">
        <f t="shared" si="119"/>
        <v>41754</v>
      </c>
      <c r="N911" s="47">
        <f t="shared" si="113"/>
        <v>4</v>
      </c>
      <c r="O911" s="47" t="str">
        <f t="shared" si="114"/>
        <v>2014</v>
      </c>
      <c r="P911" s="47" t="str">
        <f t="shared" si="115"/>
        <v>25</v>
      </c>
      <c r="Q911" s="48">
        <f t="shared" si="116"/>
        <v>41754</v>
      </c>
    </row>
    <row r="912" spans="1:17" x14ac:dyDescent="0.25">
      <c r="A912" s="28" t="s">
        <v>1876</v>
      </c>
      <c r="B912" s="28" t="s">
        <v>64</v>
      </c>
      <c r="C912" s="28" t="s">
        <v>65</v>
      </c>
      <c r="D912" s="28" t="s">
        <v>34</v>
      </c>
      <c r="E912" s="39" t="s">
        <v>1877</v>
      </c>
      <c r="F912" s="13">
        <f t="shared" si="117"/>
        <v>2016</v>
      </c>
      <c r="G912" s="28" t="s">
        <v>55</v>
      </c>
      <c r="H912" s="28" t="s">
        <v>67</v>
      </c>
      <c r="I912" s="40">
        <v>2400</v>
      </c>
      <c r="J912" s="41">
        <v>0.17</v>
      </c>
      <c r="K912" s="42">
        <f t="shared" si="118"/>
        <v>1992</v>
      </c>
      <c r="L912" s="43" t="str">
        <f t="shared" si="112"/>
        <v>1911-APAC-JJ</v>
      </c>
      <c r="M912" s="44">
        <f t="shared" si="119"/>
        <v>42640</v>
      </c>
      <c r="N912" s="47">
        <f t="shared" si="113"/>
        <v>9</v>
      </c>
      <c r="O912" s="47" t="str">
        <f t="shared" si="114"/>
        <v>2016</v>
      </c>
      <c r="P912" s="47" t="str">
        <f t="shared" si="115"/>
        <v>27</v>
      </c>
      <c r="Q912" s="48">
        <f t="shared" si="116"/>
        <v>42640</v>
      </c>
    </row>
    <row r="913" spans="1:17" x14ac:dyDescent="0.25">
      <c r="A913" s="28" t="s">
        <v>1878</v>
      </c>
      <c r="B913" s="28" t="s">
        <v>397</v>
      </c>
      <c r="C913" s="28" t="s">
        <v>398</v>
      </c>
      <c r="D913" s="28" t="s">
        <v>11</v>
      </c>
      <c r="E913" s="39">
        <v>43142</v>
      </c>
      <c r="F913" s="13">
        <f t="shared" si="117"/>
        <v>2018</v>
      </c>
      <c r="G913" s="28" t="s">
        <v>23</v>
      </c>
      <c r="H913" s="28" t="s">
        <v>567</v>
      </c>
      <c r="I913" s="40">
        <v>1400</v>
      </c>
      <c r="J913" s="41">
        <v>0.03</v>
      </c>
      <c r="K913" s="42">
        <f t="shared" si="118"/>
        <v>1358</v>
      </c>
      <c r="L913" s="43" t="str">
        <f t="shared" si="112"/>
        <v>1912-EMEA-GS</v>
      </c>
      <c r="M913" s="44">
        <f t="shared" si="119"/>
        <v>43142</v>
      </c>
      <c r="N913" s="47" t="str">
        <f t="shared" si="113"/>
        <v/>
      </c>
      <c r="O913" s="47" t="str">
        <f t="shared" si="114"/>
        <v/>
      </c>
      <c r="P913" s="47" t="str">
        <f t="shared" si="115"/>
        <v/>
      </c>
      <c r="Q913" s="48">
        <f t="shared" si="116"/>
        <v>43142</v>
      </c>
    </row>
    <row r="914" spans="1:17" x14ac:dyDescent="0.25">
      <c r="A914" s="28" t="s">
        <v>1879</v>
      </c>
      <c r="B914" s="28" t="s">
        <v>114</v>
      </c>
      <c r="C914" s="28" t="s">
        <v>115</v>
      </c>
      <c r="D914" s="28" t="s">
        <v>17</v>
      </c>
      <c r="E914" s="39" t="s">
        <v>1560</v>
      </c>
      <c r="F914" s="13">
        <f t="shared" si="117"/>
        <v>2014</v>
      </c>
      <c r="G914" s="28" t="s">
        <v>125</v>
      </c>
      <c r="H914" s="28" t="s">
        <v>1880</v>
      </c>
      <c r="I914" s="40">
        <v>500</v>
      </c>
      <c r="J914" s="41">
        <v>0.20799999999999999</v>
      </c>
      <c r="K914" s="42">
        <f t="shared" si="118"/>
        <v>396</v>
      </c>
      <c r="L914" s="43" t="str">
        <f t="shared" si="112"/>
        <v>1913-NA-HD</v>
      </c>
      <c r="M914" s="44">
        <f t="shared" si="119"/>
        <v>41758</v>
      </c>
      <c r="N914" s="47">
        <f t="shared" si="113"/>
        <v>4</v>
      </c>
      <c r="O914" s="47" t="str">
        <f t="shared" si="114"/>
        <v>2014</v>
      </c>
      <c r="P914" s="47" t="str">
        <f t="shared" si="115"/>
        <v>29</v>
      </c>
      <c r="Q914" s="48">
        <f t="shared" si="116"/>
        <v>41758</v>
      </c>
    </row>
    <row r="915" spans="1:17" x14ac:dyDescent="0.25">
      <c r="A915" s="28" t="s">
        <v>1881</v>
      </c>
      <c r="B915" s="28" t="s">
        <v>269</v>
      </c>
      <c r="C915" s="28" t="s">
        <v>270</v>
      </c>
      <c r="D915" s="28" t="s">
        <v>22</v>
      </c>
      <c r="E915" s="39" t="s">
        <v>1882</v>
      </c>
      <c r="F915" s="13">
        <f t="shared" si="117"/>
        <v>2015</v>
      </c>
      <c r="G915" s="28" t="s">
        <v>74</v>
      </c>
      <c r="H915" s="28" t="s">
        <v>546</v>
      </c>
      <c r="I915" s="40">
        <v>500</v>
      </c>
      <c r="J915" s="41">
        <v>0</v>
      </c>
      <c r="K915" s="42">
        <f t="shared" si="118"/>
        <v>500</v>
      </c>
      <c r="L915" s="43" t="str">
        <f t="shared" si="112"/>
        <v>1914-LATAM-NP</v>
      </c>
      <c r="M915" s="44">
        <f t="shared" si="119"/>
        <v>42124</v>
      </c>
      <c r="N915" s="47">
        <f t="shared" si="113"/>
        <v>4</v>
      </c>
      <c r="O915" s="47" t="str">
        <f t="shared" si="114"/>
        <v>2015</v>
      </c>
      <c r="P915" s="47" t="str">
        <f t="shared" si="115"/>
        <v>30</v>
      </c>
      <c r="Q915" s="48">
        <f t="shared" si="116"/>
        <v>42124</v>
      </c>
    </row>
    <row r="916" spans="1:17" x14ac:dyDescent="0.25">
      <c r="A916" s="28" t="s">
        <v>1883</v>
      </c>
      <c r="B916" s="28" t="s">
        <v>53</v>
      </c>
      <c r="C916" s="28" t="s">
        <v>54</v>
      </c>
      <c r="D916" s="28" t="s">
        <v>11</v>
      </c>
      <c r="E916" s="39">
        <v>41979</v>
      </c>
      <c r="F916" s="13">
        <f t="shared" si="117"/>
        <v>2014</v>
      </c>
      <c r="G916" s="28" t="s">
        <v>74</v>
      </c>
      <c r="H916" s="28" t="s">
        <v>1053</v>
      </c>
      <c r="I916" s="40">
        <v>500</v>
      </c>
      <c r="J916" s="41">
        <v>0</v>
      </c>
      <c r="K916" s="42">
        <f t="shared" si="118"/>
        <v>500</v>
      </c>
      <c r="L916" s="43" t="str">
        <f t="shared" si="112"/>
        <v>1915-EMEA-IB</v>
      </c>
      <c r="M916" s="44">
        <f t="shared" si="119"/>
        <v>41979</v>
      </c>
      <c r="N916" s="47" t="str">
        <f t="shared" si="113"/>
        <v/>
      </c>
      <c r="O916" s="47" t="str">
        <f t="shared" si="114"/>
        <v/>
      </c>
      <c r="P916" s="47" t="str">
        <f t="shared" si="115"/>
        <v/>
      </c>
      <c r="Q916" s="48">
        <f t="shared" si="116"/>
        <v>41979</v>
      </c>
    </row>
    <row r="917" spans="1:17" x14ac:dyDescent="0.25">
      <c r="A917" s="28" t="s">
        <v>1884</v>
      </c>
      <c r="B917" s="28" t="s">
        <v>265</v>
      </c>
      <c r="C917" s="28" t="s">
        <v>50</v>
      </c>
      <c r="D917" s="28" t="s">
        <v>22</v>
      </c>
      <c r="E917" s="39" t="s">
        <v>1229</v>
      </c>
      <c r="F917" s="13">
        <f t="shared" si="117"/>
        <v>2015</v>
      </c>
      <c r="G917" s="28" t="s">
        <v>46</v>
      </c>
      <c r="H917" s="28" t="s">
        <v>997</v>
      </c>
      <c r="I917" s="40">
        <v>500</v>
      </c>
      <c r="J917" s="41">
        <v>0.1</v>
      </c>
      <c r="K917" s="42">
        <f t="shared" si="118"/>
        <v>450</v>
      </c>
      <c r="L917" s="43" t="str">
        <f t="shared" si="112"/>
        <v>1916-LATAM-JA</v>
      </c>
      <c r="M917" s="44">
        <f t="shared" si="119"/>
        <v>42033</v>
      </c>
      <c r="N917" s="47">
        <f t="shared" si="113"/>
        <v>1</v>
      </c>
      <c r="O917" s="47" t="str">
        <f t="shared" si="114"/>
        <v>2015</v>
      </c>
      <c r="P917" s="47" t="str">
        <f t="shared" si="115"/>
        <v>29</v>
      </c>
      <c r="Q917" s="48">
        <f t="shared" si="116"/>
        <v>42033</v>
      </c>
    </row>
    <row r="918" spans="1:17" x14ac:dyDescent="0.25">
      <c r="A918" s="28" t="s">
        <v>1885</v>
      </c>
      <c r="B918" s="28" t="s">
        <v>164</v>
      </c>
      <c r="C918" s="28" t="s">
        <v>165</v>
      </c>
      <c r="D918" s="28" t="s">
        <v>11</v>
      </c>
      <c r="E918" s="39">
        <v>42828</v>
      </c>
      <c r="F918" s="13">
        <f t="shared" si="117"/>
        <v>2017</v>
      </c>
      <c r="G918" s="28" t="s">
        <v>41</v>
      </c>
      <c r="H918" s="28" t="s">
        <v>167</v>
      </c>
      <c r="I918" s="40">
        <v>30</v>
      </c>
      <c r="J918" s="41">
        <v>3.3300000000000003E-2</v>
      </c>
      <c r="K918" s="42">
        <f t="shared" si="118"/>
        <v>29.001000000000001</v>
      </c>
      <c r="L918" s="43" t="str">
        <f t="shared" si="112"/>
        <v>1917-EMEA-CE</v>
      </c>
      <c r="M918" s="44">
        <f t="shared" si="119"/>
        <v>42828</v>
      </c>
      <c r="N918" s="47" t="str">
        <f t="shared" si="113"/>
        <v/>
      </c>
      <c r="O918" s="47" t="str">
        <f t="shared" si="114"/>
        <v/>
      </c>
      <c r="P918" s="47" t="str">
        <f t="shared" si="115"/>
        <v/>
      </c>
      <c r="Q918" s="48">
        <f t="shared" si="116"/>
        <v>42828</v>
      </c>
    </row>
    <row r="919" spans="1:17" x14ac:dyDescent="0.25">
      <c r="A919" s="28" t="s">
        <v>1886</v>
      </c>
      <c r="B919" s="28" t="s">
        <v>174</v>
      </c>
      <c r="C919" s="28" t="s">
        <v>115</v>
      </c>
      <c r="D919" s="28" t="s">
        <v>17</v>
      </c>
      <c r="E919" s="39" t="s">
        <v>1887</v>
      </c>
      <c r="F919" s="13">
        <f t="shared" si="117"/>
        <v>2015</v>
      </c>
      <c r="G919" s="28" t="s">
        <v>74</v>
      </c>
      <c r="H919" s="28" t="s">
        <v>176</v>
      </c>
      <c r="I919" s="40">
        <v>500</v>
      </c>
      <c r="J919" s="41">
        <v>0</v>
      </c>
      <c r="K919" s="42">
        <f t="shared" si="118"/>
        <v>500</v>
      </c>
      <c r="L919" s="43" t="str">
        <f t="shared" si="112"/>
        <v>1918-NA-CM</v>
      </c>
      <c r="M919" s="44">
        <f t="shared" si="119"/>
        <v>42368</v>
      </c>
      <c r="N919" s="47">
        <f t="shared" si="113"/>
        <v>12</v>
      </c>
      <c r="O919" s="47" t="str">
        <f t="shared" si="114"/>
        <v>2015</v>
      </c>
      <c r="P919" s="47" t="str">
        <f t="shared" si="115"/>
        <v>30</v>
      </c>
      <c r="Q919" s="48">
        <f t="shared" si="116"/>
        <v>42368</v>
      </c>
    </row>
    <row r="920" spans="1:17" x14ac:dyDescent="0.25">
      <c r="A920" s="28" t="s">
        <v>1888</v>
      </c>
      <c r="B920" s="28" t="s">
        <v>59</v>
      </c>
      <c r="C920" s="28" t="s">
        <v>60</v>
      </c>
      <c r="D920" s="28" t="s">
        <v>11</v>
      </c>
      <c r="E920" s="39" t="s">
        <v>1889</v>
      </c>
      <c r="F920" s="13">
        <f t="shared" si="117"/>
        <v>2017</v>
      </c>
      <c r="G920" s="28" t="s">
        <v>125</v>
      </c>
      <c r="H920" s="28" t="s">
        <v>784</v>
      </c>
      <c r="I920" s="40">
        <v>500</v>
      </c>
      <c r="J920" s="41">
        <v>0.1</v>
      </c>
      <c r="K920" s="42">
        <f t="shared" si="118"/>
        <v>450</v>
      </c>
      <c r="L920" s="43" t="str">
        <f t="shared" si="112"/>
        <v>1919-EMEA-JC</v>
      </c>
      <c r="M920" s="44">
        <f t="shared" si="119"/>
        <v>42967</v>
      </c>
      <c r="N920" s="47">
        <f t="shared" si="113"/>
        <v>8</v>
      </c>
      <c r="O920" s="47" t="str">
        <f t="shared" si="114"/>
        <v>2017</v>
      </c>
      <c r="P920" s="47" t="str">
        <f t="shared" si="115"/>
        <v>20</v>
      </c>
      <c r="Q920" s="48">
        <f t="shared" si="116"/>
        <v>42967</v>
      </c>
    </row>
    <row r="921" spans="1:17" x14ac:dyDescent="0.25">
      <c r="A921" s="28" t="s">
        <v>1890</v>
      </c>
      <c r="B921" s="28" t="s">
        <v>9</v>
      </c>
      <c r="C921" s="28" t="s">
        <v>10</v>
      </c>
      <c r="D921" s="28" t="s">
        <v>11</v>
      </c>
      <c r="E921" s="39" t="s">
        <v>1891</v>
      </c>
      <c r="F921" s="13">
        <f t="shared" si="117"/>
        <v>2015</v>
      </c>
      <c r="G921" s="28" t="s">
        <v>12</v>
      </c>
      <c r="H921" s="28" t="s">
        <v>151</v>
      </c>
      <c r="I921" s="40">
        <v>240</v>
      </c>
      <c r="J921" s="41">
        <v>2.5000000000000001E-2</v>
      </c>
      <c r="K921" s="42">
        <f t="shared" si="118"/>
        <v>234</v>
      </c>
      <c r="L921" s="43" t="str">
        <f t="shared" si="112"/>
        <v>1920-EMEA-DB</v>
      </c>
      <c r="M921" s="44">
        <f t="shared" si="119"/>
        <v>42264</v>
      </c>
      <c r="N921" s="47">
        <f t="shared" si="113"/>
        <v>9</v>
      </c>
      <c r="O921" s="47" t="str">
        <f t="shared" si="114"/>
        <v>2015</v>
      </c>
      <c r="P921" s="47" t="str">
        <f t="shared" si="115"/>
        <v>17</v>
      </c>
      <c r="Q921" s="48">
        <f t="shared" si="116"/>
        <v>42264</v>
      </c>
    </row>
    <row r="922" spans="1:17" x14ac:dyDescent="0.25">
      <c r="A922" s="28" t="s">
        <v>1892</v>
      </c>
      <c r="B922" s="28" t="s">
        <v>26</v>
      </c>
      <c r="C922" s="28" t="s">
        <v>27</v>
      </c>
      <c r="D922" s="28" t="s">
        <v>11</v>
      </c>
      <c r="E922" s="39" t="s">
        <v>401</v>
      </c>
      <c r="F922" s="13">
        <f t="shared" si="117"/>
        <v>2015</v>
      </c>
      <c r="G922" s="28" t="s">
        <v>133</v>
      </c>
      <c r="H922" s="28" t="s">
        <v>30</v>
      </c>
      <c r="I922" s="40">
        <v>50</v>
      </c>
      <c r="J922" s="41">
        <v>0.36</v>
      </c>
      <c r="K922" s="42">
        <f t="shared" si="118"/>
        <v>32</v>
      </c>
      <c r="L922" s="43" t="str">
        <f t="shared" si="112"/>
        <v>1921-EMEA-MB</v>
      </c>
      <c r="M922" s="44">
        <f t="shared" si="119"/>
        <v>42324</v>
      </c>
      <c r="N922" s="47">
        <f t="shared" si="113"/>
        <v>11</v>
      </c>
      <c r="O922" s="47" t="str">
        <f t="shared" si="114"/>
        <v>2015</v>
      </c>
      <c r="P922" s="47" t="str">
        <f t="shared" si="115"/>
        <v>16</v>
      </c>
      <c r="Q922" s="48">
        <f t="shared" si="116"/>
        <v>42324</v>
      </c>
    </row>
    <row r="923" spans="1:17" x14ac:dyDescent="0.25">
      <c r="A923" s="28" t="s">
        <v>1893</v>
      </c>
      <c r="B923" s="28" t="s">
        <v>495</v>
      </c>
      <c r="C923" s="28" t="s">
        <v>496</v>
      </c>
      <c r="D923" s="28" t="s">
        <v>11</v>
      </c>
      <c r="E923" s="39">
        <v>41975</v>
      </c>
      <c r="F923" s="13">
        <f t="shared" si="117"/>
        <v>2014</v>
      </c>
      <c r="G923" s="28" t="s">
        <v>133</v>
      </c>
      <c r="H923" s="28" t="s">
        <v>613</v>
      </c>
      <c r="I923" s="40">
        <v>50</v>
      </c>
      <c r="J923" s="41">
        <v>0.18</v>
      </c>
      <c r="K923" s="42">
        <f t="shared" si="118"/>
        <v>41</v>
      </c>
      <c r="L923" s="43" t="str">
        <f t="shared" si="112"/>
        <v>1922-EMEA-PK</v>
      </c>
      <c r="M923" s="44">
        <f t="shared" si="119"/>
        <v>41975</v>
      </c>
      <c r="N923" s="47" t="str">
        <f t="shared" si="113"/>
        <v/>
      </c>
      <c r="O923" s="47" t="str">
        <f t="shared" si="114"/>
        <v/>
      </c>
      <c r="P923" s="47" t="str">
        <f t="shared" si="115"/>
        <v/>
      </c>
      <c r="Q923" s="48">
        <f t="shared" si="116"/>
        <v>41975</v>
      </c>
    </row>
    <row r="924" spans="1:17" x14ac:dyDescent="0.25">
      <c r="A924" s="28" t="s">
        <v>1894</v>
      </c>
      <c r="B924" s="28" t="s">
        <v>20</v>
      </c>
      <c r="C924" s="28" t="s">
        <v>21</v>
      </c>
      <c r="D924" s="28" t="s">
        <v>22</v>
      </c>
      <c r="E924" s="39" t="s">
        <v>1895</v>
      </c>
      <c r="F924" s="13">
        <f t="shared" si="117"/>
        <v>2018</v>
      </c>
      <c r="G924" s="28" t="s">
        <v>111</v>
      </c>
      <c r="H924" s="28" t="s">
        <v>608</v>
      </c>
      <c r="I924" s="40">
        <v>140</v>
      </c>
      <c r="J924" s="41">
        <v>0.1429</v>
      </c>
      <c r="K924" s="42">
        <f t="shared" si="118"/>
        <v>119.994</v>
      </c>
      <c r="L924" s="43" t="str">
        <f t="shared" si="112"/>
        <v>1923-LATAM-EH</v>
      </c>
      <c r="M924" s="44">
        <f t="shared" si="119"/>
        <v>43265</v>
      </c>
      <c r="N924" s="47">
        <f t="shared" si="113"/>
        <v>6</v>
      </c>
      <c r="O924" s="47" t="str">
        <f t="shared" si="114"/>
        <v>2018</v>
      </c>
      <c r="P924" s="47" t="str">
        <f t="shared" si="115"/>
        <v>14</v>
      </c>
      <c r="Q924" s="48">
        <f t="shared" si="116"/>
        <v>43265</v>
      </c>
    </row>
    <row r="925" spans="1:17" x14ac:dyDescent="0.25">
      <c r="A925" s="28" t="s">
        <v>1896</v>
      </c>
      <c r="B925" s="28" t="s">
        <v>94</v>
      </c>
      <c r="C925" s="28" t="s">
        <v>95</v>
      </c>
      <c r="D925" s="28" t="s">
        <v>34</v>
      </c>
      <c r="E925" s="39">
        <v>41741</v>
      </c>
      <c r="F925" s="13">
        <f t="shared" si="117"/>
        <v>2014</v>
      </c>
      <c r="G925" s="28" t="s">
        <v>111</v>
      </c>
      <c r="H925" s="28" t="s">
        <v>1214</v>
      </c>
      <c r="I925" s="40">
        <v>140</v>
      </c>
      <c r="J925" s="41">
        <v>1.43E-2</v>
      </c>
      <c r="K925" s="42">
        <f t="shared" si="118"/>
        <v>137.99799999999999</v>
      </c>
      <c r="L925" s="43" t="str">
        <f t="shared" si="112"/>
        <v>1924-APAC-PW</v>
      </c>
      <c r="M925" s="44">
        <f t="shared" si="119"/>
        <v>41741</v>
      </c>
      <c r="N925" s="47" t="str">
        <f t="shared" si="113"/>
        <v/>
      </c>
      <c r="O925" s="47" t="str">
        <f t="shared" si="114"/>
        <v/>
      </c>
      <c r="P925" s="47" t="str">
        <f t="shared" si="115"/>
        <v/>
      </c>
      <c r="Q925" s="48">
        <f t="shared" si="116"/>
        <v>41741</v>
      </c>
    </row>
    <row r="926" spans="1:17" x14ac:dyDescent="0.25">
      <c r="A926" s="28" t="s">
        <v>1897</v>
      </c>
      <c r="B926" s="28" t="s">
        <v>53</v>
      </c>
      <c r="C926" s="28" t="s">
        <v>54</v>
      </c>
      <c r="D926" s="28" t="s">
        <v>11</v>
      </c>
      <c r="E926" s="39">
        <v>43289</v>
      </c>
      <c r="F926" s="13">
        <f t="shared" si="117"/>
        <v>2018</v>
      </c>
      <c r="G926" s="28" t="s">
        <v>46</v>
      </c>
      <c r="H926" s="28" t="s">
        <v>1053</v>
      </c>
      <c r="I926" s="40">
        <v>500</v>
      </c>
      <c r="J926" s="41">
        <v>0.02</v>
      </c>
      <c r="K926" s="42">
        <f t="shared" si="118"/>
        <v>490</v>
      </c>
      <c r="L926" s="43" t="str">
        <f t="shared" si="112"/>
        <v>1925-EMEA-IB</v>
      </c>
      <c r="M926" s="44">
        <f t="shared" si="119"/>
        <v>43289</v>
      </c>
      <c r="N926" s="47" t="str">
        <f t="shared" si="113"/>
        <v/>
      </c>
      <c r="O926" s="47" t="str">
        <f t="shared" si="114"/>
        <v/>
      </c>
      <c r="P926" s="47" t="str">
        <f t="shared" si="115"/>
        <v/>
      </c>
      <c r="Q926" s="48">
        <f t="shared" si="116"/>
        <v>43289</v>
      </c>
    </row>
    <row r="927" spans="1:17" x14ac:dyDescent="0.25">
      <c r="A927" s="28" t="s">
        <v>1898</v>
      </c>
      <c r="B927" s="28" t="s">
        <v>94</v>
      </c>
      <c r="C927" s="28" t="s">
        <v>95</v>
      </c>
      <c r="D927" s="28" t="s">
        <v>34</v>
      </c>
      <c r="E927" s="39">
        <v>43133</v>
      </c>
      <c r="F927" s="13">
        <f t="shared" si="117"/>
        <v>2018</v>
      </c>
      <c r="G927" s="28" t="s">
        <v>111</v>
      </c>
      <c r="H927" s="28" t="s">
        <v>97</v>
      </c>
      <c r="I927" s="40">
        <v>140</v>
      </c>
      <c r="J927" s="41">
        <v>1.43E-2</v>
      </c>
      <c r="K927" s="42">
        <f t="shared" si="118"/>
        <v>137.99799999999999</v>
      </c>
      <c r="L927" s="43" t="str">
        <f t="shared" si="112"/>
        <v>1926-APAC-KW</v>
      </c>
      <c r="M927" s="44">
        <f t="shared" si="119"/>
        <v>43133</v>
      </c>
      <c r="N927" s="47" t="str">
        <f t="shared" si="113"/>
        <v/>
      </c>
      <c r="O927" s="47" t="str">
        <f t="shared" si="114"/>
        <v/>
      </c>
      <c r="P927" s="47" t="str">
        <f t="shared" si="115"/>
        <v/>
      </c>
      <c r="Q927" s="48">
        <f t="shared" si="116"/>
        <v>43133</v>
      </c>
    </row>
    <row r="928" spans="1:17" x14ac:dyDescent="0.25">
      <c r="A928" s="28" t="s">
        <v>1899</v>
      </c>
      <c r="B928" s="28" t="s">
        <v>104</v>
      </c>
      <c r="C928" s="28" t="s">
        <v>105</v>
      </c>
      <c r="D928" s="28" t="s">
        <v>11</v>
      </c>
      <c r="E928" s="39">
        <v>43290</v>
      </c>
      <c r="F928" s="13">
        <f t="shared" si="117"/>
        <v>2018</v>
      </c>
      <c r="G928" s="28" t="s">
        <v>61</v>
      </c>
      <c r="H928" s="28" t="s">
        <v>107</v>
      </c>
      <c r="I928" s="40">
        <v>3000</v>
      </c>
      <c r="J928" s="41">
        <v>0.36</v>
      </c>
      <c r="K928" s="42">
        <f t="shared" si="118"/>
        <v>1920</v>
      </c>
      <c r="L928" s="43" t="str">
        <f t="shared" si="112"/>
        <v>1927-EMEA-NH</v>
      </c>
      <c r="M928" s="44">
        <f t="shared" si="119"/>
        <v>43290</v>
      </c>
      <c r="N928" s="47" t="str">
        <f t="shared" si="113"/>
        <v/>
      </c>
      <c r="O928" s="47" t="str">
        <f t="shared" si="114"/>
        <v/>
      </c>
      <c r="P928" s="47" t="str">
        <f t="shared" si="115"/>
        <v/>
      </c>
      <c r="Q928" s="48">
        <f t="shared" si="116"/>
        <v>43290</v>
      </c>
    </row>
    <row r="929" spans="1:17" x14ac:dyDescent="0.25">
      <c r="A929" s="28" t="s">
        <v>1900</v>
      </c>
      <c r="B929" s="28" t="s">
        <v>64</v>
      </c>
      <c r="C929" s="28" t="s">
        <v>65</v>
      </c>
      <c r="D929" s="28" t="s">
        <v>34</v>
      </c>
      <c r="E929" s="39" t="s">
        <v>351</v>
      </c>
      <c r="F929" s="13">
        <f t="shared" si="117"/>
        <v>2014</v>
      </c>
      <c r="G929" s="28" t="s">
        <v>61</v>
      </c>
      <c r="H929" s="28" t="s">
        <v>338</v>
      </c>
      <c r="I929" s="40">
        <v>3000</v>
      </c>
      <c r="J929" s="41">
        <v>0</v>
      </c>
      <c r="K929" s="42">
        <f t="shared" si="118"/>
        <v>3000</v>
      </c>
      <c r="L929" s="43" t="str">
        <f t="shared" si="112"/>
        <v>1928-APAC-MM</v>
      </c>
      <c r="M929" s="44">
        <f t="shared" si="119"/>
        <v>41941</v>
      </c>
      <c r="N929" s="47">
        <f t="shared" si="113"/>
        <v>10</v>
      </c>
      <c r="O929" s="47" t="str">
        <f t="shared" si="114"/>
        <v>2014</v>
      </c>
      <c r="P929" s="47" t="str">
        <f t="shared" si="115"/>
        <v>29</v>
      </c>
      <c r="Q929" s="48">
        <f t="shared" si="116"/>
        <v>41941</v>
      </c>
    </row>
    <row r="930" spans="1:17" x14ac:dyDescent="0.25">
      <c r="A930" s="28" t="s">
        <v>1901</v>
      </c>
      <c r="B930" s="28" t="s">
        <v>288</v>
      </c>
      <c r="C930" s="28" t="s">
        <v>289</v>
      </c>
      <c r="D930" s="28" t="s">
        <v>11</v>
      </c>
      <c r="E930" s="39">
        <v>43314</v>
      </c>
      <c r="F930" s="13">
        <f t="shared" si="117"/>
        <v>2018</v>
      </c>
      <c r="G930" s="28" t="s">
        <v>12</v>
      </c>
      <c r="H930" s="28" t="s">
        <v>1501</v>
      </c>
      <c r="I930" s="40">
        <v>240</v>
      </c>
      <c r="J930" s="41">
        <v>0.125</v>
      </c>
      <c r="K930" s="42">
        <f t="shared" si="118"/>
        <v>210</v>
      </c>
      <c r="L930" s="43" t="str">
        <f t="shared" si="112"/>
        <v>1929-EMEA-CG</v>
      </c>
      <c r="M930" s="44">
        <f t="shared" si="119"/>
        <v>43314</v>
      </c>
      <c r="N930" s="47" t="str">
        <f t="shared" si="113"/>
        <v/>
      </c>
      <c r="O930" s="47" t="str">
        <f t="shared" si="114"/>
        <v/>
      </c>
      <c r="P930" s="47" t="str">
        <f t="shared" si="115"/>
        <v/>
      </c>
      <c r="Q930" s="48">
        <f t="shared" si="116"/>
        <v>43314</v>
      </c>
    </row>
    <row r="931" spans="1:17" x14ac:dyDescent="0.25">
      <c r="A931" s="28" t="s">
        <v>1902</v>
      </c>
      <c r="B931" s="28" t="s">
        <v>44</v>
      </c>
      <c r="C931" s="28" t="s">
        <v>45</v>
      </c>
      <c r="D931" s="28" t="s">
        <v>22</v>
      </c>
      <c r="E931" s="39" t="s">
        <v>1903</v>
      </c>
      <c r="F931" s="13">
        <f t="shared" si="117"/>
        <v>2017</v>
      </c>
      <c r="G931" s="28" t="s">
        <v>29</v>
      </c>
      <c r="H931" s="28" t="s">
        <v>1493</v>
      </c>
      <c r="I931" s="40">
        <v>150</v>
      </c>
      <c r="J931" s="41">
        <v>0.1</v>
      </c>
      <c r="K931" s="42">
        <f t="shared" si="118"/>
        <v>135</v>
      </c>
      <c r="L931" s="43" t="str">
        <f t="shared" si="112"/>
        <v>1930-LATAM-RH</v>
      </c>
      <c r="M931" s="44">
        <f t="shared" si="119"/>
        <v>43093</v>
      </c>
      <c r="N931" s="47">
        <f t="shared" si="113"/>
        <v>12</v>
      </c>
      <c r="O931" s="47" t="str">
        <f t="shared" si="114"/>
        <v>2017</v>
      </c>
      <c r="P931" s="47" t="str">
        <f t="shared" si="115"/>
        <v>24</v>
      </c>
      <c r="Q931" s="48">
        <f t="shared" si="116"/>
        <v>43093</v>
      </c>
    </row>
    <row r="932" spans="1:17" x14ac:dyDescent="0.25">
      <c r="A932" s="28" t="s">
        <v>1904</v>
      </c>
      <c r="B932" s="28" t="s">
        <v>201</v>
      </c>
      <c r="C932" s="28" t="s">
        <v>202</v>
      </c>
      <c r="D932" s="28" t="s">
        <v>11</v>
      </c>
      <c r="E932" s="39">
        <v>43313</v>
      </c>
      <c r="F932" s="13">
        <f t="shared" si="117"/>
        <v>2018</v>
      </c>
      <c r="G932" s="28" t="s">
        <v>23</v>
      </c>
      <c r="H932" s="28" t="s">
        <v>1905</v>
      </c>
      <c r="I932" s="40">
        <v>1400</v>
      </c>
      <c r="J932" s="41">
        <v>0.11</v>
      </c>
      <c r="K932" s="42">
        <f t="shared" si="118"/>
        <v>1246</v>
      </c>
      <c r="L932" s="43" t="str">
        <f t="shared" si="112"/>
        <v>1931-EMEA-AP</v>
      </c>
      <c r="M932" s="44">
        <f t="shared" si="119"/>
        <v>43313</v>
      </c>
      <c r="N932" s="47" t="str">
        <f t="shared" si="113"/>
        <v/>
      </c>
      <c r="O932" s="47" t="str">
        <f t="shared" si="114"/>
        <v/>
      </c>
      <c r="P932" s="47" t="str">
        <f t="shared" si="115"/>
        <v/>
      </c>
      <c r="Q932" s="48">
        <f t="shared" si="116"/>
        <v>43313</v>
      </c>
    </row>
    <row r="933" spans="1:17" x14ac:dyDescent="0.25">
      <c r="A933" s="28" t="s">
        <v>1906</v>
      </c>
      <c r="B933" s="28" t="s">
        <v>88</v>
      </c>
      <c r="C933" s="28" t="s">
        <v>89</v>
      </c>
      <c r="D933" s="28" t="s">
        <v>11</v>
      </c>
      <c r="E933" s="39" t="s">
        <v>1907</v>
      </c>
      <c r="F933" s="13">
        <f t="shared" si="117"/>
        <v>2016</v>
      </c>
      <c r="G933" s="28" t="s">
        <v>125</v>
      </c>
      <c r="H933" s="28" t="s">
        <v>1908</v>
      </c>
      <c r="I933" s="40">
        <v>500</v>
      </c>
      <c r="J933" s="41">
        <v>0.02</v>
      </c>
      <c r="K933" s="42">
        <f t="shared" si="118"/>
        <v>490</v>
      </c>
      <c r="L933" s="43" t="str">
        <f t="shared" si="112"/>
        <v>1932-EMEA-AR</v>
      </c>
      <c r="M933" s="44">
        <f t="shared" si="119"/>
        <v>42549</v>
      </c>
      <c r="N933" s="47">
        <f t="shared" si="113"/>
        <v>6</v>
      </c>
      <c r="O933" s="47" t="str">
        <f t="shared" si="114"/>
        <v>2016</v>
      </c>
      <c r="P933" s="47" t="str">
        <f t="shared" si="115"/>
        <v>28</v>
      </c>
      <c r="Q933" s="48">
        <f t="shared" si="116"/>
        <v>42549</v>
      </c>
    </row>
    <row r="934" spans="1:17" x14ac:dyDescent="0.25">
      <c r="A934" s="28" t="s">
        <v>1909</v>
      </c>
      <c r="B934" s="28" t="s">
        <v>318</v>
      </c>
      <c r="C934" s="28" t="s">
        <v>319</v>
      </c>
      <c r="D934" s="28" t="s">
        <v>11</v>
      </c>
      <c r="E934" s="39" t="s">
        <v>1367</v>
      </c>
      <c r="F934" s="13">
        <f t="shared" si="117"/>
        <v>2017</v>
      </c>
      <c r="G934" s="28" t="s">
        <v>46</v>
      </c>
      <c r="H934" s="28" t="s">
        <v>386</v>
      </c>
      <c r="I934" s="40">
        <v>500</v>
      </c>
      <c r="J934" s="41">
        <v>0</v>
      </c>
      <c r="K934" s="42">
        <f t="shared" si="118"/>
        <v>500</v>
      </c>
      <c r="L934" s="43" t="str">
        <f t="shared" si="112"/>
        <v>1933-EMEA-MK</v>
      </c>
      <c r="M934" s="44">
        <f t="shared" si="119"/>
        <v>42748</v>
      </c>
      <c r="N934" s="47">
        <f t="shared" si="113"/>
        <v>1</v>
      </c>
      <c r="O934" s="47" t="str">
        <f t="shared" si="114"/>
        <v>2017</v>
      </c>
      <c r="P934" s="47" t="str">
        <f t="shared" si="115"/>
        <v>13</v>
      </c>
      <c r="Q934" s="48">
        <f t="shared" si="116"/>
        <v>42748</v>
      </c>
    </row>
    <row r="935" spans="1:17" x14ac:dyDescent="0.25">
      <c r="A935" s="28" t="s">
        <v>1910</v>
      </c>
      <c r="B935" s="28" t="s">
        <v>164</v>
      </c>
      <c r="C935" s="28" t="s">
        <v>165</v>
      </c>
      <c r="D935" s="28" t="s">
        <v>11</v>
      </c>
      <c r="E935" s="39" t="s">
        <v>1802</v>
      </c>
      <c r="F935" s="13">
        <f t="shared" si="117"/>
        <v>2017</v>
      </c>
      <c r="G935" s="28" t="s">
        <v>23</v>
      </c>
      <c r="H935" s="28" t="s">
        <v>1074</v>
      </c>
      <c r="I935" s="40">
        <v>1400</v>
      </c>
      <c r="J935" s="41">
        <v>0</v>
      </c>
      <c r="K935" s="42">
        <f t="shared" si="118"/>
        <v>1400</v>
      </c>
      <c r="L935" s="43" t="str">
        <f t="shared" si="112"/>
        <v>1934-EMEA-MF</v>
      </c>
      <c r="M935" s="44">
        <f t="shared" si="119"/>
        <v>42873</v>
      </c>
      <c r="N935" s="47">
        <f t="shared" si="113"/>
        <v>5</v>
      </c>
      <c r="O935" s="47" t="str">
        <f t="shared" si="114"/>
        <v>2017</v>
      </c>
      <c r="P935" s="47" t="str">
        <f t="shared" si="115"/>
        <v>18</v>
      </c>
      <c r="Q935" s="48">
        <f t="shared" si="116"/>
        <v>42873</v>
      </c>
    </row>
    <row r="936" spans="1:17" x14ac:dyDescent="0.25">
      <c r="A936" s="28" t="s">
        <v>1911</v>
      </c>
      <c r="B936" s="28" t="s">
        <v>104</v>
      </c>
      <c r="C936" s="28" t="s">
        <v>105</v>
      </c>
      <c r="D936" s="28" t="s">
        <v>11</v>
      </c>
      <c r="E936" s="39" t="s">
        <v>1912</v>
      </c>
      <c r="F936" s="13">
        <f t="shared" si="117"/>
        <v>2017</v>
      </c>
      <c r="G936" s="28" t="s">
        <v>46</v>
      </c>
      <c r="H936" s="28" t="s">
        <v>759</v>
      </c>
      <c r="I936" s="40">
        <v>500</v>
      </c>
      <c r="J936" s="41">
        <v>0.04</v>
      </c>
      <c r="K936" s="42">
        <f t="shared" si="118"/>
        <v>480</v>
      </c>
      <c r="L936" s="43" t="str">
        <f t="shared" si="112"/>
        <v>1935-EMEA-TD</v>
      </c>
      <c r="M936" s="44">
        <f t="shared" si="119"/>
        <v>42913</v>
      </c>
      <c r="N936" s="47">
        <f t="shared" si="113"/>
        <v>6</v>
      </c>
      <c r="O936" s="47" t="str">
        <f t="shared" si="114"/>
        <v>2017</v>
      </c>
      <c r="P936" s="47" t="str">
        <f t="shared" si="115"/>
        <v>27</v>
      </c>
      <c r="Q936" s="48">
        <f t="shared" si="116"/>
        <v>42913</v>
      </c>
    </row>
    <row r="937" spans="1:17" x14ac:dyDescent="0.25">
      <c r="A937" s="28" t="s">
        <v>1913</v>
      </c>
      <c r="B937" s="28" t="s">
        <v>104</v>
      </c>
      <c r="C937" s="28" t="s">
        <v>105</v>
      </c>
      <c r="D937" s="28" t="s">
        <v>11</v>
      </c>
      <c r="E937" s="39">
        <v>43140</v>
      </c>
      <c r="F937" s="13">
        <f t="shared" si="117"/>
        <v>2018</v>
      </c>
      <c r="G937" s="28" t="s">
        <v>125</v>
      </c>
      <c r="H937" s="28" t="s">
        <v>1422</v>
      </c>
      <c r="I937" s="40">
        <v>500</v>
      </c>
      <c r="J937" s="41">
        <v>2.8000000000000001E-2</v>
      </c>
      <c r="K937" s="42">
        <f t="shared" si="118"/>
        <v>486</v>
      </c>
      <c r="L937" s="43" t="str">
        <f t="shared" si="112"/>
        <v>1936-EMEA-LD</v>
      </c>
      <c r="M937" s="44">
        <f t="shared" si="119"/>
        <v>43140</v>
      </c>
      <c r="N937" s="47" t="str">
        <f t="shared" si="113"/>
        <v/>
      </c>
      <c r="O937" s="47" t="str">
        <f t="shared" si="114"/>
        <v/>
      </c>
      <c r="P937" s="47" t="str">
        <f t="shared" si="115"/>
        <v/>
      </c>
      <c r="Q937" s="48">
        <f t="shared" si="116"/>
        <v>43140</v>
      </c>
    </row>
    <row r="938" spans="1:17" x14ac:dyDescent="0.25">
      <c r="A938" s="28" t="s">
        <v>1914</v>
      </c>
      <c r="B938" s="28" t="s">
        <v>49</v>
      </c>
      <c r="C938" s="28" t="s">
        <v>50</v>
      </c>
      <c r="D938" s="28" t="s">
        <v>22</v>
      </c>
      <c r="E938" s="39" t="s">
        <v>249</v>
      </c>
      <c r="F938" s="13">
        <f t="shared" si="117"/>
        <v>2017</v>
      </c>
      <c r="G938" s="28" t="s">
        <v>61</v>
      </c>
      <c r="H938" s="28" t="s">
        <v>899</v>
      </c>
      <c r="I938" s="40">
        <v>3000</v>
      </c>
      <c r="J938" s="41">
        <v>0.05</v>
      </c>
      <c r="K938" s="42">
        <f t="shared" si="118"/>
        <v>2850</v>
      </c>
      <c r="L938" s="43" t="str">
        <f t="shared" si="112"/>
        <v>1937-LATAM-EB</v>
      </c>
      <c r="M938" s="44">
        <f t="shared" si="119"/>
        <v>42783</v>
      </c>
      <c r="N938" s="47">
        <f t="shared" si="113"/>
        <v>2</v>
      </c>
      <c r="O938" s="47" t="str">
        <f t="shared" si="114"/>
        <v>2017</v>
      </c>
      <c r="P938" s="47" t="str">
        <f t="shared" si="115"/>
        <v>17</v>
      </c>
      <c r="Q938" s="48">
        <f t="shared" si="116"/>
        <v>42783</v>
      </c>
    </row>
    <row r="939" spans="1:17" x14ac:dyDescent="0.25">
      <c r="A939" s="28" t="s">
        <v>1915</v>
      </c>
      <c r="B939" s="28" t="s">
        <v>119</v>
      </c>
      <c r="C939" s="28" t="s">
        <v>85</v>
      </c>
      <c r="D939" s="28" t="s">
        <v>11</v>
      </c>
      <c r="E939" s="39">
        <v>42799</v>
      </c>
      <c r="F939" s="13">
        <f t="shared" si="117"/>
        <v>2017</v>
      </c>
      <c r="G939" s="28" t="s">
        <v>133</v>
      </c>
      <c r="H939" s="28" t="s">
        <v>1061</v>
      </c>
      <c r="I939" s="40">
        <v>50</v>
      </c>
      <c r="J939" s="41">
        <v>0.06</v>
      </c>
      <c r="K939" s="42">
        <f t="shared" si="118"/>
        <v>47</v>
      </c>
      <c r="L939" s="43" t="str">
        <f t="shared" si="112"/>
        <v>1938-EMEA-DH</v>
      </c>
      <c r="M939" s="44">
        <f t="shared" si="119"/>
        <v>42799</v>
      </c>
      <c r="N939" s="47" t="str">
        <f t="shared" si="113"/>
        <v/>
      </c>
      <c r="O939" s="47" t="str">
        <f t="shared" si="114"/>
        <v/>
      </c>
      <c r="P939" s="47" t="str">
        <f t="shared" si="115"/>
        <v/>
      </c>
      <c r="Q939" s="48">
        <f t="shared" si="116"/>
        <v>42799</v>
      </c>
    </row>
    <row r="940" spans="1:17" x14ac:dyDescent="0.25">
      <c r="A940" s="28" t="s">
        <v>1916</v>
      </c>
      <c r="B940" s="28" t="s">
        <v>174</v>
      </c>
      <c r="C940" s="28" t="s">
        <v>115</v>
      </c>
      <c r="D940" s="28" t="s">
        <v>17</v>
      </c>
      <c r="E940" s="39" t="s">
        <v>1917</v>
      </c>
      <c r="F940" s="13">
        <f t="shared" si="117"/>
        <v>2014</v>
      </c>
      <c r="G940" s="28" t="s">
        <v>41</v>
      </c>
      <c r="H940" s="28" t="s">
        <v>434</v>
      </c>
      <c r="I940" s="40">
        <v>30</v>
      </c>
      <c r="J940" s="41">
        <v>0.1</v>
      </c>
      <c r="K940" s="42">
        <f t="shared" si="118"/>
        <v>27</v>
      </c>
      <c r="L940" s="43" t="str">
        <f t="shared" si="112"/>
        <v>1939-NA-CA</v>
      </c>
      <c r="M940" s="44">
        <f t="shared" si="119"/>
        <v>41910</v>
      </c>
      <c r="N940" s="47">
        <f t="shared" si="113"/>
        <v>9</v>
      </c>
      <c r="O940" s="47" t="str">
        <f t="shared" si="114"/>
        <v>2014</v>
      </c>
      <c r="P940" s="47" t="str">
        <f t="shared" si="115"/>
        <v>28</v>
      </c>
      <c r="Q940" s="48">
        <f t="shared" si="116"/>
        <v>41910</v>
      </c>
    </row>
    <row r="941" spans="1:17" x14ac:dyDescent="0.25">
      <c r="A941" s="28" t="s">
        <v>1918</v>
      </c>
      <c r="B941" s="28" t="s">
        <v>288</v>
      </c>
      <c r="C941" s="28" t="s">
        <v>289</v>
      </c>
      <c r="D941" s="28" t="s">
        <v>11</v>
      </c>
      <c r="E941" s="39" t="s">
        <v>872</v>
      </c>
      <c r="F941" s="13">
        <f t="shared" si="117"/>
        <v>2018</v>
      </c>
      <c r="G941" s="28" t="s">
        <v>41</v>
      </c>
      <c r="H941" s="28" t="s">
        <v>530</v>
      </c>
      <c r="I941" s="40">
        <v>30</v>
      </c>
      <c r="J941" s="41">
        <v>3.3300000000000003E-2</v>
      </c>
      <c r="K941" s="42">
        <f t="shared" si="118"/>
        <v>29.001000000000001</v>
      </c>
      <c r="L941" s="43" t="str">
        <f t="shared" si="112"/>
        <v>1940-EMEA-RN</v>
      </c>
      <c r="M941" s="44">
        <f t="shared" si="119"/>
        <v>43180</v>
      </c>
      <c r="N941" s="47">
        <f t="shared" si="113"/>
        <v>3</v>
      </c>
      <c r="O941" s="47" t="str">
        <f t="shared" si="114"/>
        <v>2018</v>
      </c>
      <c r="P941" s="47" t="str">
        <f t="shared" si="115"/>
        <v>21</v>
      </c>
      <c r="Q941" s="48">
        <f t="shared" si="116"/>
        <v>43180</v>
      </c>
    </row>
    <row r="942" spans="1:17" x14ac:dyDescent="0.25">
      <c r="A942" s="28" t="s">
        <v>1919</v>
      </c>
      <c r="B942" s="28" t="s">
        <v>397</v>
      </c>
      <c r="C942" s="28" t="s">
        <v>398</v>
      </c>
      <c r="D942" s="28" t="s">
        <v>11</v>
      </c>
      <c r="E942" s="39" t="s">
        <v>1920</v>
      </c>
      <c r="F942" s="13">
        <f t="shared" si="117"/>
        <v>2018</v>
      </c>
      <c r="G942" s="28" t="s">
        <v>12</v>
      </c>
      <c r="H942" s="28" t="s">
        <v>1921</v>
      </c>
      <c r="I942" s="40">
        <v>240</v>
      </c>
      <c r="J942" s="41">
        <v>0.05</v>
      </c>
      <c r="K942" s="42">
        <f t="shared" si="118"/>
        <v>228</v>
      </c>
      <c r="L942" s="43" t="str">
        <f t="shared" si="112"/>
        <v>1941-EMEA-DL</v>
      </c>
      <c r="M942" s="44">
        <f t="shared" si="119"/>
        <v>43404</v>
      </c>
      <c r="N942" s="47">
        <f t="shared" si="113"/>
        <v>10</v>
      </c>
      <c r="O942" s="47" t="str">
        <f t="shared" si="114"/>
        <v>2018</v>
      </c>
      <c r="P942" s="47" t="str">
        <f t="shared" si="115"/>
        <v>31</v>
      </c>
      <c r="Q942" s="48">
        <f t="shared" si="116"/>
        <v>43404</v>
      </c>
    </row>
    <row r="943" spans="1:17" x14ac:dyDescent="0.25">
      <c r="A943" s="28" t="s">
        <v>1922</v>
      </c>
      <c r="B943" s="28" t="s">
        <v>397</v>
      </c>
      <c r="C943" s="28" t="s">
        <v>398</v>
      </c>
      <c r="D943" s="28" t="s">
        <v>11</v>
      </c>
      <c r="E943" s="39">
        <v>43105</v>
      </c>
      <c r="F943" s="13">
        <f t="shared" si="117"/>
        <v>2018</v>
      </c>
      <c r="G943" s="28" t="s">
        <v>111</v>
      </c>
      <c r="H943" s="28" t="s">
        <v>1312</v>
      </c>
      <c r="I943" s="40">
        <v>140</v>
      </c>
      <c r="J943" s="41">
        <v>1.43E-2</v>
      </c>
      <c r="K943" s="42">
        <f t="shared" si="118"/>
        <v>137.99799999999999</v>
      </c>
      <c r="L943" s="43" t="str">
        <f t="shared" si="112"/>
        <v>1942-EMEA-AG</v>
      </c>
      <c r="M943" s="44">
        <f t="shared" si="119"/>
        <v>43105</v>
      </c>
      <c r="N943" s="47" t="str">
        <f t="shared" si="113"/>
        <v/>
      </c>
      <c r="O943" s="47" t="str">
        <f t="shared" si="114"/>
        <v/>
      </c>
      <c r="P943" s="47" t="str">
        <f t="shared" si="115"/>
        <v/>
      </c>
      <c r="Q943" s="48">
        <f t="shared" si="116"/>
        <v>43105</v>
      </c>
    </row>
    <row r="944" spans="1:17" x14ac:dyDescent="0.25">
      <c r="A944" s="28" t="s">
        <v>1923</v>
      </c>
      <c r="B944" s="28" t="s">
        <v>114</v>
      </c>
      <c r="C944" s="28" t="s">
        <v>115</v>
      </c>
      <c r="D944" s="28" t="s">
        <v>17</v>
      </c>
      <c r="E944" s="39" t="s">
        <v>1381</v>
      </c>
      <c r="F944" s="13">
        <f t="shared" si="117"/>
        <v>2016</v>
      </c>
      <c r="G944" s="28" t="s">
        <v>12</v>
      </c>
      <c r="H944" s="28" t="s">
        <v>1160</v>
      </c>
      <c r="I944" s="40">
        <v>240</v>
      </c>
      <c r="J944" s="41">
        <v>0.05</v>
      </c>
      <c r="K944" s="42">
        <f t="shared" si="118"/>
        <v>228</v>
      </c>
      <c r="L944" s="43" t="str">
        <f t="shared" si="112"/>
        <v>1943-NA-RA</v>
      </c>
      <c r="M944" s="44">
        <f t="shared" si="119"/>
        <v>42384</v>
      </c>
      <c r="N944" s="47">
        <f t="shared" si="113"/>
        <v>1</v>
      </c>
      <c r="O944" s="47" t="str">
        <f t="shared" si="114"/>
        <v>2016</v>
      </c>
      <c r="P944" s="47" t="str">
        <f t="shared" si="115"/>
        <v>15</v>
      </c>
      <c r="Q944" s="48">
        <f t="shared" si="116"/>
        <v>42384</v>
      </c>
    </row>
    <row r="945" spans="1:17" x14ac:dyDescent="0.25">
      <c r="A945" s="28" t="s">
        <v>1924</v>
      </c>
      <c r="B945" s="28" t="s">
        <v>84</v>
      </c>
      <c r="C945" s="28" t="s">
        <v>85</v>
      </c>
      <c r="D945" s="28" t="s">
        <v>11</v>
      </c>
      <c r="E945" s="39" t="s">
        <v>1576</v>
      </c>
      <c r="F945" s="13">
        <f t="shared" si="117"/>
        <v>2015</v>
      </c>
      <c r="G945" s="28" t="s">
        <v>46</v>
      </c>
      <c r="H945" s="28" t="s">
        <v>341</v>
      </c>
      <c r="I945" s="40">
        <v>500</v>
      </c>
      <c r="J945" s="41">
        <v>0.14000000000000001</v>
      </c>
      <c r="K945" s="42">
        <f t="shared" si="118"/>
        <v>430</v>
      </c>
      <c r="L945" s="43" t="str">
        <f t="shared" si="112"/>
        <v>1944-EMEA-RM</v>
      </c>
      <c r="M945" s="44">
        <f t="shared" si="119"/>
        <v>42303</v>
      </c>
      <c r="N945" s="47">
        <f t="shared" si="113"/>
        <v>10</v>
      </c>
      <c r="O945" s="47" t="str">
        <f t="shared" si="114"/>
        <v>2015</v>
      </c>
      <c r="P945" s="47" t="str">
        <f t="shared" si="115"/>
        <v>26</v>
      </c>
      <c r="Q945" s="48">
        <f t="shared" si="116"/>
        <v>42303</v>
      </c>
    </row>
    <row r="946" spans="1:17" x14ac:dyDescent="0.25">
      <c r="A946" s="28" t="s">
        <v>1925</v>
      </c>
      <c r="B946" s="28" t="s">
        <v>104</v>
      </c>
      <c r="C946" s="28" t="s">
        <v>105</v>
      </c>
      <c r="D946" s="28" t="s">
        <v>11</v>
      </c>
      <c r="E946" s="39" t="s">
        <v>1926</v>
      </c>
      <c r="F946" s="13">
        <f t="shared" si="117"/>
        <v>2018</v>
      </c>
      <c r="G946" s="28" t="s">
        <v>41</v>
      </c>
      <c r="H946" s="28" t="s">
        <v>1179</v>
      </c>
      <c r="I946" s="40">
        <v>30</v>
      </c>
      <c r="J946" s="41">
        <v>6.6699999999999995E-2</v>
      </c>
      <c r="K946" s="42">
        <f t="shared" si="118"/>
        <v>27.999000000000002</v>
      </c>
      <c r="L946" s="43" t="str">
        <f t="shared" si="112"/>
        <v>1945-EMEA-SA</v>
      </c>
      <c r="M946" s="44">
        <f t="shared" si="119"/>
        <v>43235</v>
      </c>
      <c r="N946" s="47">
        <f t="shared" si="113"/>
        <v>5</v>
      </c>
      <c r="O946" s="47" t="str">
        <f t="shared" si="114"/>
        <v>2018</v>
      </c>
      <c r="P946" s="47" t="str">
        <f t="shared" si="115"/>
        <v>15</v>
      </c>
      <c r="Q946" s="48">
        <f t="shared" si="116"/>
        <v>43235</v>
      </c>
    </row>
    <row r="947" spans="1:17" x14ac:dyDescent="0.25">
      <c r="A947" s="28" t="s">
        <v>1927</v>
      </c>
      <c r="B947" s="28" t="s">
        <v>147</v>
      </c>
      <c r="C947" s="28" t="s">
        <v>95</v>
      </c>
      <c r="D947" s="28" t="s">
        <v>34</v>
      </c>
      <c r="E947" s="39" t="s">
        <v>1928</v>
      </c>
      <c r="F947" s="13">
        <f t="shared" si="117"/>
        <v>2016</v>
      </c>
      <c r="G947" s="28" t="s">
        <v>35</v>
      </c>
      <c r="H947" s="28" t="s">
        <v>1325</v>
      </c>
      <c r="I947" s="40">
        <v>50</v>
      </c>
      <c r="J947" s="41">
        <v>0.1</v>
      </c>
      <c r="K947" s="42">
        <f t="shared" si="118"/>
        <v>45</v>
      </c>
      <c r="L947" s="43" t="str">
        <f t="shared" si="112"/>
        <v>1946-APAC-RR</v>
      </c>
      <c r="M947" s="44">
        <f t="shared" si="119"/>
        <v>42661</v>
      </c>
      <c r="N947" s="47">
        <f t="shared" si="113"/>
        <v>10</v>
      </c>
      <c r="O947" s="47" t="str">
        <f t="shared" si="114"/>
        <v>2016</v>
      </c>
      <c r="P947" s="47" t="str">
        <f t="shared" si="115"/>
        <v>18</v>
      </c>
      <c r="Q947" s="48">
        <f t="shared" si="116"/>
        <v>42661</v>
      </c>
    </row>
    <row r="948" spans="1:17" x14ac:dyDescent="0.25">
      <c r="A948" s="28" t="s">
        <v>1929</v>
      </c>
      <c r="B948" s="28" t="s">
        <v>147</v>
      </c>
      <c r="C948" s="28" t="s">
        <v>95</v>
      </c>
      <c r="D948" s="28" t="s">
        <v>34</v>
      </c>
      <c r="E948" s="39" t="s">
        <v>1930</v>
      </c>
      <c r="F948" s="13">
        <f t="shared" si="117"/>
        <v>2014</v>
      </c>
      <c r="G948" s="28" t="s">
        <v>111</v>
      </c>
      <c r="H948" s="28" t="s">
        <v>1931</v>
      </c>
      <c r="I948" s="40">
        <v>140</v>
      </c>
      <c r="J948" s="41">
        <v>0.1857</v>
      </c>
      <c r="K948" s="42">
        <f t="shared" si="118"/>
        <v>114.00200000000001</v>
      </c>
      <c r="L948" s="43" t="str">
        <f t="shared" si="112"/>
        <v>1947-APAC-RD</v>
      </c>
      <c r="M948" s="44">
        <f t="shared" si="119"/>
        <v>41685</v>
      </c>
      <c r="N948" s="47">
        <f t="shared" si="113"/>
        <v>2</v>
      </c>
      <c r="O948" s="47" t="str">
        <f t="shared" si="114"/>
        <v>2014</v>
      </c>
      <c r="P948" s="47" t="str">
        <f t="shared" si="115"/>
        <v>15</v>
      </c>
      <c r="Q948" s="48">
        <f t="shared" si="116"/>
        <v>41685</v>
      </c>
    </row>
    <row r="949" spans="1:17" x14ac:dyDescent="0.25">
      <c r="A949" s="28" t="s">
        <v>1932</v>
      </c>
      <c r="B949" s="28" t="s">
        <v>269</v>
      </c>
      <c r="C949" s="28" t="s">
        <v>270</v>
      </c>
      <c r="D949" s="28" t="s">
        <v>22</v>
      </c>
      <c r="E949" s="39" t="s">
        <v>1286</v>
      </c>
      <c r="F949" s="13">
        <f t="shared" si="117"/>
        <v>2016</v>
      </c>
      <c r="G949" s="28" t="s">
        <v>61</v>
      </c>
      <c r="H949" s="28" t="s">
        <v>1126</v>
      </c>
      <c r="I949" s="40">
        <v>3000</v>
      </c>
      <c r="J949" s="41">
        <v>0.27</v>
      </c>
      <c r="K949" s="42">
        <f t="shared" si="118"/>
        <v>2190</v>
      </c>
      <c r="L949" s="43" t="str">
        <f t="shared" si="112"/>
        <v>1948-LATAM-SS</v>
      </c>
      <c r="M949" s="44">
        <f t="shared" si="119"/>
        <v>42544</v>
      </c>
      <c r="N949" s="47">
        <f t="shared" si="113"/>
        <v>6</v>
      </c>
      <c r="O949" s="47" t="str">
        <f t="shared" si="114"/>
        <v>2016</v>
      </c>
      <c r="P949" s="47" t="str">
        <f t="shared" si="115"/>
        <v>23</v>
      </c>
      <c r="Q949" s="48">
        <f t="shared" si="116"/>
        <v>42544</v>
      </c>
    </row>
    <row r="950" spans="1:17" x14ac:dyDescent="0.25">
      <c r="A950" s="28" t="s">
        <v>1933</v>
      </c>
      <c r="B950" s="28" t="s">
        <v>241</v>
      </c>
      <c r="C950" s="28" t="s">
        <v>242</v>
      </c>
      <c r="D950" s="28" t="s">
        <v>22</v>
      </c>
      <c r="E950" s="39" t="s">
        <v>1934</v>
      </c>
      <c r="F950" s="13">
        <f t="shared" si="117"/>
        <v>2017</v>
      </c>
      <c r="G950" s="28" t="s">
        <v>61</v>
      </c>
      <c r="H950" s="28" t="s">
        <v>1935</v>
      </c>
      <c r="I950" s="40">
        <v>3000</v>
      </c>
      <c r="J950" s="41">
        <v>0.28999999999999998</v>
      </c>
      <c r="K950" s="42">
        <f t="shared" si="118"/>
        <v>2130</v>
      </c>
      <c r="L950" s="43" t="str">
        <f t="shared" si="112"/>
        <v>1949-LATAM-RT</v>
      </c>
      <c r="M950" s="44">
        <f t="shared" si="119"/>
        <v>42907</v>
      </c>
      <c r="N950" s="47">
        <f t="shared" si="113"/>
        <v>6</v>
      </c>
      <c r="O950" s="47" t="str">
        <f t="shared" si="114"/>
        <v>2017</v>
      </c>
      <c r="P950" s="47" t="str">
        <f t="shared" si="115"/>
        <v>21</v>
      </c>
      <c r="Q950" s="48">
        <f t="shared" si="116"/>
        <v>42907</v>
      </c>
    </row>
    <row r="951" spans="1:17" x14ac:dyDescent="0.25">
      <c r="A951" s="28" t="s">
        <v>1936</v>
      </c>
      <c r="B951" s="28" t="s">
        <v>53</v>
      </c>
      <c r="C951" s="28" t="s">
        <v>54</v>
      </c>
      <c r="D951" s="28" t="s">
        <v>11</v>
      </c>
      <c r="E951" s="39">
        <v>42948</v>
      </c>
      <c r="F951" s="13">
        <f t="shared" si="117"/>
        <v>2017</v>
      </c>
      <c r="G951" s="28" t="s">
        <v>46</v>
      </c>
      <c r="H951" s="28" t="s">
        <v>501</v>
      </c>
      <c r="I951" s="40">
        <v>500</v>
      </c>
      <c r="J951" s="41">
        <v>0</v>
      </c>
      <c r="K951" s="42">
        <f t="shared" si="118"/>
        <v>500</v>
      </c>
      <c r="L951" s="43" t="str">
        <f t="shared" si="112"/>
        <v>1950-EMEA-PD</v>
      </c>
      <c r="M951" s="44">
        <f t="shared" si="119"/>
        <v>42948</v>
      </c>
      <c r="N951" s="47" t="str">
        <f t="shared" si="113"/>
        <v/>
      </c>
      <c r="O951" s="47" t="str">
        <f t="shared" si="114"/>
        <v/>
      </c>
      <c r="P951" s="47" t="str">
        <f t="shared" si="115"/>
        <v/>
      </c>
      <c r="Q951" s="48">
        <f t="shared" si="116"/>
        <v>42948</v>
      </c>
    </row>
    <row r="952" spans="1:17" x14ac:dyDescent="0.25">
      <c r="A952" s="28" t="s">
        <v>1937</v>
      </c>
      <c r="B952" s="28" t="s">
        <v>241</v>
      </c>
      <c r="C952" s="28" t="s">
        <v>242</v>
      </c>
      <c r="D952" s="28" t="s">
        <v>22</v>
      </c>
      <c r="E952" s="39" t="s">
        <v>1938</v>
      </c>
      <c r="F952" s="13">
        <f t="shared" si="117"/>
        <v>2017</v>
      </c>
      <c r="G952" s="28" t="s">
        <v>23</v>
      </c>
      <c r="H952" s="28" t="s">
        <v>302</v>
      </c>
      <c r="I952" s="40">
        <v>1400</v>
      </c>
      <c r="J952" s="41">
        <v>0.01</v>
      </c>
      <c r="K952" s="42">
        <f t="shared" si="118"/>
        <v>1386</v>
      </c>
      <c r="L952" s="43" t="str">
        <f t="shared" si="112"/>
        <v>1951-LATAM-SM</v>
      </c>
      <c r="M952" s="44">
        <f t="shared" si="119"/>
        <v>42868</v>
      </c>
      <c r="N952" s="47">
        <f t="shared" si="113"/>
        <v>5</v>
      </c>
      <c r="O952" s="47" t="str">
        <f t="shared" si="114"/>
        <v>2017</v>
      </c>
      <c r="P952" s="47" t="str">
        <f t="shared" si="115"/>
        <v>13</v>
      </c>
      <c r="Q952" s="48">
        <f t="shared" si="116"/>
        <v>42868</v>
      </c>
    </row>
    <row r="953" spans="1:17" x14ac:dyDescent="0.25">
      <c r="A953" s="28" t="s">
        <v>1939</v>
      </c>
      <c r="B953" s="28" t="s">
        <v>178</v>
      </c>
      <c r="C953" s="28" t="s">
        <v>115</v>
      </c>
      <c r="D953" s="28" t="s">
        <v>17</v>
      </c>
      <c r="E953" s="39" t="s">
        <v>1940</v>
      </c>
      <c r="F953" s="13">
        <f t="shared" si="117"/>
        <v>2014</v>
      </c>
      <c r="G953" s="28" t="s">
        <v>12</v>
      </c>
      <c r="H953" s="28" t="s">
        <v>373</v>
      </c>
      <c r="I953" s="40">
        <v>240</v>
      </c>
      <c r="J953" s="41">
        <v>0.3</v>
      </c>
      <c r="K953" s="42">
        <f t="shared" si="118"/>
        <v>168</v>
      </c>
      <c r="L953" s="43" t="str">
        <f t="shared" si="112"/>
        <v>1952-NA-BT</v>
      </c>
      <c r="M953" s="44">
        <f t="shared" si="119"/>
        <v>41988</v>
      </c>
      <c r="N953" s="47">
        <f t="shared" si="113"/>
        <v>12</v>
      </c>
      <c r="O953" s="47" t="str">
        <f t="shared" si="114"/>
        <v>2014</v>
      </c>
      <c r="P953" s="47" t="str">
        <f t="shared" si="115"/>
        <v>15</v>
      </c>
      <c r="Q953" s="48">
        <f t="shared" si="116"/>
        <v>41988</v>
      </c>
    </row>
    <row r="954" spans="1:17" x14ac:dyDescent="0.25">
      <c r="A954" s="28" t="s">
        <v>1941</v>
      </c>
      <c r="B954" s="28" t="s">
        <v>135</v>
      </c>
      <c r="C954" s="28" t="s">
        <v>39</v>
      </c>
      <c r="D954" s="28" t="s">
        <v>34</v>
      </c>
      <c r="E954" s="39" t="s">
        <v>235</v>
      </c>
      <c r="F954" s="13">
        <f t="shared" si="117"/>
        <v>2014</v>
      </c>
      <c r="G954" s="28" t="s">
        <v>41</v>
      </c>
      <c r="H954" s="28" t="s">
        <v>1258</v>
      </c>
      <c r="I954" s="40">
        <v>30</v>
      </c>
      <c r="J954" s="41">
        <v>0.1</v>
      </c>
      <c r="K954" s="42">
        <f t="shared" si="118"/>
        <v>27</v>
      </c>
      <c r="L954" s="43" t="str">
        <f t="shared" si="112"/>
        <v>1953-APAC-MS</v>
      </c>
      <c r="M954" s="44">
        <f t="shared" si="119"/>
        <v>41813</v>
      </c>
      <c r="N954" s="47">
        <f t="shared" si="113"/>
        <v>6</v>
      </c>
      <c r="O954" s="47" t="str">
        <f t="shared" si="114"/>
        <v>2014</v>
      </c>
      <c r="P954" s="47" t="str">
        <f t="shared" si="115"/>
        <v>23</v>
      </c>
      <c r="Q954" s="48">
        <f t="shared" si="116"/>
        <v>41813</v>
      </c>
    </row>
    <row r="955" spans="1:17" x14ac:dyDescent="0.25">
      <c r="A955" s="28" t="s">
        <v>1942</v>
      </c>
      <c r="B955" s="28" t="s">
        <v>265</v>
      </c>
      <c r="C955" s="28" t="s">
        <v>50</v>
      </c>
      <c r="D955" s="28" t="s">
        <v>22</v>
      </c>
      <c r="E955" s="39" t="s">
        <v>1943</v>
      </c>
      <c r="F955" s="13">
        <f t="shared" si="117"/>
        <v>2014</v>
      </c>
      <c r="G955" s="28" t="s">
        <v>111</v>
      </c>
      <c r="H955" s="28" t="s">
        <v>514</v>
      </c>
      <c r="I955" s="40">
        <v>140</v>
      </c>
      <c r="J955" s="41">
        <v>4.2900000000000001E-2</v>
      </c>
      <c r="K955" s="42">
        <f t="shared" si="118"/>
        <v>133.994</v>
      </c>
      <c r="L955" s="43" t="str">
        <f t="shared" si="112"/>
        <v>1954-LATAM-MG</v>
      </c>
      <c r="M955" s="44">
        <f t="shared" si="119"/>
        <v>41807</v>
      </c>
      <c r="N955" s="47">
        <f t="shared" si="113"/>
        <v>6</v>
      </c>
      <c r="O955" s="47" t="str">
        <f t="shared" si="114"/>
        <v>2014</v>
      </c>
      <c r="P955" s="47" t="str">
        <f t="shared" si="115"/>
        <v>17</v>
      </c>
      <c r="Q955" s="48">
        <f t="shared" si="116"/>
        <v>41807</v>
      </c>
    </row>
    <row r="956" spans="1:17" x14ac:dyDescent="0.25">
      <c r="A956" s="28" t="s">
        <v>1944</v>
      </c>
      <c r="B956" s="28" t="s">
        <v>178</v>
      </c>
      <c r="C956" s="28" t="s">
        <v>115</v>
      </c>
      <c r="D956" s="28" t="s">
        <v>17</v>
      </c>
      <c r="E956" s="39" t="s">
        <v>370</v>
      </c>
      <c r="F956" s="13">
        <f t="shared" si="117"/>
        <v>2015</v>
      </c>
      <c r="G956" s="28" t="s">
        <v>133</v>
      </c>
      <c r="H956" s="28" t="s">
        <v>1682</v>
      </c>
      <c r="I956" s="40">
        <v>50</v>
      </c>
      <c r="J956" s="41">
        <v>0.34</v>
      </c>
      <c r="K956" s="42">
        <f t="shared" si="118"/>
        <v>32.999999999999993</v>
      </c>
      <c r="L956" s="43" t="str">
        <f t="shared" si="112"/>
        <v>1955-NA-RS</v>
      </c>
      <c r="M956" s="44">
        <f t="shared" si="119"/>
        <v>42326</v>
      </c>
      <c r="N956" s="47">
        <f t="shared" si="113"/>
        <v>11</v>
      </c>
      <c r="O956" s="47" t="str">
        <f t="shared" si="114"/>
        <v>2015</v>
      </c>
      <c r="P956" s="47" t="str">
        <f t="shared" si="115"/>
        <v>18</v>
      </c>
      <c r="Q956" s="48">
        <f t="shared" si="116"/>
        <v>42326</v>
      </c>
    </row>
    <row r="957" spans="1:17" x14ac:dyDescent="0.25">
      <c r="A957" s="28" t="s">
        <v>1945</v>
      </c>
      <c r="B957" s="28" t="s">
        <v>325</v>
      </c>
      <c r="C957" s="28" t="s">
        <v>326</v>
      </c>
      <c r="D957" s="28" t="s">
        <v>34</v>
      </c>
      <c r="E957" s="39" t="s">
        <v>1520</v>
      </c>
      <c r="F957" s="13">
        <f t="shared" si="117"/>
        <v>2014</v>
      </c>
      <c r="G957" s="28" t="s">
        <v>12</v>
      </c>
      <c r="H957" s="28" t="s">
        <v>918</v>
      </c>
      <c r="I957" s="40">
        <v>240</v>
      </c>
      <c r="J957" s="41">
        <v>2.5000000000000001E-2</v>
      </c>
      <c r="K957" s="42">
        <f t="shared" si="118"/>
        <v>234</v>
      </c>
      <c r="L957" s="43" t="str">
        <f t="shared" si="112"/>
        <v>1956-APAC-HL</v>
      </c>
      <c r="M957" s="44">
        <f t="shared" si="119"/>
        <v>41876</v>
      </c>
      <c r="N957" s="47">
        <f t="shared" si="113"/>
        <v>8</v>
      </c>
      <c r="O957" s="47" t="str">
        <f t="shared" si="114"/>
        <v>2014</v>
      </c>
      <c r="P957" s="47" t="str">
        <f t="shared" si="115"/>
        <v>25</v>
      </c>
      <c r="Q957" s="48">
        <f t="shared" si="116"/>
        <v>41876</v>
      </c>
    </row>
    <row r="958" spans="1:17" x14ac:dyDescent="0.25">
      <c r="A958" s="28" t="s">
        <v>1946</v>
      </c>
      <c r="B958" s="28" t="s">
        <v>49</v>
      </c>
      <c r="C958" s="28" t="s">
        <v>50</v>
      </c>
      <c r="D958" s="28" t="s">
        <v>22</v>
      </c>
      <c r="E958" s="39" t="s">
        <v>1947</v>
      </c>
      <c r="F958" s="13">
        <f t="shared" si="117"/>
        <v>2015</v>
      </c>
      <c r="G958" s="28" t="s">
        <v>35</v>
      </c>
      <c r="H958" s="28" t="s">
        <v>51</v>
      </c>
      <c r="I958" s="40">
        <v>50</v>
      </c>
      <c r="J958" s="41">
        <v>0.02</v>
      </c>
      <c r="K958" s="42">
        <f t="shared" si="118"/>
        <v>49</v>
      </c>
      <c r="L958" s="43" t="str">
        <f t="shared" si="112"/>
        <v>1957-LATAM-GA</v>
      </c>
      <c r="M958" s="44">
        <f t="shared" si="119"/>
        <v>42051</v>
      </c>
      <c r="N958" s="47">
        <f t="shared" si="113"/>
        <v>2</v>
      </c>
      <c r="O958" s="47" t="str">
        <f t="shared" si="114"/>
        <v>2015</v>
      </c>
      <c r="P958" s="47" t="str">
        <f t="shared" si="115"/>
        <v>16</v>
      </c>
      <c r="Q958" s="48">
        <f t="shared" si="116"/>
        <v>42051</v>
      </c>
    </row>
    <row r="959" spans="1:17" x14ac:dyDescent="0.25">
      <c r="A959" s="28" t="s">
        <v>1948</v>
      </c>
      <c r="B959" s="28" t="s">
        <v>197</v>
      </c>
      <c r="C959" s="28" t="s">
        <v>198</v>
      </c>
      <c r="D959" s="28" t="s">
        <v>11</v>
      </c>
      <c r="E959" s="39" t="s">
        <v>116</v>
      </c>
      <c r="F959" s="13">
        <f t="shared" si="117"/>
        <v>2018</v>
      </c>
      <c r="G959" s="28" t="s">
        <v>12</v>
      </c>
      <c r="H959" s="28" t="s">
        <v>1435</v>
      </c>
      <c r="I959" s="40">
        <v>240</v>
      </c>
      <c r="J959" s="41">
        <v>0.13750000000000001</v>
      </c>
      <c r="K959" s="42">
        <f t="shared" si="118"/>
        <v>207</v>
      </c>
      <c r="L959" s="43" t="str">
        <f t="shared" si="112"/>
        <v>1958-EMEA-GM</v>
      </c>
      <c r="M959" s="44">
        <f t="shared" si="119"/>
        <v>43144</v>
      </c>
      <c r="N959" s="47">
        <f t="shared" si="113"/>
        <v>2</v>
      </c>
      <c r="O959" s="47" t="str">
        <f t="shared" si="114"/>
        <v>2018</v>
      </c>
      <c r="P959" s="47" t="str">
        <f t="shared" si="115"/>
        <v>13</v>
      </c>
      <c r="Q959" s="48">
        <f t="shared" si="116"/>
        <v>43144</v>
      </c>
    </row>
    <row r="960" spans="1:17" x14ac:dyDescent="0.25">
      <c r="A960" s="28" t="s">
        <v>1949</v>
      </c>
      <c r="B960" s="28" t="s">
        <v>495</v>
      </c>
      <c r="C960" s="28" t="s">
        <v>496</v>
      </c>
      <c r="D960" s="28" t="s">
        <v>11</v>
      </c>
      <c r="E960" s="39">
        <v>42258</v>
      </c>
      <c r="F960" s="13">
        <f t="shared" si="117"/>
        <v>2015</v>
      </c>
      <c r="G960" s="28" t="s">
        <v>133</v>
      </c>
      <c r="H960" s="28" t="s">
        <v>914</v>
      </c>
      <c r="I960" s="40">
        <v>50</v>
      </c>
      <c r="J960" s="41">
        <v>0.36</v>
      </c>
      <c r="K960" s="42">
        <f t="shared" si="118"/>
        <v>32</v>
      </c>
      <c r="L960" s="43" t="str">
        <f t="shared" si="112"/>
        <v>1959-EMEA-ED</v>
      </c>
      <c r="M960" s="44">
        <f t="shared" si="119"/>
        <v>42258</v>
      </c>
      <c r="N960" s="47" t="str">
        <f t="shared" si="113"/>
        <v/>
      </c>
      <c r="O960" s="47" t="str">
        <f t="shared" si="114"/>
        <v/>
      </c>
      <c r="P960" s="47" t="str">
        <f t="shared" si="115"/>
        <v/>
      </c>
      <c r="Q960" s="48">
        <f t="shared" si="116"/>
        <v>42258</v>
      </c>
    </row>
    <row r="961" spans="1:17" x14ac:dyDescent="0.25">
      <c r="A961" s="28" t="s">
        <v>1950</v>
      </c>
      <c r="B961" s="28" t="s">
        <v>49</v>
      </c>
      <c r="C961" s="28" t="s">
        <v>50</v>
      </c>
      <c r="D961" s="28" t="s">
        <v>22</v>
      </c>
      <c r="E961" s="39">
        <v>42378</v>
      </c>
      <c r="F961" s="13">
        <f t="shared" si="117"/>
        <v>2016</v>
      </c>
      <c r="G961" s="28" t="s">
        <v>61</v>
      </c>
      <c r="H961" s="28" t="s">
        <v>465</v>
      </c>
      <c r="I961" s="40">
        <v>3000</v>
      </c>
      <c r="J961" s="41">
        <v>0.42</v>
      </c>
      <c r="K961" s="42">
        <f t="shared" si="118"/>
        <v>1740.0000000000002</v>
      </c>
      <c r="L961" s="43" t="str">
        <f t="shared" si="112"/>
        <v>1960-LATAM-SC</v>
      </c>
      <c r="M961" s="44">
        <f t="shared" si="119"/>
        <v>42378</v>
      </c>
      <c r="N961" s="47" t="str">
        <f t="shared" si="113"/>
        <v/>
      </c>
      <c r="O961" s="47" t="str">
        <f t="shared" si="114"/>
        <v/>
      </c>
      <c r="P961" s="47" t="str">
        <f t="shared" si="115"/>
        <v/>
      </c>
      <c r="Q961" s="48">
        <f t="shared" si="116"/>
        <v>42378</v>
      </c>
    </row>
    <row r="962" spans="1:17" x14ac:dyDescent="0.25">
      <c r="A962" s="28" t="s">
        <v>1951</v>
      </c>
      <c r="B962" s="28" t="s">
        <v>288</v>
      </c>
      <c r="C962" s="28" t="s">
        <v>289</v>
      </c>
      <c r="D962" s="28" t="s">
        <v>11</v>
      </c>
      <c r="E962" s="39" t="s">
        <v>974</v>
      </c>
      <c r="F962" s="13">
        <f t="shared" si="117"/>
        <v>2016</v>
      </c>
      <c r="G962" s="28" t="s">
        <v>23</v>
      </c>
      <c r="H962" s="28" t="s">
        <v>348</v>
      </c>
      <c r="I962" s="40">
        <v>1400</v>
      </c>
      <c r="J962" s="41">
        <v>0.13</v>
      </c>
      <c r="K962" s="42">
        <f t="shared" si="118"/>
        <v>1218</v>
      </c>
      <c r="L962" s="43" t="str">
        <f t="shared" ref="L962:L1025" si="120">_xlfn.TEXTJOIN("-",TRUE,RIGHT(A962,LEN(A962)-2),D962,LEFT(H962,1)&amp;MID(H962,FIND(" ",H962)+1,1))</f>
        <v>1961-EMEA-HJ</v>
      </c>
      <c r="M962" s="44">
        <f t="shared" si="119"/>
        <v>42546</v>
      </c>
      <c r="N962" s="47">
        <f t="shared" ref="N962:N1025" si="121">IF(ISTEXT(E962),IFERROR(_xlfn.NUMBERVALUE(LEFT(E962,2)),_xlfn.NUMBERVALUE(LEFT(E962,1))),"")</f>
        <v>6</v>
      </c>
      <c r="O962" s="47" t="str">
        <f t="shared" ref="O962:O1025" si="122">IF(ISTEXT(E962),RIGHT(E962,4),"")</f>
        <v>2016</v>
      </c>
      <c r="P962" s="47" t="str">
        <f t="shared" ref="P962:P1025" si="123">IF(ISTEXT(E962),MID(E962,LEN(N962)+2,2),"")</f>
        <v>25</v>
      </c>
      <c r="Q962" s="48">
        <f t="shared" ref="Q962:Q1025" si="124">IF(ISTEXT(E962),DATE(O962,N962,P962),E962)</f>
        <v>42546</v>
      </c>
    </row>
    <row r="963" spans="1:17" x14ac:dyDescent="0.25">
      <c r="A963" s="28" t="s">
        <v>1952</v>
      </c>
      <c r="B963" s="28" t="s">
        <v>164</v>
      </c>
      <c r="C963" s="28" t="s">
        <v>165</v>
      </c>
      <c r="D963" s="28" t="s">
        <v>11</v>
      </c>
      <c r="E963" s="39">
        <v>42835</v>
      </c>
      <c r="F963" s="13">
        <f t="shared" ref="F963:F1026" si="125">YEAR(Q963)</f>
        <v>2017</v>
      </c>
      <c r="G963" s="28" t="s">
        <v>46</v>
      </c>
      <c r="H963" s="28" t="s">
        <v>167</v>
      </c>
      <c r="I963" s="40">
        <v>500</v>
      </c>
      <c r="J963" s="41">
        <v>0.04</v>
      </c>
      <c r="K963" s="42">
        <f t="shared" ref="K963:K1026" si="126">I963*(1-J963)</f>
        <v>480</v>
      </c>
      <c r="L963" s="43" t="str">
        <f t="shared" si="120"/>
        <v>1962-EMEA-CE</v>
      </c>
      <c r="M963" s="44">
        <f t="shared" ref="M963:M1026" si="127">IF(ISTEXT(E963),DATE(O963,N963,P963),E963)</f>
        <v>42835</v>
      </c>
      <c r="N963" s="47" t="str">
        <f t="shared" si="121"/>
        <v/>
      </c>
      <c r="O963" s="47" t="str">
        <f t="shared" si="122"/>
        <v/>
      </c>
      <c r="P963" s="47" t="str">
        <f t="shared" si="123"/>
        <v/>
      </c>
      <c r="Q963" s="48">
        <f t="shared" si="124"/>
        <v>42835</v>
      </c>
    </row>
    <row r="964" spans="1:17" x14ac:dyDescent="0.25">
      <c r="A964" s="28" t="s">
        <v>1953</v>
      </c>
      <c r="B964" s="28" t="s">
        <v>84</v>
      </c>
      <c r="C964" s="28" t="s">
        <v>85</v>
      </c>
      <c r="D964" s="28" t="s">
        <v>11</v>
      </c>
      <c r="E964" s="39" t="s">
        <v>1954</v>
      </c>
      <c r="F964" s="13">
        <f t="shared" si="125"/>
        <v>2016</v>
      </c>
      <c r="G964" s="28" t="s">
        <v>133</v>
      </c>
      <c r="H964" s="28" t="s">
        <v>1955</v>
      </c>
      <c r="I964" s="40">
        <v>50</v>
      </c>
      <c r="J964" s="41">
        <v>0.1</v>
      </c>
      <c r="K964" s="42">
        <f t="shared" si="126"/>
        <v>45</v>
      </c>
      <c r="L964" s="43" t="str">
        <f t="shared" si="120"/>
        <v>1963-EMEA-DI</v>
      </c>
      <c r="M964" s="44">
        <f t="shared" si="127"/>
        <v>42626</v>
      </c>
      <c r="N964" s="47">
        <f t="shared" si="121"/>
        <v>9</v>
      </c>
      <c r="O964" s="47" t="str">
        <f t="shared" si="122"/>
        <v>2016</v>
      </c>
      <c r="P964" s="47" t="str">
        <f t="shared" si="123"/>
        <v>13</v>
      </c>
      <c r="Q964" s="48">
        <f t="shared" si="124"/>
        <v>42626</v>
      </c>
    </row>
    <row r="965" spans="1:17" x14ac:dyDescent="0.25">
      <c r="A965" s="28" t="s">
        <v>1956</v>
      </c>
      <c r="B965" s="28" t="s">
        <v>94</v>
      </c>
      <c r="C965" s="28" t="s">
        <v>95</v>
      </c>
      <c r="D965" s="28" t="s">
        <v>34</v>
      </c>
      <c r="E965" s="39">
        <v>42530</v>
      </c>
      <c r="F965" s="13">
        <f t="shared" si="125"/>
        <v>2016</v>
      </c>
      <c r="G965" s="28" t="s">
        <v>35</v>
      </c>
      <c r="H965" s="28" t="s">
        <v>345</v>
      </c>
      <c r="I965" s="40">
        <v>50</v>
      </c>
      <c r="J965" s="41">
        <v>0.26</v>
      </c>
      <c r="K965" s="42">
        <f t="shared" si="126"/>
        <v>37</v>
      </c>
      <c r="L965" s="43" t="str">
        <f t="shared" si="120"/>
        <v>1964-APAC-NM</v>
      </c>
      <c r="M965" s="44">
        <f t="shared" si="127"/>
        <v>42530</v>
      </c>
      <c r="N965" s="47" t="str">
        <f t="shared" si="121"/>
        <v/>
      </c>
      <c r="O965" s="47" t="str">
        <f t="shared" si="122"/>
        <v/>
      </c>
      <c r="P965" s="47" t="str">
        <f t="shared" si="123"/>
        <v/>
      </c>
      <c r="Q965" s="48">
        <f t="shared" si="124"/>
        <v>42530</v>
      </c>
    </row>
    <row r="966" spans="1:17" x14ac:dyDescent="0.25">
      <c r="A966" s="28" t="s">
        <v>1957</v>
      </c>
      <c r="B966" s="28" t="s">
        <v>123</v>
      </c>
      <c r="C966" s="28" t="s">
        <v>54</v>
      </c>
      <c r="D966" s="28" t="s">
        <v>11</v>
      </c>
      <c r="E966" s="39">
        <v>42531</v>
      </c>
      <c r="F966" s="13">
        <f t="shared" si="125"/>
        <v>2016</v>
      </c>
      <c r="G966" s="28" t="s">
        <v>46</v>
      </c>
      <c r="H966" s="28" t="s">
        <v>1958</v>
      </c>
      <c r="I966" s="40">
        <v>500</v>
      </c>
      <c r="J966" s="41">
        <v>0.09</v>
      </c>
      <c r="K966" s="42">
        <f t="shared" si="126"/>
        <v>455</v>
      </c>
      <c r="L966" s="43" t="str">
        <f t="shared" si="120"/>
        <v>1965-EMEA-JC</v>
      </c>
      <c r="M966" s="44">
        <f t="shared" si="127"/>
        <v>42531</v>
      </c>
      <c r="N966" s="47" t="str">
        <f t="shared" si="121"/>
        <v/>
      </c>
      <c r="O966" s="47" t="str">
        <f t="shared" si="122"/>
        <v/>
      </c>
      <c r="P966" s="47" t="str">
        <f t="shared" si="123"/>
        <v/>
      </c>
      <c r="Q966" s="48">
        <f t="shared" si="124"/>
        <v>42531</v>
      </c>
    </row>
    <row r="967" spans="1:17" x14ac:dyDescent="0.25">
      <c r="A967" s="28" t="s">
        <v>1959</v>
      </c>
      <c r="B967" s="28" t="s">
        <v>59</v>
      </c>
      <c r="C967" s="28" t="s">
        <v>60</v>
      </c>
      <c r="D967" s="28" t="s">
        <v>11</v>
      </c>
      <c r="E967" s="39">
        <v>42616</v>
      </c>
      <c r="F967" s="13">
        <f t="shared" si="125"/>
        <v>2016</v>
      </c>
      <c r="G967" s="28" t="s">
        <v>133</v>
      </c>
      <c r="H967" s="28" t="s">
        <v>1090</v>
      </c>
      <c r="I967" s="40">
        <v>50</v>
      </c>
      <c r="J967" s="41">
        <v>0.14000000000000001</v>
      </c>
      <c r="K967" s="42">
        <f t="shared" si="126"/>
        <v>43</v>
      </c>
      <c r="L967" s="43" t="str">
        <f t="shared" si="120"/>
        <v>1966-EMEA-JF</v>
      </c>
      <c r="M967" s="44">
        <f t="shared" si="127"/>
        <v>42616</v>
      </c>
      <c r="N967" s="47" t="str">
        <f t="shared" si="121"/>
        <v/>
      </c>
      <c r="O967" s="47" t="str">
        <f t="shared" si="122"/>
        <v/>
      </c>
      <c r="P967" s="47" t="str">
        <f t="shared" si="123"/>
        <v/>
      </c>
      <c r="Q967" s="48">
        <f t="shared" si="124"/>
        <v>42616</v>
      </c>
    </row>
    <row r="968" spans="1:17" x14ac:dyDescent="0.25">
      <c r="A968" s="28" t="s">
        <v>1960</v>
      </c>
      <c r="B968" s="28" t="s">
        <v>53</v>
      </c>
      <c r="C968" s="28" t="s">
        <v>54</v>
      </c>
      <c r="D968" s="28" t="s">
        <v>11</v>
      </c>
      <c r="E968" s="39">
        <v>43014</v>
      </c>
      <c r="F968" s="13">
        <f t="shared" si="125"/>
        <v>2017</v>
      </c>
      <c r="G968" s="28" t="s">
        <v>61</v>
      </c>
      <c r="H968" s="28" t="s">
        <v>1053</v>
      </c>
      <c r="I968" s="40">
        <v>3000</v>
      </c>
      <c r="J968" s="41">
        <v>0.22</v>
      </c>
      <c r="K968" s="42">
        <f t="shared" si="126"/>
        <v>2340</v>
      </c>
      <c r="L968" s="43" t="str">
        <f t="shared" si="120"/>
        <v>1967-EMEA-IB</v>
      </c>
      <c r="M968" s="44">
        <f t="shared" si="127"/>
        <v>43014</v>
      </c>
      <c r="N968" s="47" t="str">
        <f t="shared" si="121"/>
        <v/>
      </c>
      <c r="O968" s="47" t="str">
        <f t="shared" si="122"/>
        <v/>
      </c>
      <c r="P968" s="47" t="str">
        <f t="shared" si="123"/>
        <v/>
      </c>
      <c r="Q968" s="48">
        <f t="shared" si="124"/>
        <v>43014</v>
      </c>
    </row>
    <row r="969" spans="1:17" x14ac:dyDescent="0.25">
      <c r="A969" s="28" t="s">
        <v>1961</v>
      </c>
      <c r="B969" s="28" t="s">
        <v>318</v>
      </c>
      <c r="C969" s="28" t="s">
        <v>319</v>
      </c>
      <c r="D969" s="28" t="s">
        <v>11</v>
      </c>
      <c r="E969" s="39" t="s">
        <v>1962</v>
      </c>
      <c r="F969" s="13">
        <f t="shared" si="125"/>
        <v>2017</v>
      </c>
      <c r="G969" s="28" t="s">
        <v>61</v>
      </c>
      <c r="H969" s="28" t="s">
        <v>765</v>
      </c>
      <c r="I969" s="40">
        <v>3000</v>
      </c>
      <c r="J969" s="41">
        <v>0.33</v>
      </c>
      <c r="K969" s="42">
        <f t="shared" si="126"/>
        <v>2009.9999999999998</v>
      </c>
      <c r="L969" s="43" t="str">
        <f t="shared" si="120"/>
        <v>1968-EMEA-DA</v>
      </c>
      <c r="M969" s="44">
        <f t="shared" si="127"/>
        <v>42995</v>
      </c>
      <c r="N969" s="47">
        <f t="shared" si="121"/>
        <v>9</v>
      </c>
      <c r="O969" s="47" t="str">
        <f t="shared" si="122"/>
        <v>2017</v>
      </c>
      <c r="P969" s="47" t="str">
        <f t="shared" si="123"/>
        <v>17</v>
      </c>
      <c r="Q969" s="48">
        <f t="shared" si="124"/>
        <v>42995</v>
      </c>
    </row>
    <row r="970" spans="1:17" x14ac:dyDescent="0.25">
      <c r="A970" s="28" t="s">
        <v>1963</v>
      </c>
      <c r="B970" s="28" t="s">
        <v>15</v>
      </c>
      <c r="C970" s="28" t="s">
        <v>16</v>
      </c>
      <c r="D970" s="28" t="s">
        <v>17</v>
      </c>
      <c r="E970" s="39" t="s">
        <v>1964</v>
      </c>
      <c r="F970" s="13">
        <f t="shared" si="125"/>
        <v>2015</v>
      </c>
      <c r="G970" s="28" t="s">
        <v>12</v>
      </c>
      <c r="H970" s="28" t="s">
        <v>1181</v>
      </c>
      <c r="I970" s="40">
        <v>240</v>
      </c>
      <c r="J970" s="41">
        <v>3.7499999999999999E-2</v>
      </c>
      <c r="K970" s="42">
        <f t="shared" si="126"/>
        <v>231</v>
      </c>
      <c r="L970" s="43" t="str">
        <f t="shared" si="120"/>
        <v>1969-NA-JA</v>
      </c>
      <c r="M970" s="44">
        <f t="shared" si="127"/>
        <v>42291</v>
      </c>
      <c r="N970" s="47">
        <f t="shared" si="121"/>
        <v>10</v>
      </c>
      <c r="O970" s="47" t="str">
        <f t="shared" si="122"/>
        <v>2015</v>
      </c>
      <c r="P970" s="47" t="str">
        <f t="shared" si="123"/>
        <v>14</v>
      </c>
      <c r="Q970" s="48">
        <f t="shared" si="124"/>
        <v>42291</v>
      </c>
    </row>
    <row r="971" spans="1:17" x14ac:dyDescent="0.25">
      <c r="A971" s="28" t="s">
        <v>1965</v>
      </c>
      <c r="B971" s="28" t="s">
        <v>49</v>
      </c>
      <c r="C971" s="28" t="s">
        <v>50</v>
      </c>
      <c r="D971" s="28" t="s">
        <v>22</v>
      </c>
      <c r="E971" s="39">
        <v>42981</v>
      </c>
      <c r="F971" s="13">
        <f t="shared" si="125"/>
        <v>2017</v>
      </c>
      <c r="G971" s="28" t="s">
        <v>41</v>
      </c>
      <c r="H971" s="28" t="s">
        <v>1966</v>
      </c>
      <c r="I971" s="40">
        <v>30</v>
      </c>
      <c r="J971" s="41">
        <v>3.3300000000000003E-2</v>
      </c>
      <c r="K971" s="42">
        <f t="shared" si="126"/>
        <v>29.001000000000001</v>
      </c>
      <c r="L971" s="43" t="str">
        <f t="shared" si="120"/>
        <v>1970-LATAM-RP</v>
      </c>
      <c r="M971" s="44">
        <f t="shared" si="127"/>
        <v>42981</v>
      </c>
      <c r="N971" s="47" t="str">
        <f t="shared" si="121"/>
        <v/>
      </c>
      <c r="O971" s="47" t="str">
        <f t="shared" si="122"/>
        <v/>
      </c>
      <c r="P971" s="47" t="str">
        <f t="shared" si="123"/>
        <v/>
      </c>
      <c r="Q971" s="48">
        <f t="shared" si="124"/>
        <v>42981</v>
      </c>
    </row>
    <row r="972" spans="1:17" x14ac:dyDescent="0.25">
      <c r="A972" s="28" t="s">
        <v>1967</v>
      </c>
      <c r="B972" s="28" t="s">
        <v>147</v>
      </c>
      <c r="C972" s="28" t="s">
        <v>95</v>
      </c>
      <c r="D972" s="28" t="s">
        <v>34</v>
      </c>
      <c r="E972" s="39" t="s">
        <v>1591</v>
      </c>
      <c r="F972" s="13">
        <f t="shared" si="125"/>
        <v>2014</v>
      </c>
      <c r="G972" s="28" t="s">
        <v>125</v>
      </c>
      <c r="H972" s="28" t="s">
        <v>1469</v>
      </c>
      <c r="I972" s="40">
        <v>500</v>
      </c>
      <c r="J972" s="41">
        <v>0.1</v>
      </c>
      <c r="K972" s="42">
        <f t="shared" si="126"/>
        <v>450</v>
      </c>
      <c r="L972" s="43" t="str">
        <f t="shared" si="120"/>
        <v>1971-APAC-KM</v>
      </c>
      <c r="M972" s="44">
        <f t="shared" si="127"/>
        <v>41745</v>
      </c>
      <c r="N972" s="47">
        <f t="shared" si="121"/>
        <v>4</v>
      </c>
      <c r="O972" s="47" t="str">
        <f t="shared" si="122"/>
        <v>2014</v>
      </c>
      <c r="P972" s="47" t="str">
        <f t="shared" si="123"/>
        <v>16</v>
      </c>
      <c r="Q972" s="48">
        <f t="shared" si="124"/>
        <v>41745</v>
      </c>
    </row>
    <row r="973" spans="1:17" x14ac:dyDescent="0.25">
      <c r="A973" s="28" t="s">
        <v>1968</v>
      </c>
      <c r="B973" s="28" t="s">
        <v>139</v>
      </c>
      <c r="C973" s="28" t="s">
        <v>140</v>
      </c>
      <c r="D973" s="28" t="s">
        <v>11</v>
      </c>
      <c r="E973" s="39">
        <v>43354</v>
      </c>
      <c r="F973" s="13">
        <f t="shared" si="125"/>
        <v>2018</v>
      </c>
      <c r="G973" s="28" t="s">
        <v>125</v>
      </c>
      <c r="H973" s="28" t="s">
        <v>277</v>
      </c>
      <c r="I973" s="40">
        <v>500</v>
      </c>
      <c r="J973" s="41">
        <v>8.7999999999999995E-2</v>
      </c>
      <c r="K973" s="42">
        <f t="shared" si="126"/>
        <v>456</v>
      </c>
      <c r="L973" s="43" t="str">
        <f t="shared" si="120"/>
        <v>1972-EMEA-JC</v>
      </c>
      <c r="M973" s="44">
        <f t="shared" si="127"/>
        <v>43354</v>
      </c>
      <c r="N973" s="47" t="str">
        <f t="shared" si="121"/>
        <v/>
      </c>
      <c r="O973" s="47" t="str">
        <f t="shared" si="122"/>
        <v/>
      </c>
      <c r="P973" s="47" t="str">
        <f t="shared" si="123"/>
        <v/>
      </c>
      <c r="Q973" s="48">
        <f t="shared" si="124"/>
        <v>43354</v>
      </c>
    </row>
    <row r="974" spans="1:17" x14ac:dyDescent="0.25">
      <c r="A974" s="28" t="s">
        <v>1969</v>
      </c>
      <c r="B974" s="28" t="s">
        <v>306</v>
      </c>
      <c r="C974" s="28" t="s">
        <v>307</v>
      </c>
      <c r="D974" s="28" t="s">
        <v>11</v>
      </c>
      <c r="E974" s="39">
        <v>41824</v>
      </c>
      <c r="F974" s="13">
        <f t="shared" si="125"/>
        <v>2014</v>
      </c>
      <c r="G974" s="28" t="s">
        <v>125</v>
      </c>
      <c r="H974" s="28" t="s">
        <v>1039</v>
      </c>
      <c r="I974" s="40">
        <v>500</v>
      </c>
      <c r="J974" s="41">
        <v>0.1</v>
      </c>
      <c r="K974" s="42">
        <f t="shared" si="126"/>
        <v>450</v>
      </c>
      <c r="L974" s="43" t="str">
        <f t="shared" si="120"/>
        <v>1973-EMEA-PD</v>
      </c>
      <c r="M974" s="44">
        <f t="shared" si="127"/>
        <v>41824</v>
      </c>
      <c r="N974" s="47" t="str">
        <f t="shared" si="121"/>
        <v/>
      </c>
      <c r="O974" s="47" t="str">
        <f t="shared" si="122"/>
        <v/>
      </c>
      <c r="P974" s="47" t="str">
        <f t="shared" si="123"/>
        <v/>
      </c>
      <c r="Q974" s="48">
        <f t="shared" si="124"/>
        <v>41824</v>
      </c>
    </row>
    <row r="975" spans="1:17" x14ac:dyDescent="0.25">
      <c r="A975" s="28" t="s">
        <v>1970</v>
      </c>
      <c r="B975" s="28" t="s">
        <v>306</v>
      </c>
      <c r="C975" s="28" t="s">
        <v>307</v>
      </c>
      <c r="D975" s="28" t="s">
        <v>11</v>
      </c>
      <c r="E975" s="39" t="s">
        <v>218</v>
      </c>
      <c r="F975" s="13">
        <f t="shared" si="125"/>
        <v>2017</v>
      </c>
      <c r="G975" s="28" t="s">
        <v>41</v>
      </c>
      <c r="H975" s="28" t="s">
        <v>1655</v>
      </c>
      <c r="I975" s="40">
        <v>30</v>
      </c>
      <c r="J975" s="41">
        <v>6.6699999999999995E-2</v>
      </c>
      <c r="K975" s="42">
        <f t="shared" si="126"/>
        <v>27.999000000000002</v>
      </c>
      <c r="L975" s="43" t="str">
        <f t="shared" si="120"/>
        <v>1974-EMEA-PM</v>
      </c>
      <c r="M975" s="44">
        <f t="shared" si="127"/>
        <v>43031</v>
      </c>
      <c r="N975" s="47">
        <f t="shared" si="121"/>
        <v>10</v>
      </c>
      <c r="O975" s="47" t="str">
        <f t="shared" si="122"/>
        <v>2017</v>
      </c>
      <c r="P975" s="47" t="str">
        <f t="shared" si="123"/>
        <v>23</v>
      </c>
      <c r="Q975" s="48">
        <f t="shared" si="124"/>
        <v>43031</v>
      </c>
    </row>
    <row r="976" spans="1:17" x14ac:dyDescent="0.25">
      <c r="A976" s="28" t="s">
        <v>1971</v>
      </c>
      <c r="B976" s="28" t="s">
        <v>15</v>
      </c>
      <c r="C976" s="28" t="s">
        <v>16</v>
      </c>
      <c r="D976" s="28" t="s">
        <v>17</v>
      </c>
      <c r="E976" s="39">
        <v>43413</v>
      </c>
      <c r="F976" s="13">
        <f t="shared" si="125"/>
        <v>2018</v>
      </c>
      <c r="G976" s="28" t="s">
        <v>12</v>
      </c>
      <c r="H976" s="28" t="s">
        <v>687</v>
      </c>
      <c r="I976" s="40">
        <v>240</v>
      </c>
      <c r="J976" s="41">
        <v>0.1</v>
      </c>
      <c r="K976" s="42">
        <f t="shared" si="126"/>
        <v>216</v>
      </c>
      <c r="L976" s="43" t="str">
        <f t="shared" si="120"/>
        <v>1975-NA-AS</v>
      </c>
      <c r="M976" s="44">
        <f t="shared" si="127"/>
        <v>43413</v>
      </c>
      <c r="N976" s="47" t="str">
        <f t="shared" si="121"/>
        <v/>
      </c>
      <c r="O976" s="47" t="str">
        <f t="shared" si="122"/>
        <v/>
      </c>
      <c r="P976" s="47" t="str">
        <f t="shared" si="123"/>
        <v/>
      </c>
      <c r="Q976" s="48">
        <f t="shared" si="124"/>
        <v>43413</v>
      </c>
    </row>
    <row r="977" spans="1:17" x14ac:dyDescent="0.25">
      <c r="A977" s="28" t="s">
        <v>1972</v>
      </c>
      <c r="B977" s="28" t="s">
        <v>261</v>
      </c>
      <c r="C977" s="28" t="s">
        <v>39</v>
      </c>
      <c r="D977" s="28" t="s">
        <v>34</v>
      </c>
      <c r="E977" s="39">
        <v>41821</v>
      </c>
      <c r="F977" s="13">
        <f t="shared" si="125"/>
        <v>2014</v>
      </c>
      <c r="G977" s="28" t="s">
        <v>111</v>
      </c>
      <c r="H977" s="28" t="s">
        <v>1379</v>
      </c>
      <c r="I977" s="40">
        <v>140</v>
      </c>
      <c r="J977" s="41">
        <v>0.1143</v>
      </c>
      <c r="K977" s="42">
        <f t="shared" si="126"/>
        <v>123.998</v>
      </c>
      <c r="L977" s="43" t="str">
        <f t="shared" si="120"/>
        <v>1976-APAC-JW</v>
      </c>
      <c r="M977" s="44">
        <f t="shared" si="127"/>
        <v>41821</v>
      </c>
      <c r="N977" s="47" t="str">
        <f t="shared" si="121"/>
        <v/>
      </c>
      <c r="O977" s="47" t="str">
        <f t="shared" si="122"/>
        <v/>
      </c>
      <c r="P977" s="47" t="str">
        <f t="shared" si="123"/>
        <v/>
      </c>
      <c r="Q977" s="48">
        <f t="shared" si="124"/>
        <v>41821</v>
      </c>
    </row>
    <row r="978" spans="1:17" x14ac:dyDescent="0.25">
      <c r="A978" s="28" t="s">
        <v>1973</v>
      </c>
      <c r="B978" s="28" t="s">
        <v>99</v>
      </c>
      <c r="C978" s="28" t="s">
        <v>100</v>
      </c>
      <c r="D978" s="28" t="s">
        <v>11</v>
      </c>
      <c r="E978" s="39">
        <v>43106</v>
      </c>
      <c r="F978" s="13">
        <f t="shared" si="125"/>
        <v>2018</v>
      </c>
      <c r="G978" s="28" t="s">
        <v>133</v>
      </c>
      <c r="H978" s="28" t="s">
        <v>826</v>
      </c>
      <c r="I978" s="40">
        <v>50</v>
      </c>
      <c r="J978" s="41">
        <v>0.38</v>
      </c>
      <c r="K978" s="42">
        <f t="shared" si="126"/>
        <v>31</v>
      </c>
      <c r="L978" s="43" t="str">
        <f t="shared" si="120"/>
        <v>1977-EMEA-CL</v>
      </c>
      <c r="M978" s="44">
        <f t="shared" si="127"/>
        <v>43106</v>
      </c>
      <c r="N978" s="47" t="str">
        <f t="shared" si="121"/>
        <v/>
      </c>
      <c r="O978" s="47" t="str">
        <f t="shared" si="122"/>
        <v/>
      </c>
      <c r="P978" s="47" t="str">
        <f t="shared" si="123"/>
        <v/>
      </c>
      <c r="Q978" s="48">
        <f t="shared" si="124"/>
        <v>43106</v>
      </c>
    </row>
    <row r="979" spans="1:17" x14ac:dyDescent="0.25">
      <c r="A979" s="28" t="s">
        <v>1974</v>
      </c>
      <c r="B979" s="28" t="s">
        <v>197</v>
      </c>
      <c r="C979" s="28" t="s">
        <v>198</v>
      </c>
      <c r="D979" s="28" t="s">
        <v>11</v>
      </c>
      <c r="E979" s="39">
        <v>42159</v>
      </c>
      <c r="F979" s="13">
        <f t="shared" si="125"/>
        <v>2015</v>
      </c>
      <c r="G979" s="28" t="s">
        <v>125</v>
      </c>
      <c r="H979" s="28" t="s">
        <v>330</v>
      </c>
      <c r="I979" s="40">
        <v>500</v>
      </c>
      <c r="J979" s="41">
        <v>0.24</v>
      </c>
      <c r="K979" s="42">
        <f t="shared" si="126"/>
        <v>380</v>
      </c>
      <c r="L979" s="43" t="str">
        <f t="shared" si="120"/>
        <v>1978-EMEA-VB</v>
      </c>
      <c r="M979" s="44">
        <f t="shared" si="127"/>
        <v>42159</v>
      </c>
      <c r="N979" s="47" t="str">
        <f t="shared" si="121"/>
        <v/>
      </c>
      <c r="O979" s="47" t="str">
        <f t="shared" si="122"/>
        <v/>
      </c>
      <c r="P979" s="47" t="str">
        <f t="shared" si="123"/>
        <v/>
      </c>
      <c r="Q979" s="48">
        <f t="shared" si="124"/>
        <v>42159</v>
      </c>
    </row>
    <row r="980" spans="1:17" x14ac:dyDescent="0.25">
      <c r="A980" s="28" t="s">
        <v>1975</v>
      </c>
      <c r="B980" s="28" t="s">
        <v>79</v>
      </c>
      <c r="C980" s="28" t="s">
        <v>80</v>
      </c>
      <c r="D980" s="28" t="s">
        <v>34</v>
      </c>
      <c r="E980" s="39" t="s">
        <v>1976</v>
      </c>
      <c r="F980" s="13">
        <f t="shared" si="125"/>
        <v>2016</v>
      </c>
      <c r="G980" s="28" t="s">
        <v>12</v>
      </c>
      <c r="H980" s="28" t="s">
        <v>186</v>
      </c>
      <c r="I980" s="40">
        <v>240</v>
      </c>
      <c r="J980" s="41">
        <v>2.5000000000000001E-2</v>
      </c>
      <c r="K980" s="42">
        <f t="shared" si="126"/>
        <v>234</v>
      </c>
      <c r="L980" s="43" t="str">
        <f t="shared" si="120"/>
        <v>1979-APAC-MB</v>
      </c>
      <c r="M980" s="44">
        <f t="shared" si="127"/>
        <v>42477</v>
      </c>
      <c r="N980" s="47">
        <f t="shared" si="121"/>
        <v>4</v>
      </c>
      <c r="O980" s="47" t="str">
        <f t="shared" si="122"/>
        <v>2016</v>
      </c>
      <c r="P980" s="47" t="str">
        <f t="shared" si="123"/>
        <v>17</v>
      </c>
      <c r="Q980" s="48">
        <f t="shared" si="124"/>
        <v>42477</v>
      </c>
    </row>
    <row r="981" spans="1:17" x14ac:dyDescent="0.25">
      <c r="A981" s="28" t="s">
        <v>1977</v>
      </c>
      <c r="B981" s="28" t="s">
        <v>94</v>
      </c>
      <c r="C981" s="28" t="s">
        <v>95</v>
      </c>
      <c r="D981" s="28" t="s">
        <v>34</v>
      </c>
      <c r="E981" s="39" t="s">
        <v>1978</v>
      </c>
      <c r="F981" s="13">
        <f t="shared" si="125"/>
        <v>2014</v>
      </c>
      <c r="G981" s="28" t="s">
        <v>23</v>
      </c>
      <c r="H981" s="28" t="s">
        <v>1979</v>
      </c>
      <c r="I981" s="40">
        <v>1400</v>
      </c>
      <c r="J981" s="41">
        <v>7.0000000000000007E-2</v>
      </c>
      <c r="K981" s="42">
        <f t="shared" si="126"/>
        <v>1302</v>
      </c>
      <c r="L981" s="43" t="str">
        <f t="shared" si="120"/>
        <v>1980-APAC-SK</v>
      </c>
      <c r="M981" s="44">
        <f t="shared" si="127"/>
        <v>41697</v>
      </c>
      <c r="N981" s="47">
        <f t="shared" si="121"/>
        <v>2</v>
      </c>
      <c r="O981" s="47" t="str">
        <f t="shared" si="122"/>
        <v>2014</v>
      </c>
      <c r="P981" s="47" t="str">
        <f t="shared" si="123"/>
        <v>27</v>
      </c>
      <c r="Q981" s="48">
        <f t="shared" si="124"/>
        <v>41697</v>
      </c>
    </row>
    <row r="982" spans="1:17" x14ac:dyDescent="0.25">
      <c r="A982" s="28" t="s">
        <v>1980</v>
      </c>
      <c r="B982" s="28" t="s">
        <v>306</v>
      </c>
      <c r="C982" s="28" t="s">
        <v>307</v>
      </c>
      <c r="D982" s="28" t="s">
        <v>11</v>
      </c>
      <c r="E982" s="39" t="s">
        <v>1981</v>
      </c>
      <c r="F982" s="13">
        <f t="shared" si="125"/>
        <v>2018</v>
      </c>
      <c r="G982" s="28" t="s">
        <v>12</v>
      </c>
      <c r="H982" s="28" t="s">
        <v>1033</v>
      </c>
      <c r="I982" s="40">
        <v>240</v>
      </c>
      <c r="J982" s="41">
        <v>0.125</v>
      </c>
      <c r="K982" s="42">
        <f t="shared" si="126"/>
        <v>210</v>
      </c>
      <c r="L982" s="43" t="str">
        <f t="shared" si="120"/>
        <v>1981-EMEA-RD</v>
      </c>
      <c r="M982" s="44">
        <f t="shared" si="127"/>
        <v>43127</v>
      </c>
      <c r="N982" s="47">
        <f t="shared" si="121"/>
        <v>1</v>
      </c>
      <c r="O982" s="47" t="str">
        <f t="shared" si="122"/>
        <v>2018</v>
      </c>
      <c r="P982" s="47" t="str">
        <f t="shared" si="123"/>
        <v>27</v>
      </c>
      <c r="Q982" s="48">
        <f t="shared" si="124"/>
        <v>43127</v>
      </c>
    </row>
    <row r="983" spans="1:17" x14ac:dyDescent="0.25">
      <c r="A983" s="28" t="s">
        <v>1982</v>
      </c>
      <c r="B983" s="28" t="s">
        <v>210</v>
      </c>
      <c r="C983" s="28" t="s">
        <v>115</v>
      </c>
      <c r="D983" s="28" t="s">
        <v>17</v>
      </c>
      <c r="E983" s="39" t="s">
        <v>781</v>
      </c>
      <c r="F983" s="13">
        <f t="shared" si="125"/>
        <v>2014</v>
      </c>
      <c r="G983" s="28" t="s">
        <v>111</v>
      </c>
      <c r="H983" s="28" t="s">
        <v>1692</v>
      </c>
      <c r="I983" s="40">
        <v>140</v>
      </c>
      <c r="J983" s="41">
        <v>8.5699999999999998E-2</v>
      </c>
      <c r="K983" s="42">
        <f t="shared" si="126"/>
        <v>128.00200000000001</v>
      </c>
      <c r="L983" s="43" t="str">
        <f t="shared" si="120"/>
        <v>1982-NA-SC</v>
      </c>
      <c r="M983" s="44">
        <f t="shared" si="127"/>
        <v>41902</v>
      </c>
      <c r="N983" s="47">
        <f t="shared" si="121"/>
        <v>9</v>
      </c>
      <c r="O983" s="47" t="str">
        <f t="shared" si="122"/>
        <v>2014</v>
      </c>
      <c r="P983" s="47" t="str">
        <f t="shared" si="123"/>
        <v>20</v>
      </c>
      <c r="Q983" s="48">
        <f t="shared" si="124"/>
        <v>41902</v>
      </c>
    </row>
    <row r="984" spans="1:17" x14ac:dyDescent="0.25">
      <c r="A984" s="28" t="s">
        <v>1983</v>
      </c>
      <c r="B984" s="28" t="s">
        <v>88</v>
      </c>
      <c r="C984" s="28" t="s">
        <v>89</v>
      </c>
      <c r="D984" s="28" t="s">
        <v>11</v>
      </c>
      <c r="E984" s="39" t="s">
        <v>1984</v>
      </c>
      <c r="F984" s="13">
        <f t="shared" si="125"/>
        <v>2018</v>
      </c>
      <c r="G984" s="28" t="s">
        <v>41</v>
      </c>
      <c r="H984" s="28" t="s">
        <v>1630</v>
      </c>
      <c r="I984" s="40">
        <v>30</v>
      </c>
      <c r="J984" s="41">
        <v>0</v>
      </c>
      <c r="K984" s="42">
        <f t="shared" si="126"/>
        <v>30</v>
      </c>
      <c r="L984" s="43" t="str">
        <f t="shared" si="120"/>
        <v>1983-EMEA-MT</v>
      </c>
      <c r="M984" s="44">
        <f t="shared" si="127"/>
        <v>43272</v>
      </c>
      <c r="N984" s="47">
        <f t="shared" si="121"/>
        <v>6</v>
      </c>
      <c r="O984" s="47" t="str">
        <f t="shared" si="122"/>
        <v>2018</v>
      </c>
      <c r="P984" s="47" t="str">
        <f t="shared" si="123"/>
        <v>21</v>
      </c>
      <c r="Q984" s="48">
        <f t="shared" si="124"/>
        <v>43272</v>
      </c>
    </row>
    <row r="985" spans="1:17" x14ac:dyDescent="0.25">
      <c r="A985" s="28" t="s">
        <v>1985</v>
      </c>
      <c r="B985" s="28" t="s">
        <v>109</v>
      </c>
      <c r="C985" s="28" t="s">
        <v>72</v>
      </c>
      <c r="D985" s="28" t="s">
        <v>34</v>
      </c>
      <c r="E985" s="39" t="s">
        <v>1821</v>
      </c>
      <c r="F985" s="13">
        <f t="shared" si="125"/>
        <v>2014</v>
      </c>
      <c r="G985" s="28" t="s">
        <v>74</v>
      </c>
      <c r="H985" s="28" t="s">
        <v>933</v>
      </c>
      <c r="I985" s="40">
        <v>500</v>
      </c>
      <c r="J985" s="41">
        <v>0.02</v>
      </c>
      <c r="K985" s="42">
        <f t="shared" si="126"/>
        <v>490</v>
      </c>
      <c r="L985" s="43" t="str">
        <f t="shared" si="120"/>
        <v>1984-APAC-SH</v>
      </c>
      <c r="M985" s="44">
        <f t="shared" si="127"/>
        <v>41967</v>
      </c>
      <c r="N985" s="47">
        <f t="shared" si="121"/>
        <v>11</v>
      </c>
      <c r="O985" s="47" t="str">
        <f t="shared" si="122"/>
        <v>2014</v>
      </c>
      <c r="P985" s="47" t="str">
        <f t="shared" si="123"/>
        <v>24</v>
      </c>
      <c r="Q985" s="48">
        <f t="shared" si="124"/>
        <v>41967</v>
      </c>
    </row>
    <row r="986" spans="1:17" x14ac:dyDescent="0.25">
      <c r="A986" s="28" t="s">
        <v>1986</v>
      </c>
      <c r="B986" s="28" t="s">
        <v>164</v>
      </c>
      <c r="C986" s="28" t="s">
        <v>165</v>
      </c>
      <c r="D986" s="28" t="s">
        <v>11</v>
      </c>
      <c r="E986" s="39">
        <v>43018</v>
      </c>
      <c r="F986" s="13">
        <f t="shared" si="125"/>
        <v>2017</v>
      </c>
      <c r="G986" s="28" t="s">
        <v>29</v>
      </c>
      <c r="H986" s="28" t="s">
        <v>1610</v>
      </c>
      <c r="I986" s="40">
        <v>150</v>
      </c>
      <c r="J986" s="41">
        <v>0.08</v>
      </c>
      <c r="K986" s="42">
        <f t="shared" si="126"/>
        <v>138</v>
      </c>
      <c r="L986" s="43" t="str">
        <f t="shared" si="120"/>
        <v>1985-EMEA-BS</v>
      </c>
      <c r="M986" s="44">
        <f t="shared" si="127"/>
        <v>43018</v>
      </c>
      <c r="N986" s="47" t="str">
        <f t="shared" si="121"/>
        <v/>
      </c>
      <c r="O986" s="47" t="str">
        <f t="shared" si="122"/>
        <v/>
      </c>
      <c r="P986" s="47" t="str">
        <f t="shared" si="123"/>
        <v/>
      </c>
      <c r="Q986" s="48">
        <f t="shared" si="124"/>
        <v>43018</v>
      </c>
    </row>
    <row r="987" spans="1:17" x14ac:dyDescent="0.25">
      <c r="A987" s="28" t="s">
        <v>1987</v>
      </c>
      <c r="B987" s="28" t="s">
        <v>241</v>
      </c>
      <c r="C987" s="28" t="s">
        <v>242</v>
      </c>
      <c r="D987" s="28" t="s">
        <v>22</v>
      </c>
      <c r="E987" s="39">
        <v>43012</v>
      </c>
      <c r="F987" s="13">
        <f t="shared" si="125"/>
        <v>2017</v>
      </c>
      <c r="G987" s="28" t="s">
        <v>125</v>
      </c>
      <c r="H987" s="28" t="s">
        <v>977</v>
      </c>
      <c r="I987" s="40">
        <v>500</v>
      </c>
      <c r="J987" s="41">
        <v>0.06</v>
      </c>
      <c r="K987" s="42">
        <f t="shared" si="126"/>
        <v>470</v>
      </c>
      <c r="L987" s="43" t="str">
        <f t="shared" si="120"/>
        <v>1986-LATAM-DF</v>
      </c>
      <c r="M987" s="44">
        <f t="shared" si="127"/>
        <v>43012</v>
      </c>
      <c r="N987" s="47" t="str">
        <f t="shared" si="121"/>
        <v/>
      </c>
      <c r="O987" s="47" t="str">
        <f t="shared" si="122"/>
        <v/>
      </c>
      <c r="P987" s="47" t="str">
        <f t="shared" si="123"/>
        <v/>
      </c>
      <c r="Q987" s="48">
        <f t="shared" si="124"/>
        <v>43012</v>
      </c>
    </row>
    <row r="988" spans="1:17" x14ac:dyDescent="0.25">
      <c r="A988" s="28" t="s">
        <v>1988</v>
      </c>
      <c r="B988" s="28" t="s">
        <v>38</v>
      </c>
      <c r="C988" s="28" t="s">
        <v>39</v>
      </c>
      <c r="D988" s="28" t="s">
        <v>34</v>
      </c>
      <c r="E988" s="39" t="s">
        <v>1989</v>
      </c>
      <c r="F988" s="13">
        <f t="shared" si="125"/>
        <v>2015</v>
      </c>
      <c r="G988" s="28" t="s">
        <v>74</v>
      </c>
      <c r="H988" s="28" t="s">
        <v>1686</v>
      </c>
      <c r="I988" s="40">
        <v>500</v>
      </c>
      <c r="J988" s="41">
        <v>0</v>
      </c>
      <c r="K988" s="42">
        <f t="shared" si="126"/>
        <v>500</v>
      </c>
      <c r="L988" s="43" t="str">
        <f t="shared" si="120"/>
        <v>1987-APAC-EJ</v>
      </c>
      <c r="M988" s="44">
        <f t="shared" si="127"/>
        <v>42112</v>
      </c>
      <c r="N988" s="47">
        <f t="shared" si="121"/>
        <v>4</v>
      </c>
      <c r="O988" s="47" t="str">
        <f t="shared" si="122"/>
        <v>2015</v>
      </c>
      <c r="P988" s="47" t="str">
        <f t="shared" si="123"/>
        <v>18</v>
      </c>
      <c r="Q988" s="48">
        <f t="shared" si="124"/>
        <v>42112</v>
      </c>
    </row>
    <row r="989" spans="1:17" x14ac:dyDescent="0.25">
      <c r="A989" s="28" t="s">
        <v>1990</v>
      </c>
      <c r="B989" s="28" t="s">
        <v>84</v>
      </c>
      <c r="C989" s="28" t="s">
        <v>85</v>
      </c>
      <c r="D989" s="28" t="s">
        <v>11</v>
      </c>
      <c r="E989" s="39" t="s">
        <v>1991</v>
      </c>
      <c r="F989" s="13">
        <f t="shared" si="125"/>
        <v>2017</v>
      </c>
      <c r="G989" s="28" t="s">
        <v>55</v>
      </c>
      <c r="H989" s="28" t="s">
        <v>1605</v>
      </c>
      <c r="I989" s="40">
        <v>2400</v>
      </c>
      <c r="J989" s="41">
        <v>0.23</v>
      </c>
      <c r="K989" s="42">
        <f t="shared" si="126"/>
        <v>1848</v>
      </c>
      <c r="L989" s="43" t="str">
        <f t="shared" si="120"/>
        <v>1988-EMEA-FW</v>
      </c>
      <c r="M989" s="44">
        <f t="shared" si="127"/>
        <v>42764</v>
      </c>
      <c r="N989" s="47">
        <f t="shared" si="121"/>
        <v>1</v>
      </c>
      <c r="O989" s="47" t="str">
        <f t="shared" si="122"/>
        <v>2017</v>
      </c>
      <c r="P989" s="47" t="str">
        <f t="shared" si="123"/>
        <v>29</v>
      </c>
      <c r="Q989" s="48">
        <f t="shared" si="124"/>
        <v>42764</v>
      </c>
    </row>
    <row r="990" spans="1:17" x14ac:dyDescent="0.25">
      <c r="A990" s="28" t="s">
        <v>1992</v>
      </c>
      <c r="B990" s="28" t="s">
        <v>495</v>
      </c>
      <c r="C990" s="28" t="s">
        <v>496</v>
      </c>
      <c r="D990" s="28" t="s">
        <v>11</v>
      </c>
      <c r="E990" s="39" t="s">
        <v>903</v>
      </c>
      <c r="F990" s="13">
        <f t="shared" si="125"/>
        <v>2016</v>
      </c>
      <c r="G990" s="28" t="s">
        <v>55</v>
      </c>
      <c r="H990" s="28" t="s">
        <v>553</v>
      </c>
      <c r="I990" s="40">
        <v>2400</v>
      </c>
      <c r="J990" s="41">
        <v>0.17</v>
      </c>
      <c r="K990" s="42">
        <f t="shared" si="126"/>
        <v>1992</v>
      </c>
      <c r="L990" s="43" t="str">
        <f t="shared" si="120"/>
        <v>1989-EMEA-BL</v>
      </c>
      <c r="M990" s="44">
        <f t="shared" si="127"/>
        <v>42671</v>
      </c>
      <c r="N990" s="47">
        <f t="shared" si="121"/>
        <v>10</v>
      </c>
      <c r="O990" s="47" t="str">
        <f t="shared" si="122"/>
        <v>2016</v>
      </c>
      <c r="P990" s="47" t="str">
        <f t="shared" si="123"/>
        <v>28</v>
      </c>
      <c r="Q990" s="48">
        <f t="shared" si="124"/>
        <v>42671</v>
      </c>
    </row>
    <row r="991" spans="1:17" x14ac:dyDescent="0.25">
      <c r="A991" s="28" t="s">
        <v>1993</v>
      </c>
      <c r="B991" s="28" t="s">
        <v>119</v>
      </c>
      <c r="C991" s="28" t="s">
        <v>85</v>
      </c>
      <c r="D991" s="28" t="s">
        <v>11</v>
      </c>
      <c r="E991" s="39" t="s">
        <v>1994</v>
      </c>
      <c r="F991" s="13">
        <f t="shared" si="125"/>
        <v>2014</v>
      </c>
      <c r="G991" s="28" t="s">
        <v>74</v>
      </c>
      <c r="H991" s="28" t="s">
        <v>358</v>
      </c>
      <c r="I991" s="40">
        <v>500</v>
      </c>
      <c r="J991" s="41">
        <v>0</v>
      </c>
      <c r="K991" s="42">
        <f t="shared" si="126"/>
        <v>500</v>
      </c>
      <c r="L991" s="43" t="str">
        <f t="shared" si="120"/>
        <v>1990-EMEA-FJ</v>
      </c>
      <c r="M991" s="44">
        <f t="shared" si="127"/>
        <v>41726</v>
      </c>
      <c r="N991" s="47">
        <f t="shared" si="121"/>
        <v>3</v>
      </c>
      <c r="O991" s="47" t="str">
        <f t="shared" si="122"/>
        <v>2014</v>
      </c>
      <c r="P991" s="47" t="str">
        <f t="shared" si="123"/>
        <v>28</v>
      </c>
      <c r="Q991" s="48">
        <f t="shared" si="124"/>
        <v>41726</v>
      </c>
    </row>
    <row r="992" spans="1:17" x14ac:dyDescent="0.25">
      <c r="A992" s="28" t="s">
        <v>1995</v>
      </c>
      <c r="B992" s="28" t="s">
        <v>495</v>
      </c>
      <c r="C992" s="28" t="s">
        <v>496</v>
      </c>
      <c r="D992" s="28" t="s">
        <v>11</v>
      </c>
      <c r="E992" s="39">
        <v>43019</v>
      </c>
      <c r="F992" s="13">
        <f t="shared" si="125"/>
        <v>2017</v>
      </c>
      <c r="G992" s="28" t="s">
        <v>35</v>
      </c>
      <c r="H992" s="28" t="s">
        <v>1107</v>
      </c>
      <c r="I992" s="40">
        <v>50</v>
      </c>
      <c r="J992" s="41">
        <v>0.08</v>
      </c>
      <c r="K992" s="42">
        <f t="shared" si="126"/>
        <v>46</v>
      </c>
      <c r="L992" s="43" t="str">
        <f t="shared" si="120"/>
        <v>1991-EMEA-RC</v>
      </c>
      <c r="M992" s="44">
        <f t="shared" si="127"/>
        <v>43019</v>
      </c>
      <c r="N992" s="47" t="str">
        <f t="shared" si="121"/>
        <v/>
      </c>
      <c r="O992" s="47" t="str">
        <f t="shared" si="122"/>
        <v/>
      </c>
      <c r="P992" s="47" t="str">
        <f t="shared" si="123"/>
        <v/>
      </c>
      <c r="Q992" s="48">
        <f t="shared" si="124"/>
        <v>43019</v>
      </c>
    </row>
    <row r="993" spans="1:17" x14ac:dyDescent="0.25">
      <c r="A993" s="28" t="s">
        <v>1996</v>
      </c>
      <c r="B993" s="28" t="s">
        <v>38</v>
      </c>
      <c r="C993" s="28" t="s">
        <v>39</v>
      </c>
      <c r="D993" s="28" t="s">
        <v>34</v>
      </c>
      <c r="E993" s="39" t="s">
        <v>1997</v>
      </c>
      <c r="F993" s="13">
        <f t="shared" si="125"/>
        <v>2016</v>
      </c>
      <c r="G993" s="28" t="s">
        <v>29</v>
      </c>
      <c r="H993" s="28" t="s">
        <v>1998</v>
      </c>
      <c r="I993" s="40">
        <v>150</v>
      </c>
      <c r="J993" s="41">
        <v>0.08</v>
      </c>
      <c r="K993" s="42">
        <f t="shared" si="126"/>
        <v>138</v>
      </c>
      <c r="L993" s="43" t="str">
        <f t="shared" si="120"/>
        <v>1992-APAC-CG</v>
      </c>
      <c r="M993" s="44">
        <f t="shared" si="127"/>
        <v>42385</v>
      </c>
      <c r="N993" s="47">
        <f t="shared" si="121"/>
        <v>1</v>
      </c>
      <c r="O993" s="47" t="str">
        <f t="shared" si="122"/>
        <v>2016</v>
      </c>
      <c r="P993" s="47" t="str">
        <f t="shared" si="123"/>
        <v>16</v>
      </c>
      <c r="Q993" s="48">
        <f t="shared" si="124"/>
        <v>42385</v>
      </c>
    </row>
    <row r="994" spans="1:17" x14ac:dyDescent="0.25">
      <c r="A994" s="28" t="s">
        <v>1999</v>
      </c>
      <c r="B994" s="28" t="s">
        <v>261</v>
      </c>
      <c r="C994" s="28" t="s">
        <v>39</v>
      </c>
      <c r="D994" s="28" t="s">
        <v>34</v>
      </c>
      <c r="E994" s="39" t="s">
        <v>2000</v>
      </c>
      <c r="F994" s="13">
        <f t="shared" si="125"/>
        <v>2014</v>
      </c>
      <c r="G994" s="28" t="s">
        <v>41</v>
      </c>
      <c r="H994" s="28" t="s">
        <v>293</v>
      </c>
      <c r="I994" s="40">
        <v>30</v>
      </c>
      <c r="J994" s="41">
        <v>6.6699999999999995E-2</v>
      </c>
      <c r="K994" s="42">
        <f t="shared" si="126"/>
        <v>27.999000000000002</v>
      </c>
      <c r="L994" s="43" t="str">
        <f t="shared" si="120"/>
        <v>1993-APAC-MM</v>
      </c>
      <c r="M994" s="44">
        <f t="shared" si="127"/>
        <v>41670</v>
      </c>
      <c r="N994" s="47">
        <f t="shared" si="121"/>
        <v>1</v>
      </c>
      <c r="O994" s="47" t="str">
        <f t="shared" si="122"/>
        <v>2014</v>
      </c>
      <c r="P994" s="47" t="str">
        <f t="shared" si="123"/>
        <v>31</v>
      </c>
      <c r="Q994" s="48">
        <f t="shared" si="124"/>
        <v>41670</v>
      </c>
    </row>
    <row r="995" spans="1:17" x14ac:dyDescent="0.25">
      <c r="A995" s="28" t="s">
        <v>2001</v>
      </c>
      <c r="B995" s="28" t="s">
        <v>269</v>
      </c>
      <c r="C995" s="28" t="s">
        <v>270</v>
      </c>
      <c r="D995" s="28" t="s">
        <v>22</v>
      </c>
      <c r="E995" s="39">
        <v>42373</v>
      </c>
      <c r="F995" s="13">
        <f t="shared" si="125"/>
        <v>2016</v>
      </c>
      <c r="G995" s="28" t="s">
        <v>133</v>
      </c>
      <c r="H995" s="28" t="s">
        <v>1836</v>
      </c>
      <c r="I995" s="40">
        <v>50</v>
      </c>
      <c r="J995" s="41">
        <v>0.02</v>
      </c>
      <c r="K995" s="42">
        <f t="shared" si="126"/>
        <v>49</v>
      </c>
      <c r="L995" s="43" t="str">
        <f t="shared" si="120"/>
        <v>1994-LATAM-BS</v>
      </c>
      <c r="M995" s="44">
        <f t="shared" si="127"/>
        <v>42373</v>
      </c>
      <c r="N995" s="47" t="str">
        <f t="shared" si="121"/>
        <v/>
      </c>
      <c r="O995" s="47" t="str">
        <f t="shared" si="122"/>
        <v/>
      </c>
      <c r="P995" s="47" t="str">
        <f t="shared" si="123"/>
        <v/>
      </c>
      <c r="Q995" s="48">
        <f t="shared" si="124"/>
        <v>42373</v>
      </c>
    </row>
    <row r="996" spans="1:17" x14ac:dyDescent="0.25">
      <c r="A996" s="28" t="s">
        <v>2002</v>
      </c>
      <c r="B996" s="28" t="s">
        <v>178</v>
      </c>
      <c r="C996" s="28" t="s">
        <v>115</v>
      </c>
      <c r="D996" s="28" t="s">
        <v>17</v>
      </c>
      <c r="E996" s="39" t="s">
        <v>2003</v>
      </c>
      <c r="F996" s="13">
        <f t="shared" si="125"/>
        <v>2018</v>
      </c>
      <c r="G996" s="28" t="s">
        <v>41</v>
      </c>
      <c r="H996" s="28" t="s">
        <v>808</v>
      </c>
      <c r="I996" s="40">
        <v>30</v>
      </c>
      <c r="J996" s="41">
        <v>3.3300000000000003E-2</v>
      </c>
      <c r="K996" s="42">
        <f t="shared" si="126"/>
        <v>29.001000000000001</v>
      </c>
      <c r="L996" s="43" t="str">
        <f t="shared" si="120"/>
        <v>1995-NA-AJ</v>
      </c>
      <c r="M996" s="44">
        <f t="shared" si="127"/>
        <v>43419</v>
      </c>
      <c r="N996" s="47">
        <f t="shared" si="121"/>
        <v>11</v>
      </c>
      <c r="O996" s="47" t="str">
        <f t="shared" si="122"/>
        <v>2018</v>
      </c>
      <c r="P996" s="47" t="str">
        <f t="shared" si="123"/>
        <v>15</v>
      </c>
      <c r="Q996" s="48">
        <f t="shared" si="124"/>
        <v>43419</v>
      </c>
    </row>
    <row r="997" spans="1:17" x14ac:dyDescent="0.25">
      <c r="A997" s="28" t="s">
        <v>2004</v>
      </c>
      <c r="B997" s="28" t="s">
        <v>109</v>
      </c>
      <c r="C997" s="28" t="s">
        <v>72</v>
      </c>
      <c r="D997" s="28" t="s">
        <v>34</v>
      </c>
      <c r="E997" s="39" t="s">
        <v>821</v>
      </c>
      <c r="F997" s="13">
        <f t="shared" si="125"/>
        <v>2017</v>
      </c>
      <c r="G997" s="28" t="s">
        <v>125</v>
      </c>
      <c r="H997" s="28" t="s">
        <v>2005</v>
      </c>
      <c r="I997" s="40">
        <v>500</v>
      </c>
      <c r="J997" s="41">
        <v>4.8000000000000001E-2</v>
      </c>
      <c r="K997" s="42">
        <f t="shared" si="126"/>
        <v>476</v>
      </c>
      <c r="L997" s="43" t="str">
        <f t="shared" si="120"/>
        <v>1996-APAC-PB</v>
      </c>
      <c r="M997" s="44">
        <f t="shared" si="127"/>
        <v>42938</v>
      </c>
      <c r="N997" s="47">
        <f t="shared" si="121"/>
        <v>7</v>
      </c>
      <c r="O997" s="47" t="str">
        <f t="shared" si="122"/>
        <v>2017</v>
      </c>
      <c r="P997" s="47" t="str">
        <f t="shared" si="123"/>
        <v>22</v>
      </c>
      <c r="Q997" s="48">
        <f t="shared" si="124"/>
        <v>42938</v>
      </c>
    </row>
    <row r="998" spans="1:17" x14ac:dyDescent="0.25">
      <c r="A998" s="28" t="s">
        <v>2006</v>
      </c>
      <c r="B998" s="28" t="s">
        <v>26</v>
      </c>
      <c r="C998" s="28" t="s">
        <v>27</v>
      </c>
      <c r="D998" s="28" t="s">
        <v>11</v>
      </c>
      <c r="E998" s="39">
        <v>43230</v>
      </c>
      <c r="F998" s="13">
        <f t="shared" si="125"/>
        <v>2018</v>
      </c>
      <c r="G998" s="28" t="s">
        <v>12</v>
      </c>
      <c r="H998" s="28" t="s">
        <v>2007</v>
      </c>
      <c r="I998" s="40">
        <v>240</v>
      </c>
      <c r="J998" s="41">
        <v>0</v>
      </c>
      <c r="K998" s="42">
        <f t="shared" si="126"/>
        <v>240</v>
      </c>
      <c r="L998" s="43" t="str">
        <f t="shared" si="120"/>
        <v>1997-EMEA-MH</v>
      </c>
      <c r="M998" s="44">
        <f t="shared" si="127"/>
        <v>43230</v>
      </c>
      <c r="N998" s="47" t="str">
        <f t="shared" si="121"/>
        <v/>
      </c>
      <c r="O998" s="47" t="str">
        <f t="shared" si="122"/>
        <v/>
      </c>
      <c r="P998" s="47" t="str">
        <f t="shared" si="123"/>
        <v/>
      </c>
      <c r="Q998" s="48">
        <f t="shared" si="124"/>
        <v>43230</v>
      </c>
    </row>
    <row r="999" spans="1:17" x14ac:dyDescent="0.25">
      <c r="A999" s="28" t="s">
        <v>2008</v>
      </c>
      <c r="B999" s="28" t="s">
        <v>164</v>
      </c>
      <c r="C999" s="28" t="s">
        <v>165</v>
      </c>
      <c r="D999" s="28" t="s">
        <v>11</v>
      </c>
      <c r="E999" s="39" t="s">
        <v>2009</v>
      </c>
      <c r="F999" s="13">
        <f t="shared" si="125"/>
        <v>2016</v>
      </c>
      <c r="G999" s="28" t="s">
        <v>74</v>
      </c>
      <c r="H999" s="28" t="s">
        <v>1343</v>
      </c>
      <c r="I999" s="40">
        <v>500</v>
      </c>
      <c r="J999" s="41">
        <v>0.01</v>
      </c>
      <c r="K999" s="42">
        <f t="shared" si="126"/>
        <v>495</v>
      </c>
      <c r="L999" s="43" t="str">
        <f t="shared" si="120"/>
        <v>1998-EMEA-CG</v>
      </c>
      <c r="M999" s="44">
        <f t="shared" si="127"/>
        <v>42668</v>
      </c>
      <c r="N999" s="47">
        <f t="shared" si="121"/>
        <v>10</v>
      </c>
      <c r="O999" s="47" t="str">
        <f t="shared" si="122"/>
        <v>2016</v>
      </c>
      <c r="P999" s="47" t="str">
        <f t="shared" si="123"/>
        <v>25</v>
      </c>
      <c r="Q999" s="48">
        <f t="shared" si="124"/>
        <v>42668</v>
      </c>
    </row>
    <row r="1000" spans="1:17" x14ac:dyDescent="0.25">
      <c r="A1000" s="28" t="s">
        <v>2010</v>
      </c>
      <c r="B1000" s="28" t="s">
        <v>64</v>
      </c>
      <c r="C1000" s="28" t="s">
        <v>65</v>
      </c>
      <c r="D1000" s="28" t="s">
        <v>34</v>
      </c>
      <c r="E1000" s="39" t="s">
        <v>804</v>
      </c>
      <c r="F1000" s="13">
        <f t="shared" si="125"/>
        <v>2015</v>
      </c>
      <c r="G1000" s="28" t="s">
        <v>29</v>
      </c>
      <c r="H1000" s="28" t="s">
        <v>2011</v>
      </c>
      <c r="I1000" s="40">
        <v>150</v>
      </c>
      <c r="J1000" s="41">
        <v>2.6700000000000002E-2</v>
      </c>
      <c r="K1000" s="42">
        <f t="shared" si="126"/>
        <v>145.995</v>
      </c>
      <c r="L1000" s="43" t="str">
        <f t="shared" si="120"/>
        <v>1999-APAC-CC</v>
      </c>
      <c r="M1000" s="44">
        <f t="shared" si="127"/>
        <v>42144</v>
      </c>
      <c r="N1000" s="47">
        <f t="shared" si="121"/>
        <v>5</v>
      </c>
      <c r="O1000" s="47" t="str">
        <f t="shared" si="122"/>
        <v>2015</v>
      </c>
      <c r="P1000" s="47" t="str">
        <f t="shared" si="123"/>
        <v>20</v>
      </c>
      <c r="Q1000" s="48">
        <f t="shared" si="124"/>
        <v>42144</v>
      </c>
    </row>
    <row r="1001" spans="1:17" x14ac:dyDescent="0.25">
      <c r="A1001" s="28" t="s">
        <v>2012</v>
      </c>
      <c r="B1001" s="28" t="s">
        <v>216</v>
      </c>
      <c r="C1001" s="28" t="s">
        <v>217</v>
      </c>
      <c r="D1001" s="28" t="s">
        <v>11</v>
      </c>
      <c r="E1001" s="39">
        <v>42709</v>
      </c>
      <c r="F1001" s="13">
        <f t="shared" si="125"/>
        <v>2016</v>
      </c>
      <c r="G1001" s="28" t="s">
        <v>12</v>
      </c>
      <c r="H1001" s="28" t="s">
        <v>283</v>
      </c>
      <c r="I1001" s="40">
        <v>240</v>
      </c>
      <c r="J1001" s="41">
        <v>0.125</v>
      </c>
      <c r="K1001" s="42">
        <f t="shared" si="126"/>
        <v>210</v>
      </c>
      <c r="L1001" s="43" t="str">
        <f t="shared" si="120"/>
        <v>2000-EMEA-AP</v>
      </c>
      <c r="M1001" s="44">
        <f t="shared" si="127"/>
        <v>42709</v>
      </c>
      <c r="N1001" s="47" t="str">
        <f t="shared" si="121"/>
        <v/>
      </c>
      <c r="O1001" s="47" t="str">
        <f t="shared" si="122"/>
        <v/>
      </c>
      <c r="P1001" s="47" t="str">
        <f t="shared" si="123"/>
        <v/>
      </c>
      <c r="Q1001" s="48">
        <f t="shared" si="124"/>
        <v>42709</v>
      </c>
    </row>
    <row r="1002" spans="1:17" x14ac:dyDescent="0.25">
      <c r="A1002" s="28" t="s">
        <v>2013</v>
      </c>
      <c r="B1002" s="28" t="s">
        <v>9</v>
      </c>
      <c r="C1002" s="28" t="s">
        <v>10</v>
      </c>
      <c r="D1002" s="28" t="s">
        <v>11</v>
      </c>
      <c r="E1002" s="39" t="s">
        <v>885</v>
      </c>
      <c r="F1002" s="13">
        <f t="shared" si="125"/>
        <v>2015</v>
      </c>
      <c r="G1002" s="28" t="s">
        <v>61</v>
      </c>
      <c r="H1002" s="28" t="s">
        <v>225</v>
      </c>
      <c r="I1002" s="40">
        <v>3000</v>
      </c>
      <c r="J1002" s="41">
        <v>0.03</v>
      </c>
      <c r="K1002" s="42">
        <f t="shared" si="126"/>
        <v>2910</v>
      </c>
      <c r="L1002" s="43" t="str">
        <f t="shared" si="120"/>
        <v>2001-EMEA-RH</v>
      </c>
      <c r="M1002" s="44">
        <f t="shared" si="127"/>
        <v>42026</v>
      </c>
      <c r="N1002" s="47">
        <f t="shared" si="121"/>
        <v>1</v>
      </c>
      <c r="O1002" s="47" t="str">
        <f t="shared" si="122"/>
        <v>2015</v>
      </c>
      <c r="P1002" s="47" t="str">
        <f t="shared" si="123"/>
        <v>22</v>
      </c>
      <c r="Q1002" s="48">
        <f t="shared" si="124"/>
        <v>42026</v>
      </c>
    </row>
    <row r="1003" spans="1:17" x14ac:dyDescent="0.25">
      <c r="A1003" s="28" t="s">
        <v>2014</v>
      </c>
      <c r="B1003" s="28" t="s">
        <v>210</v>
      </c>
      <c r="C1003" s="28" t="s">
        <v>115</v>
      </c>
      <c r="D1003" s="28" t="s">
        <v>17</v>
      </c>
      <c r="E1003" s="39" t="s">
        <v>2015</v>
      </c>
      <c r="F1003" s="13">
        <f t="shared" si="125"/>
        <v>2014</v>
      </c>
      <c r="G1003" s="28" t="s">
        <v>61</v>
      </c>
      <c r="H1003" s="28" t="s">
        <v>1692</v>
      </c>
      <c r="I1003" s="40">
        <v>3000</v>
      </c>
      <c r="J1003" s="41">
        <v>0.31</v>
      </c>
      <c r="K1003" s="42">
        <f t="shared" si="126"/>
        <v>2070</v>
      </c>
      <c r="L1003" s="43" t="str">
        <f t="shared" si="120"/>
        <v>2002-NA-SC</v>
      </c>
      <c r="M1003" s="44">
        <f t="shared" si="127"/>
        <v>41995</v>
      </c>
      <c r="N1003" s="47">
        <f t="shared" si="121"/>
        <v>12</v>
      </c>
      <c r="O1003" s="47" t="str">
        <f t="shared" si="122"/>
        <v>2014</v>
      </c>
      <c r="P1003" s="47" t="str">
        <f t="shared" si="123"/>
        <v>22</v>
      </c>
      <c r="Q1003" s="48">
        <f t="shared" si="124"/>
        <v>41995</v>
      </c>
    </row>
    <row r="1004" spans="1:17" x14ac:dyDescent="0.25">
      <c r="A1004" s="28" t="s">
        <v>2016</v>
      </c>
      <c r="B1004" s="28" t="s">
        <v>15</v>
      </c>
      <c r="C1004" s="28" t="s">
        <v>16</v>
      </c>
      <c r="D1004" s="28" t="s">
        <v>17</v>
      </c>
      <c r="E1004" s="39">
        <v>42412</v>
      </c>
      <c r="F1004" s="13">
        <f t="shared" si="125"/>
        <v>2016</v>
      </c>
      <c r="G1004" s="28" t="s">
        <v>35</v>
      </c>
      <c r="H1004" s="28" t="s">
        <v>687</v>
      </c>
      <c r="I1004" s="40">
        <v>50</v>
      </c>
      <c r="J1004" s="41">
        <v>0.14000000000000001</v>
      </c>
      <c r="K1004" s="42">
        <f t="shared" si="126"/>
        <v>43</v>
      </c>
      <c r="L1004" s="43" t="str">
        <f t="shared" si="120"/>
        <v>2003-NA-AS</v>
      </c>
      <c r="M1004" s="44">
        <f t="shared" si="127"/>
        <v>42412</v>
      </c>
      <c r="N1004" s="47" t="str">
        <f t="shared" si="121"/>
        <v/>
      </c>
      <c r="O1004" s="47" t="str">
        <f t="shared" si="122"/>
        <v/>
      </c>
      <c r="P1004" s="47" t="str">
        <f t="shared" si="123"/>
        <v/>
      </c>
      <c r="Q1004" s="48">
        <f t="shared" si="124"/>
        <v>42412</v>
      </c>
    </row>
    <row r="1005" spans="1:17" x14ac:dyDescent="0.25">
      <c r="A1005" s="28" t="s">
        <v>2017</v>
      </c>
      <c r="B1005" s="28" t="s">
        <v>169</v>
      </c>
      <c r="C1005" s="28" t="s">
        <v>170</v>
      </c>
      <c r="D1005" s="28" t="s">
        <v>11</v>
      </c>
      <c r="E1005" s="39">
        <v>41702</v>
      </c>
      <c r="F1005" s="13">
        <f t="shared" si="125"/>
        <v>2014</v>
      </c>
      <c r="G1005" s="28" t="s">
        <v>61</v>
      </c>
      <c r="H1005" s="28" t="s">
        <v>172</v>
      </c>
      <c r="I1005" s="40">
        <v>3000</v>
      </c>
      <c r="J1005" s="41">
        <v>0.35</v>
      </c>
      <c r="K1005" s="42">
        <f t="shared" si="126"/>
        <v>1950</v>
      </c>
      <c r="L1005" s="43" t="str">
        <f t="shared" si="120"/>
        <v>2004-EMEA-SB</v>
      </c>
      <c r="M1005" s="44">
        <f t="shared" si="127"/>
        <v>41702</v>
      </c>
      <c r="N1005" s="47" t="str">
        <f t="shared" si="121"/>
        <v/>
      </c>
      <c r="O1005" s="47" t="str">
        <f t="shared" si="122"/>
        <v/>
      </c>
      <c r="P1005" s="47" t="str">
        <f t="shared" si="123"/>
        <v/>
      </c>
      <c r="Q1005" s="48">
        <f t="shared" si="124"/>
        <v>41702</v>
      </c>
    </row>
    <row r="1006" spans="1:17" x14ac:dyDescent="0.25">
      <c r="A1006" s="28" t="s">
        <v>2018</v>
      </c>
      <c r="B1006" s="28" t="s">
        <v>164</v>
      </c>
      <c r="C1006" s="28" t="s">
        <v>165</v>
      </c>
      <c r="D1006" s="28" t="s">
        <v>11</v>
      </c>
      <c r="E1006" s="39" t="s">
        <v>1452</v>
      </c>
      <c r="F1006" s="13">
        <f t="shared" si="125"/>
        <v>2017</v>
      </c>
      <c r="G1006" s="28" t="s">
        <v>61</v>
      </c>
      <c r="H1006" s="28" t="s">
        <v>1723</v>
      </c>
      <c r="I1006" s="40">
        <v>3000</v>
      </c>
      <c r="J1006" s="41">
        <v>0.48</v>
      </c>
      <c r="K1006" s="42">
        <f t="shared" si="126"/>
        <v>1560</v>
      </c>
      <c r="L1006" s="43" t="str">
        <f t="shared" si="120"/>
        <v>2005-EMEA-RB</v>
      </c>
      <c r="M1006" s="44">
        <f t="shared" si="127"/>
        <v>42929</v>
      </c>
      <c r="N1006" s="47">
        <f t="shared" si="121"/>
        <v>7</v>
      </c>
      <c r="O1006" s="47" t="str">
        <f t="shared" si="122"/>
        <v>2017</v>
      </c>
      <c r="P1006" s="47" t="str">
        <f t="shared" si="123"/>
        <v>13</v>
      </c>
      <c r="Q1006" s="48">
        <f t="shared" si="124"/>
        <v>42929</v>
      </c>
    </row>
    <row r="1007" spans="1:17" x14ac:dyDescent="0.25">
      <c r="A1007" s="28" t="s">
        <v>2019</v>
      </c>
      <c r="B1007" s="28" t="s">
        <v>9</v>
      </c>
      <c r="C1007" s="28" t="s">
        <v>10</v>
      </c>
      <c r="D1007" s="28" t="s">
        <v>11</v>
      </c>
      <c r="E1007" s="39">
        <v>42745</v>
      </c>
      <c r="F1007" s="13">
        <f t="shared" si="125"/>
        <v>2017</v>
      </c>
      <c r="G1007" s="28" t="s">
        <v>29</v>
      </c>
      <c r="H1007" s="28" t="s">
        <v>430</v>
      </c>
      <c r="I1007" s="40">
        <v>150</v>
      </c>
      <c r="J1007" s="41">
        <v>6.7000000000000002E-3</v>
      </c>
      <c r="K1007" s="42">
        <f t="shared" si="126"/>
        <v>148.995</v>
      </c>
      <c r="L1007" s="43" t="str">
        <f t="shared" si="120"/>
        <v>2006-EMEA-ZM</v>
      </c>
      <c r="M1007" s="44">
        <f t="shared" si="127"/>
        <v>42745</v>
      </c>
      <c r="N1007" s="47" t="str">
        <f t="shared" si="121"/>
        <v/>
      </c>
      <c r="O1007" s="47" t="str">
        <f t="shared" si="122"/>
        <v/>
      </c>
      <c r="P1007" s="47" t="str">
        <f t="shared" si="123"/>
        <v/>
      </c>
      <c r="Q1007" s="48">
        <f t="shared" si="124"/>
        <v>42745</v>
      </c>
    </row>
    <row r="1008" spans="1:17" x14ac:dyDescent="0.25">
      <c r="A1008" s="28" t="s">
        <v>2020</v>
      </c>
      <c r="B1008" s="28" t="s">
        <v>350</v>
      </c>
      <c r="C1008" s="28" t="s">
        <v>115</v>
      </c>
      <c r="D1008" s="28" t="s">
        <v>17</v>
      </c>
      <c r="E1008" s="39" t="s">
        <v>575</v>
      </c>
      <c r="F1008" s="13">
        <f t="shared" si="125"/>
        <v>2015</v>
      </c>
      <c r="G1008" s="28" t="s">
        <v>23</v>
      </c>
      <c r="H1008" s="28" t="s">
        <v>2021</v>
      </c>
      <c r="I1008" s="40">
        <v>1400</v>
      </c>
      <c r="J1008" s="41">
        <v>0.05</v>
      </c>
      <c r="K1008" s="42">
        <f t="shared" si="126"/>
        <v>1330</v>
      </c>
      <c r="L1008" s="43" t="str">
        <f t="shared" si="120"/>
        <v>2007-NA-DA</v>
      </c>
      <c r="M1008" s="44">
        <f t="shared" si="127"/>
        <v>42031</v>
      </c>
      <c r="N1008" s="47">
        <f t="shared" si="121"/>
        <v>1</v>
      </c>
      <c r="O1008" s="47" t="str">
        <f t="shared" si="122"/>
        <v>2015</v>
      </c>
      <c r="P1008" s="47" t="str">
        <f t="shared" si="123"/>
        <v>27</v>
      </c>
      <c r="Q1008" s="48">
        <f t="shared" si="124"/>
        <v>42031</v>
      </c>
    </row>
    <row r="1009" spans="1:17" x14ac:dyDescent="0.25">
      <c r="A1009" s="28" t="s">
        <v>2022</v>
      </c>
      <c r="B1009" s="28" t="s">
        <v>210</v>
      </c>
      <c r="C1009" s="28" t="s">
        <v>115</v>
      </c>
      <c r="D1009" s="28" t="s">
        <v>17</v>
      </c>
      <c r="E1009" s="39" t="s">
        <v>2023</v>
      </c>
      <c r="F1009" s="13">
        <f t="shared" si="125"/>
        <v>2015</v>
      </c>
      <c r="G1009" s="28" t="s">
        <v>23</v>
      </c>
      <c r="H1009" s="28" t="s">
        <v>633</v>
      </c>
      <c r="I1009" s="40">
        <v>1400</v>
      </c>
      <c r="J1009" s="41">
        <v>0.2</v>
      </c>
      <c r="K1009" s="42">
        <f t="shared" si="126"/>
        <v>1120</v>
      </c>
      <c r="L1009" s="43" t="str">
        <f t="shared" si="120"/>
        <v>2008-NA-GA</v>
      </c>
      <c r="M1009" s="44">
        <f t="shared" si="127"/>
        <v>42142</v>
      </c>
      <c r="N1009" s="47">
        <f t="shared" si="121"/>
        <v>5</v>
      </c>
      <c r="O1009" s="47" t="str">
        <f t="shared" si="122"/>
        <v>2015</v>
      </c>
      <c r="P1009" s="47" t="str">
        <f t="shared" si="123"/>
        <v>18</v>
      </c>
      <c r="Q1009" s="48">
        <f t="shared" si="124"/>
        <v>42142</v>
      </c>
    </row>
    <row r="1010" spans="1:17" x14ac:dyDescent="0.25">
      <c r="A1010" s="28" t="s">
        <v>2024</v>
      </c>
      <c r="B1010" s="28" t="s">
        <v>135</v>
      </c>
      <c r="C1010" s="28" t="s">
        <v>39</v>
      </c>
      <c r="D1010" s="28" t="s">
        <v>34</v>
      </c>
      <c r="E1010" s="39" t="s">
        <v>2025</v>
      </c>
      <c r="F1010" s="13">
        <f t="shared" si="125"/>
        <v>2016</v>
      </c>
      <c r="G1010" s="28" t="s">
        <v>35</v>
      </c>
      <c r="H1010" s="28" t="s">
        <v>1323</v>
      </c>
      <c r="I1010" s="40">
        <v>50</v>
      </c>
      <c r="J1010" s="41">
        <v>0.12</v>
      </c>
      <c r="K1010" s="42">
        <f t="shared" si="126"/>
        <v>44</v>
      </c>
      <c r="L1010" s="43" t="str">
        <f t="shared" si="120"/>
        <v>2009-APAC-AA</v>
      </c>
      <c r="M1010" s="44">
        <f t="shared" si="127"/>
        <v>42629</v>
      </c>
      <c r="N1010" s="47">
        <f t="shared" si="121"/>
        <v>9</v>
      </c>
      <c r="O1010" s="47" t="str">
        <f t="shared" si="122"/>
        <v>2016</v>
      </c>
      <c r="P1010" s="47" t="str">
        <f t="shared" si="123"/>
        <v>16</v>
      </c>
      <c r="Q1010" s="48">
        <f t="shared" si="124"/>
        <v>42629</v>
      </c>
    </row>
    <row r="1011" spans="1:17" x14ac:dyDescent="0.25">
      <c r="A1011" s="28" t="s">
        <v>2026</v>
      </c>
      <c r="B1011" s="28" t="s">
        <v>210</v>
      </c>
      <c r="C1011" s="28" t="s">
        <v>115</v>
      </c>
      <c r="D1011" s="28" t="s">
        <v>17</v>
      </c>
      <c r="E1011" s="39">
        <v>42402</v>
      </c>
      <c r="F1011" s="13">
        <f t="shared" si="125"/>
        <v>2016</v>
      </c>
      <c r="G1011" s="28" t="s">
        <v>61</v>
      </c>
      <c r="H1011" s="28" t="s">
        <v>212</v>
      </c>
      <c r="I1011" s="40">
        <v>3000</v>
      </c>
      <c r="J1011" s="41">
        <v>0.24</v>
      </c>
      <c r="K1011" s="42">
        <f t="shared" si="126"/>
        <v>2280</v>
      </c>
      <c r="L1011" s="43" t="str">
        <f t="shared" si="120"/>
        <v>2010-NA-JS</v>
      </c>
      <c r="M1011" s="44">
        <f t="shared" si="127"/>
        <v>42402</v>
      </c>
      <c r="N1011" s="47" t="str">
        <f t="shared" si="121"/>
        <v/>
      </c>
      <c r="O1011" s="47" t="str">
        <f t="shared" si="122"/>
        <v/>
      </c>
      <c r="P1011" s="47" t="str">
        <f t="shared" si="123"/>
        <v/>
      </c>
      <c r="Q1011" s="48">
        <f t="shared" si="124"/>
        <v>42402</v>
      </c>
    </row>
    <row r="1012" spans="1:17" x14ac:dyDescent="0.25">
      <c r="A1012" s="28" t="s">
        <v>2027</v>
      </c>
      <c r="B1012" s="28" t="s">
        <v>144</v>
      </c>
      <c r="C1012" s="28" t="s">
        <v>115</v>
      </c>
      <c r="D1012" s="28" t="s">
        <v>17</v>
      </c>
      <c r="E1012" s="39">
        <v>42707</v>
      </c>
      <c r="F1012" s="13">
        <f t="shared" si="125"/>
        <v>2016</v>
      </c>
      <c r="G1012" s="28" t="s">
        <v>125</v>
      </c>
      <c r="H1012" s="28" t="s">
        <v>2028</v>
      </c>
      <c r="I1012" s="40">
        <v>500</v>
      </c>
      <c r="J1012" s="41">
        <v>8.7999999999999995E-2</v>
      </c>
      <c r="K1012" s="42">
        <f t="shared" si="126"/>
        <v>456</v>
      </c>
      <c r="L1012" s="43" t="str">
        <f t="shared" si="120"/>
        <v>2011-NA-NW</v>
      </c>
      <c r="M1012" s="44">
        <f t="shared" si="127"/>
        <v>42707</v>
      </c>
      <c r="N1012" s="47" t="str">
        <f t="shared" si="121"/>
        <v/>
      </c>
      <c r="O1012" s="47" t="str">
        <f t="shared" si="122"/>
        <v/>
      </c>
      <c r="P1012" s="47" t="str">
        <f t="shared" si="123"/>
        <v/>
      </c>
      <c r="Q1012" s="48">
        <f t="shared" si="124"/>
        <v>42707</v>
      </c>
    </row>
    <row r="1013" spans="1:17" x14ac:dyDescent="0.25">
      <c r="A1013" s="28" t="s">
        <v>2029</v>
      </c>
      <c r="B1013" s="28" t="s">
        <v>104</v>
      </c>
      <c r="C1013" s="28" t="s">
        <v>105</v>
      </c>
      <c r="D1013" s="28" t="s">
        <v>11</v>
      </c>
      <c r="E1013" s="39">
        <v>42927</v>
      </c>
      <c r="F1013" s="13">
        <f t="shared" si="125"/>
        <v>2017</v>
      </c>
      <c r="G1013" s="28" t="s">
        <v>125</v>
      </c>
      <c r="H1013" s="28" t="s">
        <v>1422</v>
      </c>
      <c r="I1013" s="40">
        <v>500</v>
      </c>
      <c r="J1013" s="41">
        <v>8.0000000000000002E-3</v>
      </c>
      <c r="K1013" s="42">
        <f t="shared" si="126"/>
        <v>496</v>
      </c>
      <c r="L1013" s="43" t="str">
        <f t="shared" si="120"/>
        <v>2012-EMEA-LD</v>
      </c>
      <c r="M1013" s="44">
        <f t="shared" si="127"/>
        <v>42927</v>
      </c>
      <c r="N1013" s="47" t="str">
        <f t="shared" si="121"/>
        <v/>
      </c>
      <c r="O1013" s="47" t="str">
        <f t="shared" si="122"/>
        <v/>
      </c>
      <c r="P1013" s="47" t="str">
        <f t="shared" si="123"/>
        <v/>
      </c>
      <c r="Q1013" s="48">
        <f t="shared" si="124"/>
        <v>42927</v>
      </c>
    </row>
    <row r="1014" spans="1:17" x14ac:dyDescent="0.25">
      <c r="A1014" s="28" t="s">
        <v>2030</v>
      </c>
      <c r="B1014" s="28" t="s">
        <v>241</v>
      </c>
      <c r="C1014" s="28" t="s">
        <v>242</v>
      </c>
      <c r="D1014" s="28" t="s">
        <v>22</v>
      </c>
      <c r="E1014" s="39" t="s">
        <v>2031</v>
      </c>
      <c r="F1014" s="13">
        <f t="shared" si="125"/>
        <v>2014</v>
      </c>
      <c r="G1014" s="28" t="s">
        <v>35</v>
      </c>
      <c r="H1014" s="28" t="s">
        <v>927</v>
      </c>
      <c r="I1014" s="40">
        <v>50</v>
      </c>
      <c r="J1014" s="41">
        <v>0.22</v>
      </c>
      <c r="K1014" s="42">
        <f t="shared" si="126"/>
        <v>39</v>
      </c>
      <c r="L1014" s="43" t="str">
        <f t="shared" si="120"/>
        <v>2013-LATAM-PP</v>
      </c>
      <c r="M1014" s="44">
        <f t="shared" si="127"/>
        <v>41718</v>
      </c>
      <c r="N1014" s="47">
        <f t="shared" si="121"/>
        <v>3</v>
      </c>
      <c r="O1014" s="47" t="str">
        <f t="shared" si="122"/>
        <v>2014</v>
      </c>
      <c r="P1014" s="47" t="str">
        <f t="shared" si="123"/>
        <v>20</v>
      </c>
      <c r="Q1014" s="48">
        <f t="shared" si="124"/>
        <v>41718</v>
      </c>
    </row>
    <row r="1015" spans="1:17" x14ac:dyDescent="0.25">
      <c r="A1015" s="28" t="s">
        <v>2032</v>
      </c>
      <c r="B1015" s="28" t="s">
        <v>397</v>
      </c>
      <c r="C1015" s="28" t="s">
        <v>398</v>
      </c>
      <c r="D1015" s="28" t="s">
        <v>11</v>
      </c>
      <c r="E1015" s="39" t="s">
        <v>713</v>
      </c>
      <c r="F1015" s="13">
        <f t="shared" si="125"/>
        <v>2014</v>
      </c>
      <c r="G1015" s="28" t="s">
        <v>125</v>
      </c>
      <c r="H1015" s="28" t="s">
        <v>1192</v>
      </c>
      <c r="I1015" s="40">
        <v>500</v>
      </c>
      <c r="J1015" s="41">
        <v>8.0000000000000002E-3</v>
      </c>
      <c r="K1015" s="42">
        <f t="shared" si="126"/>
        <v>496</v>
      </c>
      <c r="L1015" s="43" t="str">
        <f t="shared" si="120"/>
        <v>2014-EMEA-KR</v>
      </c>
      <c r="M1015" s="44">
        <f t="shared" si="127"/>
        <v>41662</v>
      </c>
      <c r="N1015" s="47">
        <f t="shared" si="121"/>
        <v>1</v>
      </c>
      <c r="O1015" s="47" t="str">
        <f t="shared" si="122"/>
        <v>2014</v>
      </c>
      <c r="P1015" s="47" t="str">
        <f t="shared" si="123"/>
        <v>23</v>
      </c>
      <c r="Q1015" s="48">
        <f t="shared" si="124"/>
        <v>41662</v>
      </c>
    </row>
    <row r="1016" spans="1:17" x14ac:dyDescent="0.25">
      <c r="A1016" s="28" t="s">
        <v>2033</v>
      </c>
      <c r="B1016" s="28" t="s">
        <v>288</v>
      </c>
      <c r="C1016" s="28" t="s">
        <v>289</v>
      </c>
      <c r="D1016" s="28" t="s">
        <v>11</v>
      </c>
      <c r="E1016" s="39" t="s">
        <v>2034</v>
      </c>
      <c r="F1016" s="13">
        <f t="shared" si="125"/>
        <v>2016</v>
      </c>
      <c r="G1016" s="28" t="s">
        <v>125</v>
      </c>
      <c r="H1016" s="28" t="s">
        <v>798</v>
      </c>
      <c r="I1016" s="40">
        <v>500</v>
      </c>
      <c r="J1016" s="41">
        <v>0</v>
      </c>
      <c r="K1016" s="42">
        <f t="shared" si="126"/>
        <v>500</v>
      </c>
      <c r="L1016" s="43" t="str">
        <f t="shared" si="120"/>
        <v>2015-EMEA-PL</v>
      </c>
      <c r="M1016" s="44">
        <f t="shared" si="127"/>
        <v>42630</v>
      </c>
      <c r="N1016" s="47">
        <f t="shared" si="121"/>
        <v>9</v>
      </c>
      <c r="O1016" s="47" t="str">
        <f t="shared" si="122"/>
        <v>2016</v>
      </c>
      <c r="P1016" s="47" t="str">
        <f t="shared" si="123"/>
        <v>17</v>
      </c>
      <c r="Q1016" s="48">
        <f t="shared" si="124"/>
        <v>42630</v>
      </c>
    </row>
    <row r="1017" spans="1:17" x14ac:dyDescent="0.25">
      <c r="A1017" s="28" t="s">
        <v>2035</v>
      </c>
      <c r="B1017" s="28" t="s">
        <v>114</v>
      </c>
      <c r="C1017" s="28" t="s">
        <v>115</v>
      </c>
      <c r="D1017" s="28" t="s">
        <v>17</v>
      </c>
      <c r="E1017" s="39">
        <v>42860</v>
      </c>
      <c r="F1017" s="13">
        <f t="shared" si="125"/>
        <v>2017</v>
      </c>
      <c r="G1017" s="28" t="s">
        <v>35</v>
      </c>
      <c r="H1017" s="28" t="s">
        <v>2036</v>
      </c>
      <c r="I1017" s="40">
        <v>50</v>
      </c>
      <c r="J1017" s="41">
        <v>0.04</v>
      </c>
      <c r="K1017" s="42">
        <f t="shared" si="126"/>
        <v>48</v>
      </c>
      <c r="L1017" s="43" t="str">
        <f t="shared" si="120"/>
        <v>2016-NA-JH</v>
      </c>
      <c r="M1017" s="44">
        <f t="shared" si="127"/>
        <v>42860</v>
      </c>
      <c r="N1017" s="47" t="str">
        <f t="shared" si="121"/>
        <v/>
      </c>
      <c r="O1017" s="47" t="str">
        <f t="shared" si="122"/>
        <v/>
      </c>
      <c r="P1017" s="47" t="str">
        <f t="shared" si="123"/>
        <v/>
      </c>
      <c r="Q1017" s="48">
        <f t="shared" si="124"/>
        <v>42860</v>
      </c>
    </row>
    <row r="1018" spans="1:17" x14ac:dyDescent="0.25">
      <c r="A1018" s="28" t="s">
        <v>2037</v>
      </c>
      <c r="B1018" s="28" t="s">
        <v>201</v>
      </c>
      <c r="C1018" s="28" t="s">
        <v>202</v>
      </c>
      <c r="D1018" s="28" t="s">
        <v>11</v>
      </c>
      <c r="E1018" s="39" t="s">
        <v>2038</v>
      </c>
      <c r="F1018" s="13">
        <f t="shared" si="125"/>
        <v>2016</v>
      </c>
      <c r="G1018" s="28" t="s">
        <v>61</v>
      </c>
      <c r="H1018" s="28" t="s">
        <v>2039</v>
      </c>
      <c r="I1018" s="40">
        <v>3000</v>
      </c>
      <c r="J1018" s="41">
        <v>0.41</v>
      </c>
      <c r="K1018" s="42">
        <f t="shared" si="126"/>
        <v>1770.0000000000002</v>
      </c>
      <c r="L1018" s="43" t="str">
        <f t="shared" si="120"/>
        <v>2017-EMEA-IC</v>
      </c>
      <c r="M1018" s="44">
        <f t="shared" si="127"/>
        <v>42389</v>
      </c>
      <c r="N1018" s="47">
        <f t="shared" si="121"/>
        <v>1</v>
      </c>
      <c r="O1018" s="47" t="str">
        <f t="shared" si="122"/>
        <v>2016</v>
      </c>
      <c r="P1018" s="47" t="str">
        <f t="shared" si="123"/>
        <v>20</v>
      </c>
      <c r="Q1018" s="48">
        <f t="shared" si="124"/>
        <v>42389</v>
      </c>
    </row>
    <row r="1019" spans="1:17" x14ac:dyDescent="0.25">
      <c r="A1019" s="28" t="s">
        <v>2040</v>
      </c>
      <c r="B1019" s="28" t="s">
        <v>53</v>
      </c>
      <c r="C1019" s="28" t="s">
        <v>54</v>
      </c>
      <c r="D1019" s="28" t="s">
        <v>11</v>
      </c>
      <c r="E1019" s="39" t="s">
        <v>560</v>
      </c>
      <c r="F1019" s="13">
        <f t="shared" si="125"/>
        <v>2017</v>
      </c>
      <c r="G1019" s="28" t="s">
        <v>12</v>
      </c>
      <c r="H1019" s="28" t="s">
        <v>1569</v>
      </c>
      <c r="I1019" s="40">
        <v>240</v>
      </c>
      <c r="J1019" s="41">
        <v>0.05</v>
      </c>
      <c r="K1019" s="42">
        <f t="shared" si="126"/>
        <v>228</v>
      </c>
      <c r="L1019" s="43" t="str">
        <f t="shared" si="120"/>
        <v>2018-EMEA-NW</v>
      </c>
      <c r="M1019" s="44">
        <f t="shared" si="127"/>
        <v>42851</v>
      </c>
      <c r="N1019" s="47">
        <f t="shared" si="121"/>
        <v>4</v>
      </c>
      <c r="O1019" s="47" t="str">
        <f t="shared" si="122"/>
        <v>2017</v>
      </c>
      <c r="P1019" s="47" t="str">
        <f t="shared" si="123"/>
        <v>26</v>
      </c>
      <c r="Q1019" s="48">
        <f t="shared" si="124"/>
        <v>42851</v>
      </c>
    </row>
    <row r="1020" spans="1:17" x14ac:dyDescent="0.25">
      <c r="A1020" s="28" t="s">
        <v>2041</v>
      </c>
      <c r="B1020" s="28" t="s">
        <v>44</v>
      </c>
      <c r="C1020" s="28" t="s">
        <v>45</v>
      </c>
      <c r="D1020" s="28" t="s">
        <v>22</v>
      </c>
      <c r="E1020" s="39" t="s">
        <v>1643</v>
      </c>
      <c r="F1020" s="13">
        <f t="shared" si="125"/>
        <v>2014</v>
      </c>
      <c r="G1020" s="28" t="s">
        <v>46</v>
      </c>
      <c r="H1020" s="28" t="s">
        <v>1493</v>
      </c>
      <c r="I1020" s="40">
        <v>500</v>
      </c>
      <c r="J1020" s="41">
        <v>0.04</v>
      </c>
      <c r="K1020" s="42">
        <f t="shared" si="126"/>
        <v>480</v>
      </c>
      <c r="L1020" s="43" t="str">
        <f t="shared" si="120"/>
        <v>2019-LATAM-RH</v>
      </c>
      <c r="M1020" s="44">
        <f t="shared" si="127"/>
        <v>41905</v>
      </c>
      <c r="N1020" s="47">
        <f t="shared" si="121"/>
        <v>9</v>
      </c>
      <c r="O1020" s="47" t="str">
        <f t="shared" si="122"/>
        <v>2014</v>
      </c>
      <c r="P1020" s="47" t="str">
        <f t="shared" si="123"/>
        <v>23</v>
      </c>
      <c r="Q1020" s="48">
        <f t="shared" si="124"/>
        <v>41905</v>
      </c>
    </row>
    <row r="1021" spans="1:17" x14ac:dyDescent="0.25">
      <c r="A1021" s="28" t="s">
        <v>2042</v>
      </c>
      <c r="B1021" s="28" t="s">
        <v>169</v>
      </c>
      <c r="C1021" s="28" t="s">
        <v>170</v>
      </c>
      <c r="D1021" s="28" t="s">
        <v>11</v>
      </c>
      <c r="E1021" s="39">
        <v>42411</v>
      </c>
      <c r="F1021" s="13">
        <f t="shared" si="125"/>
        <v>2016</v>
      </c>
      <c r="G1021" s="28" t="s">
        <v>55</v>
      </c>
      <c r="H1021" s="28" t="s">
        <v>1066</v>
      </c>
      <c r="I1021" s="40">
        <v>2400</v>
      </c>
      <c r="J1021" s="41">
        <v>0.1</v>
      </c>
      <c r="K1021" s="42">
        <f t="shared" si="126"/>
        <v>2160</v>
      </c>
      <c r="L1021" s="43" t="str">
        <f t="shared" si="120"/>
        <v>2020-EMEA-MT</v>
      </c>
      <c r="M1021" s="44">
        <f t="shared" si="127"/>
        <v>42411</v>
      </c>
      <c r="N1021" s="47" t="str">
        <f t="shared" si="121"/>
        <v/>
      </c>
      <c r="O1021" s="47" t="str">
        <f t="shared" si="122"/>
        <v/>
      </c>
      <c r="P1021" s="47" t="str">
        <f t="shared" si="123"/>
        <v/>
      </c>
      <c r="Q1021" s="48">
        <f t="shared" si="124"/>
        <v>42411</v>
      </c>
    </row>
    <row r="1022" spans="1:17" x14ac:dyDescent="0.25">
      <c r="A1022" s="28" t="s">
        <v>2043</v>
      </c>
      <c r="B1022" s="28" t="s">
        <v>64</v>
      </c>
      <c r="C1022" s="28" t="s">
        <v>65</v>
      </c>
      <c r="D1022" s="28" t="s">
        <v>34</v>
      </c>
      <c r="E1022" s="39">
        <v>43344</v>
      </c>
      <c r="F1022" s="13">
        <f t="shared" si="125"/>
        <v>2018</v>
      </c>
      <c r="G1022" s="28" t="s">
        <v>111</v>
      </c>
      <c r="H1022" s="28" t="s">
        <v>1009</v>
      </c>
      <c r="I1022" s="40">
        <v>140</v>
      </c>
      <c r="J1022" s="41">
        <v>1.43E-2</v>
      </c>
      <c r="K1022" s="42">
        <f t="shared" si="126"/>
        <v>137.99799999999999</v>
      </c>
      <c r="L1022" s="43" t="str">
        <f t="shared" si="120"/>
        <v>2021-APAC-AP</v>
      </c>
      <c r="M1022" s="44">
        <f t="shared" si="127"/>
        <v>43344</v>
      </c>
      <c r="N1022" s="47" t="str">
        <f t="shared" si="121"/>
        <v/>
      </c>
      <c r="O1022" s="47" t="str">
        <f t="shared" si="122"/>
        <v/>
      </c>
      <c r="P1022" s="47" t="str">
        <f t="shared" si="123"/>
        <v/>
      </c>
      <c r="Q1022" s="48">
        <f t="shared" si="124"/>
        <v>43344</v>
      </c>
    </row>
    <row r="1023" spans="1:17" x14ac:dyDescent="0.25">
      <c r="A1023" s="28" t="s">
        <v>2044</v>
      </c>
      <c r="B1023" s="28" t="s">
        <v>84</v>
      </c>
      <c r="C1023" s="28" t="s">
        <v>85</v>
      </c>
      <c r="D1023" s="28" t="s">
        <v>11</v>
      </c>
      <c r="E1023" s="39" t="s">
        <v>2045</v>
      </c>
      <c r="F1023" s="13">
        <f t="shared" si="125"/>
        <v>2016</v>
      </c>
      <c r="G1023" s="28" t="s">
        <v>111</v>
      </c>
      <c r="H1023" s="28" t="s">
        <v>227</v>
      </c>
      <c r="I1023" s="40">
        <v>140</v>
      </c>
      <c r="J1023" s="41">
        <v>0.1429</v>
      </c>
      <c r="K1023" s="42">
        <f t="shared" si="126"/>
        <v>119.994</v>
      </c>
      <c r="L1023" s="43" t="str">
        <f t="shared" si="120"/>
        <v>2022-EMEA-DW</v>
      </c>
      <c r="M1023" s="44">
        <f t="shared" si="127"/>
        <v>42723</v>
      </c>
      <c r="N1023" s="47">
        <f t="shared" si="121"/>
        <v>12</v>
      </c>
      <c r="O1023" s="47" t="str">
        <f t="shared" si="122"/>
        <v>2016</v>
      </c>
      <c r="P1023" s="47" t="str">
        <f t="shared" si="123"/>
        <v>19</v>
      </c>
      <c r="Q1023" s="48">
        <f t="shared" si="124"/>
        <v>42723</v>
      </c>
    </row>
    <row r="1024" spans="1:17" x14ac:dyDescent="0.25">
      <c r="A1024" s="28" t="s">
        <v>2046</v>
      </c>
      <c r="B1024" s="28" t="s">
        <v>541</v>
      </c>
      <c r="C1024" s="28" t="s">
        <v>542</v>
      </c>
      <c r="D1024" s="28" t="s">
        <v>22</v>
      </c>
      <c r="E1024" s="39" t="s">
        <v>2047</v>
      </c>
      <c r="F1024" s="13">
        <f t="shared" si="125"/>
        <v>2015</v>
      </c>
      <c r="G1024" s="28" t="s">
        <v>35</v>
      </c>
      <c r="H1024" s="28" t="s">
        <v>746</v>
      </c>
      <c r="I1024" s="40">
        <v>50</v>
      </c>
      <c r="J1024" s="41">
        <v>0.12</v>
      </c>
      <c r="K1024" s="42">
        <f t="shared" si="126"/>
        <v>44</v>
      </c>
      <c r="L1024" s="43" t="str">
        <f t="shared" si="120"/>
        <v>2023-LATAM-RJ</v>
      </c>
      <c r="M1024" s="44">
        <f t="shared" si="127"/>
        <v>42083</v>
      </c>
      <c r="N1024" s="47">
        <f t="shared" si="121"/>
        <v>3</v>
      </c>
      <c r="O1024" s="47" t="str">
        <f t="shared" si="122"/>
        <v>2015</v>
      </c>
      <c r="P1024" s="47" t="str">
        <f t="shared" si="123"/>
        <v>20</v>
      </c>
      <c r="Q1024" s="48">
        <f t="shared" si="124"/>
        <v>42083</v>
      </c>
    </row>
    <row r="1025" spans="1:17" x14ac:dyDescent="0.25">
      <c r="A1025" s="28" t="s">
        <v>2048</v>
      </c>
      <c r="B1025" s="28" t="s">
        <v>325</v>
      </c>
      <c r="C1025" s="28" t="s">
        <v>326</v>
      </c>
      <c r="D1025" s="28" t="s">
        <v>34</v>
      </c>
      <c r="E1025" s="39" t="s">
        <v>2049</v>
      </c>
      <c r="F1025" s="13">
        <f t="shared" si="125"/>
        <v>2018</v>
      </c>
      <c r="G1025" s="28" t="s">
        <v>12</v>
      </c>
      <c r="H1025" s="28" t="s">
        <v>414</v>
      </c>
      <c r="I1025" s="40">
        <v>240</v>
      </c>
      <c r="J1025" s="41">
        <v>7.4999999999999997E-2</v>
      </c>
      <c r="K1025" s="42">
        <f t="shared" si="126"/>
        <v>222</v>
      </c>
      <c r="L1025" s="43" t="str">
        <f t="shared" si="120"/>
        <v>2024-APAC-IB</v>
      </c>
      <c r="M1025" s="44">
        <f t="shared" si="127"/>
        <v>43269</v>
      </c>
      <c r="N1025" s="47">
        <f t="shared" si="121"/>
        <v>6</v>
      </c>
      <c r="O1025" s="47" t="str">
        <f t="shared" si="122"/>
        <v>2018</v>
      </c>
      <c r="P1025" s="47" t="str">
        <f t="shared" si="123"/>
        <v>18</v>
      </c>
      <c r="Q1025" s="48">
        <f t="shared" si="124"/>
        <v>43269</v>
      </c>
    </row>
    <row r="1026" spans="1:17" x14ac:dyDescent="0.25">
      <c r="A1026" s="28" t="s">
        <v>2050</v>
      </c>
      <c r="B1026" s="28" t="s">
        <v>104</v>
      </c>
      <c r="C1026" s="28" t="s">
        <v>105</v>
      </c>
      <c r="D1026" s="28" t="s">
        <v>11</v>
      </c>
      <c r="E1026" s="39" t="s">
        <v>116</v>
      </c>
      <c r="F1026" s="13">
        <f t="shared" si="125"/>
        <v>2018</v>
      </c>
      <c r="G1026" s="28" t="s">
        <v>111</v>
      </c>
      <c r="H1026" s="28" t="s">
        <v>107</v>
      </c>
      <c r="I1026" s="40">
        <v>140</v>
      </c>
      <c r="J1026" s="41">
        <v>2.86E-2</v>
      </c>
      <c r="K1026" s="42">
        <f t="shared" si="126"/>
        <v>135.99600000000001</v>
      </c>
      <c r="L1026" s="43" t="str">
        <f t="shared" ref="L1026:L1089" si="128">_xlfn.TEXTJOIN("-",TRUE,RIGHT(A1026,LEN(A1026)-2),D1026,LEFT(H1026,1)&amp;MID(H1026,FIND(" ",H1026)+1,1))</f>
        <v>2025-EMEA-NH</v>
      </c>
      <c r="M1026" s="44">
        <f t="shared" si="127"/>
        <v>43144</v>
      </c>
      <c r="N1026" s="47">
        <f t="shared" ref="N1026:N1089" si="129">IF(ISTEXT(E1026),IFERROR(_xlfn.NUMBERVALUE(LEFT(E1026,2)),_xlfn.NUMBERVALUE(LEFT(E1026,1))),"")</f>
        <v>2</v>
      </c>
      <c r="O1026" s="47" t="str">
        <f t="shared" ref="O1026:O1089" si="130">IF(ISTEXT(E1026),RIGHT(E1026,4),"")</f>
        <v>2018</v>
      </c>
      <c r="P1026" s="47" t="str">
        <f t="shared" ref="P1026:P1089" si="131">IF(ISTEXT(E1026),MID(E1026,LEN(N1026)+2,2),"")</f>
        <v>13</v>
      </c>
      <c r="Q1026" s="48">
        <f t="shared" ref="Q1026:Q1089" si="132">IF(ISTEXT(E1026),DATE(O1026,N1026,P1026),E1026)</f>
        <v>43144</v>
      </c>
    </row>
    <row r="1027" spans="1:17" x14ac:dyDescent="0.25">
      <c r="A1027" s="28" t="s">
        <v>2051</v>
      </c>
      <c r="B1027" s="28" t="s">
        <v>495</v>
      </c>
      <c r="C1027" s="28" t="s">
        <v>496</v>
      </c>
      <c r="D1027" s="28" t="s">
        <v>11</v>
      </c>
      <c r="E1027" s="39" t="s">
        <v>1015</v>
      </c>
      <c r="F1027" s="13">
        <f t="shared" ref="F1027:F1090" si="133">YEAR(Q1027)</f>
        <v>2016</v>
      </c>
      <c r="G1027" s="28" t="s">
        <v>111</v>
      </c>
      <c r="H1027" s="28" t="s">
        <v>890</v>
      </c>
      <c r="I1027" s="40">
        <v>140</v>
      </c>
      <c r="J1027" s="41">
        <v>5.7099999999999998E-2</v>
      </c>
      <c r="K1027" s="42">
        <f t="shared" ref="K1027:K1090" si="134">I1027*(1-J1027)</f>
        <v>132.006</v>
      </c>
      <c r="L1027" s="43" t="str">
        <f t="shared" si="128"/>
        <v>2026-EMEA-RC</v>
      </c>
      <c r="M1027" s="44">
        <f t="shared" ref="M1027:M1090" si="135">IF(ISTEXT(E1027),DATE(O1027,N1027,P1027),E1027)</f>
        <v>42448</v>
      </c>
      <c r="N1027" s="47">
        <f t="shared" si="129"/>
        <v>3</v>
      </c>
      <c r="O1027" s="47" t="str">
        <f t="shared" si="130"/>
        <v>2016</v>
      </c>
      <c r="P1027" s="47" t="str">
        <f t="shared" si="131"/>
        <v>19</v>
      </c>
      <c r="Q1027" s="48">
        <f t="shared" si="132"/>
        <v>42448</v>
      </c>
    </row>
    <row r="1028" spans="1:17" x14ac:dyDescent="0.25">
      <c r="A1028" s="28" t="s">
        <v>2052</v>
      </c>
      <c r="B1028" s="28" t="s">
        <v>265</v>
      </c>
      <c r="C1028" s="28" t="s">
        <v>50</v>
      </c>
      <c r="D1028" s="28" t="s">
        <v>22</v>
      </c>
      <c r="E1028" s="39" t="s">
        <v>959</v>
      </c>
      <c r="F1028" s="13">
        <f t="shared" si="133"/>
        <v>2017</v>
      </c>
      <c r="G1028" s="28" t="s">
        <v>29</v>
      </c>
      <c r="H1028" s="28" t="s">
        <v>1174</v>
      </c>
      <c r="I1028" s="40">
        <v>150</v>
      </c>
      <c r="J1028" s="41">
        <v>0.04</v>
      </c>
      <c r="K1028" s="42">
        <f t="shared" si="134"/>
        <v>144</v>
      </c>
      <c r="L1028" s="43" t="str">
        <f t="shared" si="128"/>
        <v>2027-LATAM-JM</v>
      </c>
      <c r="M1028" s="44">
        <f t="shared" si="135"/>
        <v>43037</v>
      </c>
      <c r="N1028" s="47">
        <f t="shared" si="129"/>
        <v>10</v>
      </c>
      <c r="O1028" s="47" t="str">
        <f t="shared" si="130"/>
        <v>2017</v>
      </c>
      <c r="P1028" s="47" t="str">
        <f t="shared" si="131"/>
        <v>29</v>
      </c>
      <c r="Q1028" s="48">
        <f t="shared" si="132"/>
        <v>43037</v>
      </c>
    </row>
    <row r="1029" spans="1:17" x14ac:dyDescent="0.25">
      <c r="A1029" s="28" t="s">
        <v>2053</v>
      </c>
      <c r="B1029" s="28" t="s">
        <v>79</v>
      </c>
      <c r="C1029" s="28" t="s">
        <v>80</v>
      </c>
      <c r="D1029" s="28" t="s">
        <v>34</v>
      </c>
      <c r="E1029" s="39" t="s">
        <v>2054</v>
      </c>
      <c r="F1029" s="13">
        <f t="shared" si="133"/>
        <v>2016</v>
      </c>
      <c r="G1029" s="28" t="s">
        <v>111</v>
      </c>
      <c r="H1029" s="28" t="s">
        <v>859</v>
      </c>
      <c r="I1029" s="40">
        <v>140</v>
      </c>
      <c r="J1029" s="41">
        <v>7.1400000000000005E-2</v>
      </c>
      <c r="K1029" s="42">
        <f t="shared" si="134"/>
        <v>130.00399999999999</v>
      </c>
      <c r="L1029" s="43" t="str">
        <f t="shared" si="128"/>
        <v>2028-APAC-IS</v>
      </c>
      <c r="M1029" s="44">
        <f t="shared" si="135"/>
        <v>42729</v>
      </c>
      <c r="N1029" s="47">
        <f t="shared" si="129"/>
        <v>12</v>
      </c>
      <c r="O1029" s="47" t="str">
        <f t="shared" si="130"/>
        <v>2016</v>
      </c>
      <c r="P1029" s="47" t="str">
        <f t="shared" si="131"/>
        <v>25</v>
      </c>
      <c r="Q1029" s="48">
        <f t="shared" si="132"/>
        <v>42729</v>
      </c>
    </row>
    <row r="1030" spans="1:17" x14ac:dyDescent="0.25">
      <c r="A1030" s="28" t="s">
        <v>2055</v>
      </c>
      <c r="B1030" s="28" t="s">
        <v>135</v>
      </c>
      <c r="C1030" s="28" t="s">
        <v>39</v>
      </c>
      <c r="D1030" s="28" t="s">
        <v>34</v>
      </c>
      <c r="E1030" s="39" t="s">
        <v>654</v>
      </c>
      <c r="F1030" s="13">
        <f t="shared" si="133"/>
        <v>2014</v>
      </c>
      <c r="G1030" s="28" t="s">
        <v>61</v>
      </c>
      <c r="H1030" s="28" t="s">
        <v>1323</v>
      </c>
      <c r="I1030" s="40">
        <v>3000</v>
      </c>
      <c r="J1030" s="41">
        <v>0.37</v>
      </c>
      <c r="K1030" s="42">
        <f t="shared" si="134"/>
        <v>1890</v>
      </c>
      <c r="L1030" s="43" t="str">
        <f t="shared" si="128"/>
        <v>2029-APAC-AA</v>
      </c>
      <c r="M1030" s="44">
        <f t="shared" si="135"/>
        <v>41750</v>
      </c>
      <c r="N1030" s="47">
        <f t="shared" si="129"/>
        <v>4</v>
      </c>
      <c r="O1030" s="47" t="str">
        <f t="shared" si="130"/>
        <v>2014</v>
      </c>
      <c r="P1030" s="47" t="str">
        <f t="shared" si="131"/>
        <v>21</v>
      </c>
      <c r="Q1030" s="48">
        <f t="shared" si="132"/>
        <v>41750</v>
      </c>
    </row>
    <row r="1031" spans="1:17" x14ac:dyDescent="0.25">
      <c r="A1031" s="28" t="s">
        <v>2056</v>
      </c>
      <c r="B1031" s="28" t="s">
        <v>169</v>
      </c>
      <c r="C1031" s="28" t="s">
        <v>170</v>
      </c>
      <c r="D1031" s="28" t="s">
        <v>11</v>
      </c>
      <c r="E1031" s="39" t="s">
        <v>2057</v>
      </c>
      <c r="F1031" s="13">
        <f t="shared" si="133"/>
        <v>2015</v>
      </c>
      <c r="G1031" s="28" t="s">
        <v>29</v>
      </c>
      <c r="H1031" s="28" t="s">
        <v>1066</v>
      </c>
      <c r="I1031" s="40">
        <v>150</v>
      </c>
      <c r="J1031" s="41">
        <v>0.2467</v>
      </c>
      <c r="K1031" s="42">
        <f t="shared" si="134"/>
        <v>112.99499999999999</v>
      </c>
      <c r="L1031" s="43" t="str">
        <f t="shared" si="128"/>
        <v>2030-EMEA-MT</v>
      </c>
      <c r="M1031" s="44">
        <f t="shared" si="135"/>
        <v>42323</v>
      </c>
      <c r="N1031" s="47">
        <f t="shared" si="129"/>
        <v>11</v>
      </c>
      <c r="O1031" s="47" t="str">
        <f t="shared" si="130"/>
        <v>2015</v>
      </c>
      <c r="P1031" s="47" t="str">
        <f t="shared" si="131"/>
        <v>15</v>
      </c>
      <c r="Q1031" s="48">
        <f t="shared" si="132"/>
        <v>42323</v>
      </c>
    </row>
    <row r="1032" spans="1:17" x14ac:dyDescent="0.25">
      <c r="A1032" s="28" t="s">
        <v>2058</v>
      </c>
      <c r="B1032" s="28" t="s">
        <v>201</v>
      </c>
      <c r="C1032" s="28" t="s">
        <v>202</v>
      </c>
      <c r="D1032" s="28" t="s">
        <v>11</v>
      </c>
      <c r="E1032" s="39" t="s">
        <v>2059</v>
      </c>
      <c r="F1032" s="13">
        <f t="shared" si="133"/>
        <v>2015</v>
      </c>
      <c r="G1032" s="28" t="s">
        <v>74</v>
      </c>
      <c r="H1032" s="28" t="s">
        <v>1905</v>
      </c>
      <c r="I1032" s="40">
        <v>500</v>
      </c>
      <c r="J1032" s="41">
        <v>0.02</v>
      </c>
      <c r="K1032" s="42">
        <f t="shared" si="134"/>
        <v>490</v>
      </c>
      <c r="L1032" s="43" t="str">
        <f t="shared" si="128"/>
        <v>2031-EMEA-AP</v>
      </c>
      <c r="M1032" s="44">
        <f t="shared" si="135"/>
        <v>42034</v>
      </c>
      <c r="N1032" s="47">
        <f t="shared" si="129"/>
        <v>1</v>
      </c>
      <c r="O1032" s="47" t="str">
        <f t="shared" si="130"/>
        <v>2015</v>
      </c>
      <c r="P1032" s="47" t="str">
        <f t="shared" si="131"/>
        <v>30</v>
      </c>
      <c r="Q1032" s="48">
        <f t="shared" si="132"/>
        <v>42034</v>
      </c>
    </row>
    <row r="1033" spans="1:17" x14ac:dyDescent="0.25">
      <c r="A1033" s="28" t="s">
        <v>2060</v>
      </c>
      <c r="B1033" s="28" t="s">
        <v>114</v>
      </c>
      <c r="C1033" s="28" t="s">
        <v>115</v>
      </c>
      <c r="D1033" s="28" t="s">
        <v>17</v>
      </c>
      <c r="E1033" s="39" t="s">
        <v>2061</v>
      </c>
      <c r="F1033" s="13">
        <f t="shared" si="133"/>
        <v>2016</v>
      </c>
      <c r="G1033" s="28" t="s">
        <v>35</v>
      </c>
      <c r="H1033" s="28" t="s">
        <v>436</v>
      </c>
      <c r="I1033" s="40">
        <v>50</v>
      </c>
      <c r="J1033" s="41">
        <v>0.08</v>
      </c>
      <c r="K1033" s="42">
        <f t="shared" si="134"/>
        <v>46</v>
      </c>
      <c r="L1033" s="43" t="str">
        <f t="shared" si="128"/>
        <v>2032-NA-DH</v>
      </c>
      <c r="M1033" s="44">
        <f t="shared" si="135"/>
        <v>42511</v>
      </c>
      <c r="N1033" s="47">
        <f t="shared" si="129"/>
        <v>5</v>
      </c>
      <c r="O1033" s="47" t="str">
        <f t="shared" si="130"/>
        <v>2016</v>
      </c>
      <c r="P1033" s="47" t="str">
        <f t="shared" si="131"/>
        <v>21</v>
      </c>
      <c r="Q1033" s="48">
        <f t="shared" si="132"/>
        <v>42511</v>
      </c>
    </row>
    <row r="1034" spans="1:17" x14ac:dyDescent="0.25">
      <c r="A1034" s="28" t="s">
        <v>2062</v>
      </c>
      <c r="B1034" s="28" t="s">
        <v>318</v>
      </c>
      <c r="C1034" s="28" t="s">
        <v>319</v>
      </c>
      <c r="D1034" s="28" t="s">
        <v>11</v>
      </c>
      <c r="E1034" s="39" t="s">
        <v>856</v>
      </c>
      <c r="F1034" s="13">
        <f t="shared" si="133"/>
        <v>2016</v>
      </c>
      <c r="G1034" s="28" t="s">
        <v>23</v>
      </c>
      <c r="H1034" s="28" t="s">
        <v>1035</v>
      </c>
      <c r="I1034" s="40">
        <v>1400</v>
      </c>
      <c r="J1034" s="41">
        <v>0.04</v>
      </c>
      <c r="K1034" s="42">
        <f t="shared" si="134"/>
        <v>1344</v>
      </c>
      <c r="L1034" s="43" t="str">
        <f t="shared" si="128"/>
        <v>2033-EMEA-VP</v>
      </c>
      <c r="M1034" s="44">
        <f t="shared" si="135"/>
        <v>42567</v>
      </c>
      <c r="N1034" s="47">
        <f t="shared" si="129"/>
        <v>7</v>
      </c>
      <c r="O1034" s="47" t="str">
        <f t="shared" si="130"/>
        <v>2016</v>
      </c>
      <c r="P1034" s="47" t="str">
        <f t="shared" si="131"/>
        <v>16</v>
      </c>
      <c r="Q1034" s="48">
        <f t="shared" si="132"/>
        <v>42567</v>
      </c>
    </row>
    <row r="1035" spans="1:17" x14ac:dyDescent="0.25">
      <c r="A1035" s="28" t="s">
        <v>2063</v>
      </c>
      <c r="B1035" s="28" t="s">
        <v>104</v>
      </c>
      <c r="C1035" s="28" t="s">
        <v>105</v>
      </c>
      <c r="D1035" s="28" t="s">
        <v>11</v>
      </c>
      <c r="E1035" s="39">
        <v>42863</v>
      </c>
      <c r="F1035" s="13">
        <f t="shared" si="133"/>
        <v>2017</v>
      </c>
      <c r="G1035" s="28" t="s">
        <v>133</v>
      </c>
      <c r="H1035" s="28" t="s">
        <v>1422</v>
      </c>
      <c r="I1035" s="40">
        <v>50</v>
      </c>
      <c r="J1035" s="41">
        <v>0.04</v>
      </c>
      <c r="K1035" s="42">
        <f t="shared" si="134"/>
        <v>48</v>
      </c>
      <c r="L1035" s="43" t="str">
        <f t="shared" si="128"/>
        <v>2034-EMEA-LD</v>
      </c>
      <c r="M1035" s="44">
        <f t="shared" si="135"/>
        <v>42863</v>
      </c>
      <c r="N1035" s="47" t="str">
        <f t="shared" si="129"/>
        <v/>
      </c>
      <c r="O1035" s="47" t="str">
        <f t="shared" si="130"/>
        <v/>
      </c>
      <c r="P1035" s="47" t="str">
        <f t="shared" si="131"/>
        <v/>
      </c>
      <c r="Q1035" s="48">
        <f t="shared" si="132"/>
        <v>42863</v>
      </c>
    </row>
    <row r="1036" spans="1:17" x14ac:dyDescent="0.25">
      <c r="A1036" s="28" t="s">
        <v>2064</v>
      </c>
      <c r="B1036" s="28" t="s">
        <v>147</v>
      </c>
      <c r="C1036" s="28" t="s">
        <v>95</v>
      </c>
      <c r="D1036" s="28" t="s">
        <v>34</v>
      </c>
      <c r="E1036" s="39" t="s">
        <v>2065</v>
      </c>
      <c r="F1036" s="13">
        <f t="shared" si="133"/>
        <v>2014</v>
      </c>
      <c r="G1036" s="28" t="s">
        <v>74</v>
      </c>
      <c r="H1036" s="28" t="s">
        <v>962</v>
      </c>
      <c r="I1036" s="40">
        <v>500</v>
      </c>
      <c r="J1036" s="41">
        <v>0.02</v>
      </c>
      <c r="K1036" s="42">
        <f t="shared" si="134"/>
        <v>490</v>
      </c>
      <c r="L1036" s="43" t="str">
        <f t="shared" si="128"/>
        <v>2035-APAC-SD</v>
      </c>
      <c r="M1036" s="44">
        <f t="shared" si="135"/>
        <v>41756</v>
      </c>
      <c r="N1036" s="47">
        <f t="shared" si="129"/>
        <v>4</v>
      </c>
      <c r="O1036" s="47" t="str">
        <f t="shared" si="130"/>
        <v>2014</v>
      </c>
      <c r="P1036" s="47" t="str">
        <f t="shared" si="131"/>
        <v>27</v>
      </c>
      <c r="Q1036" s="48">
        <f t="shared" si="132"/>
        <v>41756</v>
      </c>
    </row>
    <row r="1037" spans="1:17" x14ac:dyDescent="0.25">
      <c r="A1037" s="28" t="s">
        <v>2066</v>
      </c>
      <c r="B1037" s="28" t="s">
        <v>241</v>
      </c>
      <c r="C1037" s="28" t="s">
        <v>242</v>
      </c>
      <c r="D1037" s="28" t="s">
        <v>22</v>
      </c>
      <c r="E1037" s="39">
        <v>42074</v>
      </c>
      <c r="F1037" s="13">
        <f t="shared" si="133"/>
        <v>2015</v>
      </c>
      <c r="G1037" s="28" t="s">
        <v>111</v>
      </c>
      <c r="H1037" s="28" t="s">
        <v>927</v>
      </c>
      <c r="I1037" s="40">
        <v>140</v>
      </c>
      <c r="J1037" s="41">
        <v>0.1714</v>
      </c>
      <c r="K1037" s="42">
        <f t="shared" si="134"/>
        <v>116.004</v>
      </c>
      <c r="L1037" s="43" t="str">
        <f t="shared" si="128"/>
        <v>2036-LATAM-PP</v>
      </c>
      <c r="M1037" s="44">
        <f t="shared" si="135"/>
        <v>42074</v>
      </c>
      <c r="N1037" s="47" t="str">
        <f t="shared" si="129"/>
        <v/>
      </c>
      <c r="O1037" s="47" t="str">
        <f t="shared" si="130"/>
        <v/>
      </c>
      <c r="P1037" s="47" t="str">
        <f t="shared" si="131"/>
        <v/>
      </c>
      <c r="Q1037" s="48">
        <f t="shared" si="132"/>
        <v>42074</v>
      </c>
    </row>
    <row r="1038" spans="1:17" x14ac:dyDescent="0.25">
      <c r="A1038" s="28" t="s">
        <v>2067</v>
      </c>
      <c r="B1038" s="28" t="s">
        <v>197</v>
      </c>
      <c r="C1038" s="28" t="s">
        <v>198</v>
      </c>
      <c r="D1038" s="28" t="s">
        <v>11</v>
      </c>
      <c r="E1038" s="39" t="s">
        <v>1056</v>
      </c>
      <c r="F1038" s="13">
        <f t="shared" si="133"/>
        <v>2016</v>
      </c>
      <c r="G1038" s="28" t="s">
        <v>111</v>
      </c>
      <c r="H1038" s="28" t="s">
        <v>1217</v>
      </c>
      <c r="I1038" s="40">
        <v>140</v>
      </c>
      <c r="J1038" s="41">
        <v>0.1429</v>
      </c>
      <c r="K1038" s="42">
        <f t="shared" si="134"/>
        <v>119.994</v>
      </c>
      <c r="L1038" s="43" t="str">
        <f t="shared" si="128"/>
        <v>2037-EMEA-BM</v>
      </c>
      <c r="M1038" s="44">
        <f t="shared" si="135"/>
        <v>42414</v>
      </c>
      <c r="N1038" s="47">
        <f t="shared" si="129"/>
        <v>2</v>
      </c>
      <c r="O1038" s="47" t="str">
        <f t="shared" si="130"/>
        <v>2016</v>
      </c>
      <c r="P1038" s="47" t="str">
        <f t="shared" si="131"/>
        <v>14</v>
      </c>
      <c r="Q1038" s="48">
        <f t="shared" si="132"/>
        <v>42414</v>
      </c>
    </row>
    <row r="1039" spans="1:17" x14ac:dyDescent="0.25">
      <c r="A1039" s="28" t="s">
        <v>2068</v>
      </c>
      <c r="B1039" s="28" t="s">
        <v>269</v>
      </c>
      <c r="C1039" s="28" t="s">
        <v>270</v>
      </c>
      <c r="D1039" s="28" t="s">
        <v>22</v>
      </c>
      <c r="E1039" s="39">
        <v>41887</v>
      </c>
      <c r="F1039" s="13">
        <f t="shared" si="133"/>
        <v>2014</v>
      </c>
      <c r="G1039" s="28" t="s">
        <v>55</v>
      </c>
      <c r="H1039" s="28" t="s">
        <v>792</v>
      </c>
      <c r="I1039" s="40">
        <v>2400</v>
      </c>
      <c r="J1039" s="41">
        <v>0.14000000000000001</v>
      </c>
      <c r="K1039" s="42">
        <f t="shared" si="134"/>
        <v>2064</v>
      </c>
      <c r="L1039" s="43" t="str">
        <f t="shared" si="128"/>
        <v>2038-LATAM-NN</v>
      </c>
      <c r="M1039" s="44">
        <f t="shared" si="135"/>
        <v>41887</v>
      </c>
      <c r="N1039" s="47" t="str">
        <f t="shared" si="129"/>
        <v/>
      </c>
      <c r="O1039" s="47" t="str">
        <f t="shared" si="130"/>
        <v/>
      </c>
      <c r="P1039" s="47" t="str">
        <f t="shared" si="131"/>
        <v/>
      </c>
      <c r="Q1039" s="48">
        <f t="shared" si="132"/>
        <v>41887</v>
      </c>
    </row>
    <row r="1040" spans="1:17" x14ac:dyDescent="0.25">
      <c r="A1040" s="28" t="s">
        <v>2069</v>
      </c>
      <c r="B1040" s="28" t="s">
        <v>164</v>
      </c>
      <c r="C1040" s="28" t="s">
        <v>165</v>
      </c>
      <c r="D1040" s="28" t="s">
        <v>11</v>
      </c>
      <c r="E1040" s="39" t="s">
        <v>2070</v>
      </c>
      <c r="F1040" s="13">
        <f t="shared" si="133"/>
        <v>2015</v>
      </c>
      <c r="G1040" s="28" t="s">
        <v>125</v>
      </c>
      <c r="H1040" s="28" t="s">
        <v>1723</v>
      </c>
      <c r="I1040" s="40">
        <v>500</v>
      </c>
      <c r="J1040" s="41">
        <v>0.38</v>
      </c>
      <c r="K1040" s="42">
        <f t="shared" si="134"/>
        <v>310</v>
      </c>
      <c r="L1040" s="43" t="str">
        <f t="shared" si="128"/>
        <v>2039-EMEA-RB</v>
      </c>
      <c r="M1040" s="44">
        <f t="shared" si="135"/>
        <v>42061</v>
      </c>
      <c r="N1040" s="47">
        <f t="shared" si="129"/>
        <v>2</v>
      </c>
      <c r="O1040" s="47" t="str">
        <f t="shared" si="130"/>
        <v>2015</v>
      </c>
      <c r="P1040" s="47" t="str">
        <f t="shared" si="131"/>
        <v>26</v>
      </c>
      <c r="Q1040" s="48">
        <f t="shared" si="132"/>
        <v>42061</v>
      </c>
    </row>
    <row r="1041" spans="1:17" x14ac:dyDescent="0.25">
      <c r="A1041" s="28" t="s">
        <v>2071</v>
      </c>
      <c r="B1041" s="28" t="s">
        <v>88</v>
      </c>
      <c r="C1041" s="28" t="s">
        <v>89</v>
      </c>
      <c r="D1041" s="28" t="s">
        <v>11</v>
      </c>
      <c r="E1041" s="39">
        <v>41861</v>
      </c>
      <c r="F1041" s="13">
        <f t="shared" si="133"/>
        <v>2014</v>
      </c>
      <c r="G1041" s="28" t="s">
        <v>23</v>
      </c>
      <c r="H1041" s="28" t="s">
        <v>419</v>
      </c>
      <c r="I1041" s="40">
        <v>1400</v>
      </c>
      <c r="J1041" s="41">
        <v>0.28000000000000003</v>
      </c>
      <c r="K1041" s="42">
        <f t="shared" si="134"/>
        <v>1008</v>
      </c>
      <c r="L1041" s="43" t="str">
        <f t="shared" si="128"/>
        <v>2040-EMEA-SC</v>
      </c>
      <c r="M1041" s="44">
        <f t="shared" si="135"/>
        <v>41861</v>
      </c>
      <c r="N1041" s="47" t="str">
        <f t="shared" si="129"/>
        <v/>
      </c>
      <c r="O1041" s="47" t="str">
        <f t="shared" si="130"/>
        <v/>
      </c>
      <c r="P1041" s="47" t="str">
        <f t="shared" si="131"/>
        <v/>
      </c>
      <c r="Q1041" s="48">
        <f t="shared" si="132"/>
        <v>41861</v>
      </c>
    </row>
    <row r="1042" spans="1:17" x14ac:dyDescent="0.25">
      <c r="A1042" s="28" t="s">
        <v>2072</v>
      </c>
      <c r="B1042" s="28" t="s">
        <v>164</v>
      </c>
      <c r="C1042" s="28" t="s">
        <v>165</v>
      </c>
      <c r="D1042" s="28" t="s">
        <v>11</v>
      </c>
      <c r="E1042" s="39" t="s">
        <v>1591</v>
      </c>
      <c r="F1042" s="13">
        <f t="shared" si="133"/>
        <v>2014</v>
      </c>
      <c r="G1042" s="28" t="s">
        <v>23</v>
      </c>
      <c r="H1042" s="28" t="s">
        <v>1723</v>
      </c>
      <c r="I1042" s="40">
        <v>1400</v>
      </c>
      <c r="J1042" s="41">
        <v>0.27</v>
      </c>
      <c r="K1042" s="42">
        <f t="shared" si="134"/>
        <v>1022</v>
      </c>
      <c r="L1042" s="43" t="str">
        <f t="shared" si="128"/>
        <v>2041-EMEA-RB</v>
      </c>
      <c r="M1042" s="44">
        <f t="shared" si="135"/>
        <v>41745</v>
      </c>
      <c r="N1042" s="47">
        <f t="shared" si="129"/>
        <v>4</v>
      </c>
      <c r="O1042" s="47" t="str">
        <f t="shared" si="130"/>
        <v>2014</v>
      </c>
      <c r="P1042" s="47" t="str">
        <f t="shared" si="131"/>
        <v>16</v>
      </c>
      <c r="Q1042" s="48">
        <f t="shared" si="132"/>
        <v>41745</v>
      </c>
    </row>
    <row r="1043" spans="1:17" x14ac:dyDescent="0.25">
      <c r="A1043" s="28" t="s">
        <v>2073</v>
      </c>
      <c r="B1043" s="28" t="s">
        <v>20</v>
      </c>
      <c r="C1043" s="28" t="s">
        <v>21</v>
      </c>
      <c r="D1043" s="28" t="s">
        <v>22</v>
      </c>
      <c r="E1043" s="39" t="s">
        <v>28</v>
      </c>
      <c r="F1043" s="13">
        <f t="shared" si="133"/>
        <v>2018</v>
      </c>
      <c r="G1043" s="28" t="s">
        <v>125</v>
      </c>
      <c r="H1043" s="28" t="s">
        <v>2074</v>
      </c>
      <c r="I1043" s="40">
        <v>500</v>
      </c>
      <c r="J1043" s="41">
        <v>0</v>
      </c>
      <c r="K1043" s="42">
        <f t="shared" si="134"/>
        <v>500</v>
      </c>
      <c r="L1043" s="43" t="str">
        <f t="shared" si="128"/>
        <v>2042-LATAM-RK</v>
      </c>
      <c r="M1043" s="44">
        <f t="shared" si="135"/>
        <v>43326</v>
      </c>
      <c r="N1043" s="47">
        <f t="shared" si="129"/>
        <v>8</v>
      </c>
      <c r="O1043" s="47" t="str">
        <f t="shared" si="130"/>
        <v>2018</v>
      </c>
      <c r="P1043" s="47" t="str">
        <f t="shared" si="131"/>
        <v>14</v>
      </c>
      <c r="Q1043" s="48">
        <f t="shared" si="132"/>
        <v>43326</v>
      </c>
    </row>
    <row r="1044" spans="1:17" x14ac:dyDescent="0.25">
      <c r="A1044" s="28" t="s">
        <v>2075</v>
      </c>
      <c r="B1044" s="28" t="s">
        <v>288</v>
      </c>
      <c r="C1044" s="28" t="s">
        <v>289</v>
      </c>
      <c r="D1044" s="28" t="s">
        <v>11</v>
      </c>
      <c r="E1044" s="39" t="s">
        <v>2076</v>
      </c>
      <c r="F1044" s="13">
        <f t="shared" si="133"/>
        <v>2018</v>
      </c>
      <c r="G1044" s="28" t="s">
        <v>35</v>
      </c>
      <c r="H1044" s="28" t="s">
        <v>468</v>
      </c>
      <c r="I1044" s="40">
        <v>50</v>
      </c>
      <c r="J1044" s="41">
        <v>0</v>
      </c>
      <c r="K1044" s="42">
        <f t="shared" si="134"/>
        <v>50</v>
      </c>
      <c r="L1044" s="43" t="str">
        <f t="shared" si="128"/>
        <v>2043-EMEA-RL</v>
      </c>
      <c r="M1044" s="44">
        <f t="shared" si="135"/>
        <v>43247</v>
      </c>
      <c r="N1044" s="47">
        <f t="shared" si="129"/>
        <v>5</v>
      </c>
      <c r="O1044" s="47" t="str">
        <f t="shared" si="130"/>
        <v>2018</v>
      </c>
      <c r="P1044" s="47" t="str">
        <f t="shared" si="131"/>
        <v>27</v>
      </c>
      <c r="Q1044" s="48">
        <f t="shared" si="132"/>
        <v>43247</v>
      </c>
    </row>
    <row r="1045" spans="1:17" x14ac:dyDescent="0.25">
      <c r="A1045" s="28" t="s">
        <v>2077</v>
      </c>
      <c r="B1045" s="28" t="s">
        <v>59</v>
      </c>
      <c r="C1045" s="28" t="s">
        <v>60</v>
      </c>
      <c r="D1045" s="28" t="s">
        <v>11</v>
      </c>
      <c r="E1045" s="39" t="s">
        <v>689</v>
      </c>
      <c r="F1045" s="13">
        <f t="shared" si="133"/>
        <v>2016</v>
      </c>
      <c r="G1045" s="28" t="s">
        <v>29</v>
      </c>
      <c r="H1045" s="28" t="s">
        <v>383</v>
      </c>
      <c r="I1045" s="40">
        <v>150</v>
      </c>
      <c r="J1045" s="41">
        <v>0.1</v>
      </c>
      <c r="K1045" s="42">
        <f t="shared" si="134"/>
        <v>135</v>
      </c>
      <c r="L1045" s="43" t="str">
        <f t="shared" si="128"/>
        <v>2044-EMEA-VS</v>
      </c>
      <c r="M1045" s="44">
        <f t="shared" si="135"/>
        <v>42474</v>
      </c>
      <c r="N1045" s="47">
        <f t="shared" si="129"/>
        <v>4</v>
      </c>
      <c r="O1045" s="47" t="str">
        <f t="shared" si="130"/>
        <v>2016</v>
      </c>
      <c r="P1045" s="47" t="str">
        <f t="shared" si="131"/>
        <v>14</v>
      </c>
      <c r="Q1045" s="48">
        <f t="shared" si="132"/>
        <v>42474</v>
      </c>
    </row>
    <row r="1046" spans="1:17" x14ac:dyDescent="0.25">
      <c r="A1046" s="28" t="s">
        <v>2078</v>
      </c>
      <c r="B1046" s="28" t="s">
        <v>26</v>
      </c>
      <c r="C1046" s="28" t="s">
        <v>27</v>
      </c>
      <c r="D1046" s="28" t="s">
        <v>11</v>
      </c>
      <c r="E1046" s="39">
        <v>43050</v>
      </c>
      <c r="F1046" s="13">
        <f t="shared" si="133"/>
        <v>2017</v>
      </c>
      <c r="G1046" s="28" t="s">
        <v>111</v>
      </c>
      <c r="H1046" s="28" t="s">
        <v>299</v>
      </c>
      <c r="I1046" s="40">
        <v>140</v>
      </c>
      <c r="J1046" s="41">
        <v>2.86E-2</v>
      </c>
      <c r="K1046" s="42">
        <f t="shared" si="134"/>
        <v>135.99600000000001</v>
      </c>
      <c r="L1046" s="43" t="str">
        <f t="shared" si="128"/>
        <v>2045-EMEA-IM</v>
      </c>
      <c r="M1046" s="44">
        <f t="shared" si="135"/>
        <v>43050</v>
      </c>
      <c r="N1046" s="47" t="str">
        <f t="shared" si="129"/>
        <v/>
      </c>
      <c r="O1046" s="47" t="str">
        <f t="shared" si="130"/>
        <v/>
      </c>
      <c r="P1046" s="47" t="str">
        <f t="shared" si="131"/>
        <v/>
      </c>
      <c r="Q1046" s="48">
        <f t="shared" si="132"/>
        <v>43050</v>
      </c>
    </row>
    <row r="1047" spans="1:17" x14ac:dyDescent="0.25">
      <c r="A1047" s="28" t="s">
        <v>2079</v>
      </c>
      <c r="B1047" s="28" t="s">
        <v>174</v>
      </c>
      <c r="C1047" s="28" t="s">
        <v>115</v>
      </c>
      <c r="D1047" s="28" t="s">
        <v>17</v>
      </c>
      <c r="E1047" s="39">
        <v>42095</v>
      </c>
      <c r="F1047" s="13">
        <f t="shared" si="133"/>
        <v>2015</v>
      </c>
      <c r="G1047" s="28" t="s">
        <v>61</v>
      </c>
      <c r="H1047" s="28" t="s">
        <v>946</v>
      </c>
      <c r="I1047" s="40">
        <v>3000</v>
      </c>
      <c r="J1047" s="41">
        <v>0.32</v>
      </c>
      <c r="K1047" s="42">
        <f t="shared" si="134"/>
        <v>2039.9999999999998</v>
      </c>
      <c r="L1047" s="43" t="str">
        <f t="shared" si="128"/>
        <v>2046-NA-EL</v>
      </c>
      <c r="M1047" s="44">
        <f t="shared" si="135"/>
        <v>42095</v>
      </c>
      <c r="N1047" s="47" t="str">
        <f t="shared" si="129"/>
        <v/>
      </c>
      <c r="O1047" s="47" t="str">
        <f t="shared" si="130"/>
        <v/>
      </c>
      <c r="P1047" s="47" t="str">
        <f t="shared" si="131"/>
        <v/>
      </c>
      <c r="Q1047" s="48">
        <f t="shared" si="132"/>
        <v>42095</v>
      </c>
    </row>
    <row r="1048" spans="1:17" x14ac:dyDescent="0.25">
      <c r="A1048" s="28" t="s">
        <v>2080</v>
      </c>
      <c r="B1048" s="28" t="s">
        <v>216</v>
      </c>
      <c r="C1048" s="28" t="s">
        <v>217</v>
      </c>
      <c r="D1048" s="28" t="s">
        <v>11</v>
      </c>
      <c r="E1048" s="39" t="s">
        <v>1667</v>
      </c>
      <c r="F1048" s="13">
        <f t="shared" si="133"/>
        <v>2014</v>
      </c>
      <c r="G1048" s="28" t="s">
        <v>111</v>
      </c>
      <c r="H1048" s="28" t="s">
        <v>219</v>
      </c>
      <c r="I1048" s="40">
        <v>140</v>
      </c>
      <c r="J1048" s="41">
        <v>7.1400000000000005E-2</v>
      </c>
      <c r="K1048" s="42">
        <f t="shared" si="134"/>
        <v>130.00399999999999</v>
      </c>
      <c r="L1048" s="43" t="str">
        <f t="shared" si="128"/>
        <v>2047-EMEA-JC</v>
      </c>
      <c r="M1048" s="44">
        <f t="shared" si="135"/>
        <v>41850</v>
      </c>
      <c r="N1048" s="47">
        <f t="shared" si="129"/>
        <v>7</v>
      </c>
      <c r="O1048" s="47" t="str">
        <f t="shared" si="130"/>
        <v>2014</v>
      </c>
      <c r="P1048" s="47" t="str">
        <f t="shared" si="131"/>
        <v>30</v>
      </c>
      <c r="Q1048" s="48">
        <f t="shared" si="132"/>
        <v>41850</v>
      </c>
    </row>
    <row r="1049" spans="1:17" x14ac:dyDescent="0.25">
      <c r="A1049" s="28" t="s">
        <v>2081</v>
      </c>
      <c r="B1049" s="28" t="s">
        <v>169</v>
      </c>
      <c r="C1049" s="28" t="s">
        <v>170</v>
      </c>
      <c r="D1049" s="28" t="s">
        <v>11</v>
      </c>
      <c r="E1049" s="39" t="s">
        <v>101</v>
      </c>
      <c r="F1049" s="13">
        <f t="shared" si="133"/>
        <v>2017</v>
      </c>
      <c r="G1049" s="28" t="s">
        <v>55</v>
      </c>
      <c r="H1049" s="28" t="s">
        <v>1066</v>
      </c>
      <c r="I1049" s="40">
        <v>2400</v>
      </c>
      <c r="J1049" s="41">
        <v>0.39</v>
      </c>
      <c r="K1049" s="42">
        <f t="shared" si="134"/>
        <v>1464</v>
      </c>
      <c r="L1049" s="43" t="str">
        <f t="shared" si="128"/>
        <v>2048-EMEA-MT</v>
      </c>
      <c r="M1049" s="44">
        <f t="shared" si="135"/>
        <v>43006</v>
      </c>
      <c r="N1049" s="47">
        <f t="shared" si="129"/>
        <v>9</v>
      </c>
      <c r="O1049" s="47" t="str">
        <f t="shared" si="130"/>
        <v>2017</v>
      </c>
      <c r="P1049" s="47" t="str">
        <f t="shared" si="131"/>
        <v>28</v>
      </c>
      <c r="Q1049" s="48">
        <f t="shared" si="132"/>
        <v>43006</v>
      </c>
    </row>
    <row r="1050" spans="1:17" x14ac:dyDescent="0.25">
      <c r="A1050" s="28" t="s">
        <v>2082</v>
      </c>
      <c r="B1050" s="28" t="s">
        <v>144</v>
      </c>
      <c r="C1050" s="28" t="s">
        <v>115</v>
      </c>
      <c r="D1050" s="28" t="s">
        <v>17</v>
      </c>
      <c r="E1050" s="39">
        <v>42431</v>
      </c>
      <c r="F1050" s="13">
        <f t="shared" si="133"/>
        <v>2016</v>
      </c>
      <c r="G1050" s="28" t="s">
        <v>41</v>
      </c>
      <c r="H1050" s="28" t="s">
        <v>597</v>
      </c>
      <c r="I1050" s="40">
        <v>30</v>
      </c>
      <c r="J1050" s="41">
        <v>0.1</v>
      </c>
      <c r="K1050" s="42">
        <f t="shared" si="134"/>
        <v>27</v>
      </c>
      <c r="L1050" s="43" t="str">
        <f t="shared" si="128"/>
        <v>2049-NA-XS</v>
      </c>
      <c r="M1050" s="44">
        <f t="shared" si="135"/>
        <v>42431</v>
      </c>
      <c r="N1050" s="47" t="str">
        <f t="shared" si="129"/>
        <v/>
      </c>
      <c r="O1050" s="47" t="str">
        <f t="shared" si="130"/>
        <v/>
      </c>
      <c r="P1050" s="47" t="str">
        <f t="shared" si="131"/>
        <v/>
      </c>
      <c r="Q1050" s="48">
        <f t="shared" si="132"/>
        <v>42431</v>
      </c>
    </row>
    <row r="1051" spans="1:17" x14ac:dyDescent="0.25">
      <c r="A1051" s="28" t="s">
        <v>2083</v>
      </c>
      <c r="B1051" s="28" t="s">
        <v>44</v>
      </c>
      <c r="C1051" s="28" t="s">
        <v>45</v>
      </c>
      <c r="D1051" s="28" t="s">
        <v>22</v>
      </c>
      <c r="E1051" s="39">
        <v>41862</v>
      </c>
      <c r="F1051" s="13">
        <f t="shared" si="133"/>
        <v>2014</v>
      </c>
      <c r="G1051" s="28" t="s">
        <v>55</v>
      </c>
      <c r="H1051" s="28" t="s">
        <v>1531</v>
      </c>
      <c r="I1051" s="40">
        <v>2400</v>
      </c>
      <c r="J1051" s="41">
        <v>0.44</v>
      </c>
      <c r="K1051" s="42">
        <f t="shared" si="134"/>
        <v>1344.0000000000002</v>
      </c>
      <c r="L1051" s="43" t="str">
        <f t="shared" si="128"/>
        <v>2050-LATAM-LN</v>
      </c>
      <c r="M1051" s="44">
        <f t="shared" si="135"/>
        <v>41862</v>
      </c>
      <c r="N1051" s="47" t="str">
        <f t="shared" si="129"/>
        <v/>
      </c>
      <c r="O1051" s="47" t="str">
        <f t="shared" si="130"/>
        <v/>
      </c>
      <c r="P1051" s="47" t="str">
        <f t="shared" si="131"/>
        <v/>
      </c>
      <c r="Q1051" s="48">
        <f t="shared" si="132"/>
        <v>41862</v>
      </c>
    </row>
    <row r="1052" spans="1:17" x14ac:dyDescent="0.25">
      <c r="A1052" s="28" t="s">
        <v>2084</v>
      </c>
      <c r="B1052" s="28" t="s">
        <v>241</v>
      </c>
      <c r="C1052" s="28" t="s">
        <v>242</v>
      </c>
      <c r="D1052" s="28" t="s">
        <v>22</v>
      </c>
      <c r="E1052" s="39" t="s">
        <v>2085</v>
      </c>
      <c r="F1052" s="13">
        <f t="shared" si="133"/>
        <v>2018</v>
      </c>
      <c r="G1052" s="28" t="s">
        <v>41</v>
      </c>
      <c r="H1052" s="28" t="s">
        <v>762</v>
      </c>
      <c r="I1052" s="40">
        <v>30</v>
      </c>
      <c r="J1052" s="41">
        <v>3.3300000000000003E-2</v>
      </c>
      <c r="K1052" s="42">
        <f t="shared" si="134"/>
        <v>29.001000000000001</v>
      </c>
      <c r="L1052" s="43" t="str">
        <f t="shared" si="128"/>
        <v>2051-LATAM-RC</v>
      </c>
      <c r="M1052" s="44">
        <f t="shared" si="135"/>
        <v>43182</v>
      </c>
      <c r="N1052" s="47">
        <f t="shared" si="129"/>
        <v>3</v>
      </c>
      <c r="O1052" s="47" t="str">
        <f t="shared" si="130"/>
        <v>2018</v>
      </c>
      <c r="P1052" s="47" t="str">
        <f t="shared" si="131"/>
        <v>23</v>
      </c>
      <c r="Q1052" s="48">
        <f t="shared" si="132"/>
        <v>43182</v>
      </c>
    </row>
    <row r="1053" spans="1:17" x14ac:dyDescent="0.25">
      <c r="A1053" s="28" t="s">
        <v>2086</v>
      </c>
      <c r="B1053" s="28" t="s">
        <v>269</v>
      </c>
      <c r="C1053" s="28" t="s">
        <v>270</v>
      </c>
      <c r="D1053" s="28" t="s">
        <v>22</v>
      </c>
      <c r="E1053" s="39" t="s">
        <v>2087</v>
      </c>
      <c r="F1053" s="13">
        <f t="shared" si="133"/>
        <v>2018</v>
      </c>
      <c r="G1053" s="28" t="s">
        <v>23</v>
      </c>
      <c r="H1053" s="28" t="s">
        <v>271</v>
      </c>
      <c r="I1053" s="40">
        <v>1400</v>
      </c>
      <c r="J1053" s="41">
        <v>7.0000000000000007E-2</v>
      </c>
      <c r="K1053" s="42">
        <f t="shared" si="134"/>
        <v>1302</v>
      </c>
      <c r="L1053" s="43" t="str">
        <f t="shared" si="128"/>
        <v>2052-LATAM-SB</v>
      </c>
      <c r="M1053" s="44">
        <f t="shared" si="135"/>
        <v>43244</v>
      </c>
      <c r="N1053" s="47">
        <f t="shared" si="129"/>
        <v>5</v>
      </c>
      <c r="O1053" s="47" t="str">
        <f t="shared" si="130"/>
        <v>2018</v>
      </c>
      <c r="P1053" s="47" t="str">
        <f t="shared" si="131"/>
        <v>24</v>
      </c>
      <c r="Q1053" s="48">
        <f t="shared" si="132"/>
        <v>43244</v>
      </c>
    </row>
    <row r="1054" spans="1:17" x14ac:dyDescent="0.25">
      <c r="A1054" s="28" t="s">
        <v>2088</v>
      </c>
      <c r="B1054" s="28" t="s">
        <v>241</v>
      </c>
      <c r="C1054" s="28" t="s">
        <v>242</v>
      </c>
      <c r="D1054" s="28" t="s">
        <v>22</v>
      </c>
      <c r="E1054" s="39">
        <v>42682</v>
      </c>
      <c r="F1054" s="13">
        <f t="shared" si="133"/>
        <v>2016</v>
      </c>
      <c r="G1054" s="28" t="s">
        <v>46</v>
      </c>
      <c r="H1054" s="28" t="s">
        <v>762</v>
      </c>
      <c r="I1054" s="40">
        <v>500</v>
      </c>
      <c r="J1054" s="41">
        <v>0.06</v>
      </c>
      <c r="K1054" s="42">
        <f t="shared" si="134"/>
        <v>470</v>
      </c>
      <c r="L1054" s="43" t="str">
        <f t="shared" si="128"/>
        <v>2053-LATAM-RC</v>
      </c>
      <c r="M1054" s="44">
        <f t="shared" si="135"/>
        <v>42682</v>
      </c>
      <c r="N1054" s="47" t="str">
        <f t="shared" si="129"/>
        <v/>
      </c>
      <c r="O1054" s="47" t="str">
        <f t="shared" si="130"/>
        <v/>
      </c>
      <c r="P1054" s="47" t="str">
        <f t="shared" si="131"/>
        <v/>
      </c>
      <c r="Q1054" s="48">
        <f t="shared" si="132"/>
        <v>42682</v>
      </c>
    </row>
    <row r="1055" spans="1:17" x14ac:dyDescent="0.25">
      <c r="A1055" s="28" t="s">
        <v>2089</v>
      </c>
      <c r="B1055" s="28" t="s">
        <v>114</v>
      </c>
      <c r="C1055" s="28" t="s">
        <v>115</v>
      </c>
      <c r="D1055" s="28" t="s">
        <v>17</v>
      </c>
      <c r="E1055" s="39" t="s">
        <v>1369</v>
      </c>
      <c r="F1055" s="13">
        <f t="shared" si="133"/>
        <v>2018</v>
      </c>
      <c r="G1055" s="28" t="s">
        <v>111</v>
      </c>
      <c r="H1055" s="28" t="s">
        <v>671</v>
      </c>
      <c r="I1055" s="40">
        <v>140</v>
      </c>
      <c r="J1055" s="41">
        <v>4.2900000000000001E-2</v>
      </c>
      <c r="K1055" s="42">
        <f t="shared" si="134"/>
        <v>133.994</v>
      </c>
      <c r="L1055" s="43" t="str">
        <f t="shared" si="128"/>
        <v>2054-NA-ST</v>
      </c>
      <c r="M1055" s="44">
        <f t="shared" si="135"/>
        <v>43208</v>
      </c>
      <c r="N1055" s="47">
        <f t="shared" si="129"/>
        <v>4</v>
      </c>
      <c r="O1055" s="47" t="str">
        <f t="shared" si="130"/>
        <v>2018</v>
      </c>
      <c r="P1055" s="47" t="str">
        <f t="shared" si="131"/>
        <v>18</v>
      </c>
      <c r="Q1055" s="48">
        <f t="shared" si="132"/>
        <v>43208</v>
      </c>
    </row>
    <row r="1056" spans="1:17" x14ac:dyDescent="0.25">
      <c r="A1056" s="28" t="s">
        <v>2090</v>
      </c>
      <c r="B1056" s="28" t="s">
        <v>164</v>
      </c>
      <c r="C1056" s="28" t="s">
        <v>165</v>
      </c>
      <c r="D1056" s="28" t="s">
        <v>11</v>
      </c>
      <c r="E1056" s="39">
        <v>43407</v>
      </c>
      <c r="F1056" s="13">
        <f t="shared" si="133"/>
        <v>2018</v>
      </c>
      <c r="G1056" s="28" t="s">
        <v>23</v>
      </c>
      <c r="H1056" s="28" t="s">
        <v>1744</v>
      </c>
      <c r="I1056" s="40">
        <v>1400</v>
      </c>
      <c r="J1056" s="41">
        <v>0.09</v>
      </c>
      <c r="K1056" s="42">
        <f t="shared" si="134"/>
        <v>1274</v>
      </c>
      <c r="L1056" s="43" t="str">
        <f t="shared" si="128"/>
        <v>2055-EMEA-KB</v>
      </c>
      <c r="M1056" s="44">
        <f t="shared" si="135"/>
        <v>43407</v>
      </c>
      <c r="N1056" s="47" t="str">
        <f t="shared" si="129"/>
        <v/>
      </c>
      <c r="O1056" s="47" t="str">
        <f t="shared" si="130"/>
        <v/>
      </c>
      <c r="P1056" s="47" t="str">
        <f t="shared" si="131"/>
        <v/>
      </c>
      <c r="Q1056" s="48">
        <f t="shared" si="132"/>
        <v>43407</v>
      </c>
    </row>
    <row r="1057" spans="1:17" x14ac:dyDescent="0.25">
      <c r="A1057" s="28" t="s">
        <v>2091</v>
      </c>
      <c r="B1057" s="28" t="s">
        <v>15</v>
      </c>
      <c r="C1057" s="28" t="s">
        <v>16</v>
      </c>
      <c r="D1057" s="28" t="s">
        <v>17</v>
      </c>
      <c r="E1057" s="39" t="s">
        <v>2092</v>
      </c>
      <c r="F1057" s="13">
        <f t="shared" si="133"/>
        <v>2015</v>
      </c>
      <c r="G1057" s="28" t="s">
        <v>61</v>
      </c>
      <c r="H1057" s="28" t="s">
        <v>1181</v>
      </c>
      <c r="I1057" s="40">
        <v>3000</v>
      </c>
      <c r="J1057" s="41">
        <v>0.32</v>
      </c>
      <c r="K1057" s="42">
        <f t="shared" si="134"/>
        <v>2039.9999999999998</v>
      </c>
      <c r="L1057" s="43" t="str">
        <f t="shared" si="128"/>
        <v>2056-NA-JA</v>
      </c>
      <c r="M1057" s="44">
        <f t="shared" si="135"/>
        <v>42137</v>
      </c>
      <c r="N1057" s="47">
        <f t="shared" si="129"/>
        <v>5</v>
      </c>
      <c r="O1057" s="47" t="str">
        <f t="shared" si="130"/>
        <v>2015</v>
      </c>
      <c r="P1057" s="47" t="str">
        <f t="shared" si="131"/>
        <v>13</v>
      </c>
      <c r="Q1057" s="48">
        <f t="shared" si="132"/>
        <v>42137</v>
      </c>
    </row>
    <row r="1058" spans="1:17" x14ac:dyDescent="0.25">
      <c r="A1058" s="28" t="s">
        <v>2093</v>
      </c>
      <c r="B1058" s="28" t="s">
        <v>128</v>
      </c>
      <c r="C1058" s="28" t="s">
        <v>129</v>
      </c>
      <c r="D1058" s="28" t="s">
        <v>34</v>
      </c>
      <c r="E1058" s="39">
        <v>42555</v>
      </c>
      <c r="F1058" s="13">
        <f t="shared" si="133"/>
        <v>2016</v>
      </c>
      <c r="G1058" s="28" t="s">
        <v>23</v>
      </c>
      <c r="H1058" s="28" t="s">
        <v>1177</v>
      </c>
      <c r="I1058" s="40">
        <v>1400</v>
      </c>
      <c r="J1058" s="41">
        <v>0.01</v>
      </c>
      <c r="K1058" s="42">
        <f t="shared" si="134"/>
        <v>1386</v>
      </c>
      <c r="L1058" s="43" t="str">
        <f t="shared" si="128"/>
        <v>2057-APAC-MB</v>
      </c>
      <c r="M1058" s="44">
        <f t="shared" si="135"/>
        <v>42555</v>
      </c>
      <c r="N1058" s="47" t="str">
        <f t="shared" si="129"/>
        <v/>
      </c>
      <c r="O1058" s="47" t="str">
        <f t="shared" si="130"/>
        <v/>
      </c>
      <c r="P1058" s="47" t="str">
        <f t="shared" si="131"/>
        <v/>
      </c>
      <c r="Q1058" s="48">
        <f t="shared" si="132"/>
        <v>42555</v>
      </c>
    </row>
    <row r="1059" spans="1:17" x14ac:dyDescent="0.25">
      <c r="A1059" s="28" t="s">
        <v>2094</v>
      </c>
      <c r="B1059" s="28" t="s">
        <v>49</v>
      </c>
      <c r="C1059" s="28" t="s">
        <v>50</v>
      </c>
      <c r="D1059" s="28" t="s">
        <v>22</v>
      </c>
      <c r="E1059" s="39" t="s">
        <v>1389</v>
      </c>
      <c r="F1059" s="13">
        <f t="shared" si="133"/>
        <v>2014</v>
      </c>
      <c r="G1059" s="28" t="s">
        <v>74</v>
      </c>
      <c r="H1059" s="28" t="s">
        <v>936</v>
      </c>
      <c r="I1059" s="40">
        <v>500</v>
      </c>
      <c r="J1059" s="41">
        <v>0.01</v>
      </c>
      <c r="K1059" s="42">
        <f t="shared" si="134"/>
        <v>495</v>
      </c>
      <c r="L1059" s="43" t="str">
        <f t="shared" si="128"/>
        <v>2058-LATAM-PS</v>
      </c>
      <c r="M1059" s="44">
        <f t="shared" si="135"/>
        <v>41932</v>
      </c>
      <c r="N1059" s="47">
        <f t="shared" si="129"/>
        <v>10</v>
      </c>
      <c r="O1059" s="47" t="str">
        <f t="shared" si="130"/>
        <v>2014</v>
      </c>
      <c r="P1059" s="47" t="str">
        <f t="shared" si="131"/>
        <v>20</v>
      </c>
      <c r="Q1059" s="48">
        <f t="shared" si="132"/>
        <v>41932</v>
      </c>
    </row>
    <row r="1060" spans="1:17" x14ac:dyDescent="0.25">
      <c r="A1060" s="28" t="s">
        <v>2095</v>
      </c>
      <c r="B1060" s="28" t="s">
        <v>541</v>
      </c>
      <c r="C1060" s="28" t="s">
        <v>542</v>
      </c>
      <c r="D1060" s="28" t="s">
        <v>22</v>
      </c>
      <c r="E1060" s="39" t="s">
        <v>2096</v>
      </c>
      <c r="F1060" s="13">
        <f t="shared" si="133"/>
        <v>2017</v>
      </c>
      <c r="G1060" s="28" t="s">
        <v>35</v>
      </c>
      <c r="H1060" s="28" t="s">
        <v>983</v>
      </c>
      <c r="I1060" s="40">
        <v>50</v>
      </c>
      <c r="J1060" s="41">
        <v>0.08</v>
      </c>
      <c r="K1060" s="42">
        <f t="shared" si="134"/>
        <v>46</v>
      </c>
      <c r="L1060" s="43" t="str">
        <f t="shared" si="128"/>
        <v>2059-LATAM-KH</v>
      </c>
      <c r="M1060" s="44">
        <f t="shared" si="135"/>
        <v>42842</v>
      </c>
      <c r="N1060" s="47">
        <f t="shared" si="129"/>
        <v>4</v>
      </c>
      <c r="O1060" s="47" t="str">
        <f t="shared" si="130"/>
        <v>2017</v>
      </c>
      <c r="P1060" s="47" t="str">
        <f t="shared" si="131"/>
        <v>17</v>
      </c>
      <c r="Q1060" s="48">
        <f t="shared" si="132"/>
        <v>42842</v>
      </c>
    </row>
    <row r="1061" spans="1:17" x14ac:dyDescent="0.25">
      <c r="A1061" s="28" t="s">
        <v>2097</v>
      </c>
      <c r="B1061" s="28" t="s">
        <v>15</v>
      </c>
      <c r="C1061" s="28" t="s">
        <v>16</v>
      </c>
      <c r="D1061" s="28" t="s">
        <v>17</v>
      </c>
      <c r="E1061" s="39">
        <v>43410</v>
      </c>
      <c r="F1061" s="13">
        <f t="shared" si="133"/>
        <v>2018</v>
      </c>
      <c r="G1061" s="28" t="s">
        <v>133</v>
      </c>
      <c r="H1061" s="28" t="s">
        <v>687</v>
      </c>
      <c r="I1061" s="40">
        <v>50</v>
      </c>
      <c r="J1061" s="41">
        <v>0.02</v>
      </c>
      <c r="K1061" s="42">
        <f t="shared" si="134"/>
        <v>49</v>
      </c>
      <c r="L1061" s="43" t="str">
        <f t="shared" si="128"/>
        <v>2060-NA-AS</v>
      </c>
      <c r="M1061" s="44">
        <f t="shared" si="135"/>
        <v>43410</v>
      </c>
      <c r="N1061" s="47" t="str">
        <f t="shared" si="129"/>
        <v/>
      </c>
      <c r="O1061" s="47" t="str">
        <f t="shared" si="130"/>
        <v/>
      </c>
      <c r="P1061" s="47" t="str">
        <f t="shared" si="131"/>
        <v/>
      </c>
      <c r="Q1061" s="48">
        <f t="shared" si="132"/>
        <v>43410</v>
      </c>
    </row>
    <row r="1062" spans="1:17" x14ac:dyDescent="0.25">
      <c r="A1062" s="28" t="s">
        <v>2098</v>
      </c>
      <c r="B1062" s="28" t="s">
        <v>147</v>
      </c>
      <c r="C1062" s="28" t="s">
        <v>95</v>
      </c>
      <c r="D1062" s="28" t="s">
        <v>34</v>
      </c>
      <c r="E1062" s="39">
        <v>42795</v>
      </c>
      <c r="F1062" s="13">
        <f t="shared" si="133"/>
        <v>2017</v>
      </c>
      <c r="G1062" s="28" t="s">
        <v>46</v>
      </c>
      <c r="H1062" s="28" t="s">
        <v>1469</v>
      </c>
      <c r="I1062" s="40">
        <v>500</v>
      </c>
      <c r="J1062" s="41">
        <v>0.09</v>
      </c>
      <c r="K1062" s="42">
        <f t="shared" si="134"/>
        <v>455</v>
      </c>
      <c r="L1062" s="43" t="str">
        <f t="shared" si="128"/>
        <v>2061-APAC-KM</v>
      </c>
      <c r="M1062" s="44">
        <f t="shared" si="135"/>
        <v>42795</v>
      </c>
      <c r="N1062" s="47" t="str">
        <f t="shared" si="129"/>
        <v/>
      </c>
      <c r="O1062" s="47" t="str">
        <f t="shared" si="130"/>
        <v/>
      </c>
      <c r="P1062" s="47" t="str">
        <f t="shared" si="131"/>
        <v/>
      </c>
      <c r="Q1062" s="48">
        <f t="shared" si="132"/>
        <v>42795</v>
      </c>
    </row>
    <row r="1063" spans="1:17" x14ac:dyDescent="0.25">
      <c r="A1063" s="28" t="s">
        <v>2099</v>
      </c>
      <c r="B1063" s="28" t="s">
        <v>59</v>
      </c>
      <c r="C1063" s="28" t="s">
        <v>60</v>
      </c>
      <c r="D1063" s="28" t="s">
        <v>11</v>
      </c>
      <c r="E1063" s="39" t="s">
        <v>2100</v>
      </c>
      <c r="F1063" s="13">
        <f t="shared" si="133"/>
        <v>2016</v>
      </c>
      <c r="G1063" s="28" t="s">
        <v>74</v>
      </c>
      <c r="H1063" s="28" t="s">
        <v>1318</v>
      </c>
      <c r="I1063" s="40">
        <v>500</v>
      </c>
      <c r="J1063" s="41">
        <v>0.02</v>
      </c>
      <c r="K1063" s="42">
        <f t="shared" si="134"/>
        <v>490</v>
      </c>
      <c r="L1063" s="43" t="str">
        <f t="shared" si="128"/>
        <v>2062-EMEA-DB</v>
      </c>
      <c r="M1063" s="44">
        <f t="shared" si="135"/>
        <v>42577</v>
      </c>
      <c r="N1063" s="47">
        <f t="shared" si="129"/>
        <v>7</v>
      </c>
      <c r="O1063" s="47" t="str">
        <f t="shared" si="130"/>
        <v>2016</v>
      </c>
      <c r="P1063" s="47" t="str">
        <f t="shared" si="131"/>
        <v>26</v>
      </c>
      <c r="Q1063" s="48">
        <f t="shared" si="132"/>
        <v>42577</v>
      </c>
    </row>
    <row r="1064" spans="1:17" x14ac:dyDescent="0.25">
      <c r="A1064" s="28" t="s">
        <v>2101</v>
      </c>
      <c r="B1064" s="28" t="s">
        <v>15</v>
      </c>
      <c r="C1064" s="28" t="s">
        <v>16</v>
      </c>
      <c r="D1064" s="28" t="s">
        <v>17</v>
      </c>
      <c r="E1064" s="39" t="s">
        <v>1381</v>
      </c>
      <c r="F1064" s="13">
        <f t="shared" si="133"/>
        <v>2016</v>
      </c>
      <c r="G1064" s="28" t="s">
        <v>133</v>
      </c>
      <c r="H1064" s="28" t="s">
        <v>1181</v>
      </c>
      <c r="I1064" s="40">
        <v>50</v>
      </c>
      <c r="J1064" s="41">
        <v>0.06</v>
      </c>
      <c r="K1064" s="42">
        <f t="shared" si="134"/>
        <v>47</v>
      </c>
      <c r="L1064" s="43" t="str">
        <f t="shared" si="128"/>
        <v>2063-NA-JA</v>
      </c>
      <c r="M1064" s="44">
        <f t="shared" si="135"/>
        <v>42384</v>
      </c>
      <c r="N1064" s="47">
        <f t="shared" si="129"/>
        <v>1</v>
      </c>
      <c r="O1064" s="47" t="str">
        <f t="shared" si="130"/>
        <v>2016</v>
      </c>
      <c r="P1064" s="47" t="str">
        <f t="shared" si="131"/>
        <v>15</v>
      </c>
      <c r="Q1064" s="48">
        <f t="shared" si="132"/>
        <v>42384</v>
      </c>
    </row>
    <row r="1065" spans="1:17" x14ac:dyDescent="0.25">
      <c r="A1065" s="28" t="s">
        <v>2102</v>
      </c>
      <c r="B1065" s="28" t="s">
        <v>88</v>
      </c>
      <c r="C1065" s="28" t="s">
        <v>89</v>
      </c>
      <c r="D1065" s="28" t="s">
        <v>11</v>
      </c>
      <c r="E1065" s="39">
        <v>42039</v>
      </c>
      <c r="F1065" s="13">
        <f t="shared" si="133"/>
        <v>2015</v>
      </c>
      <c r="G1065" s="28" t="s">
        <v>23</v>
      </c>
      <c r="H1065" s="28" t="s">
        <v>90</v>
      </c>
      <c r="I1065" s="40">
        <v>1400</v>
      </c>
      <c r="J1065" s="41">
        <v>0.05</v>
      </c>
      <c r="K1065" s="42">
        <f t="shared" si="134"/>
        <v>1330</v>
      </c>
      <c r="L1065" s="43" t="str">
        <f t="shared" si="128"/>
        <v>2064-EMEA-DW</v>
      </c>
      <c r="M1065" s="44">
        <f t="shared" si="135"/>
        <v>42039</v>
      </c>
      <c r="N1065" s="47" t="str">
        <f t="shared" si="129"/>
        <v/>
      </c>
      <c r="O1065" s="47" t="str">
        <f t="shared" si="130"/>
        <v/>
      </c>
      <c r="P1065" s="47" t="str">
        <f t="shared" si="131"/>
        <v/>
      </c>
      <c r="Q1065" s="48">
        <f t="shared" si="132"/>
        <v>42039</v>
      </c>
    </row>
    <row r="1066" spans="1:17" x14ac:dyDescent="0.25">
      <c r="A1066" s="28" t="s">
        <v>2103</v>
      </c>
      <c r="B1066" s="28" t="s">
        <v>49</v>
      </c>
      <c r="C1066" s="28" t="s">
        <v>50</v>
      </c>
      <c r="D1066" s="28" t="s">
        <v>22</v>
      </c>
      <c r="E1066" s="39">
        <v>43261</v>
      </c>
      <c r="F1066" s="13">
        <f t="shared" si="133"/>
        <v>2018</v>
      </c>
      <c r="G1066" s="28" t="s">
        <v>133</v>
      </c>
      <c r="H1066" s="28" t="s">
        <v>465</v>
      </c>
      <c r="I1066" s="40">
        <v>50</v>
      </c>
      <c r="J1066" s="41">
        <v>0.14000000000000001</v>
      </c>
      <c r="K1066" s="42">
        <f t="shared" si="134"/>
        <v>43</v>
      </c>
      <c r="L1066" s="43" t="str">
        <f t="shared" si="128"/>
        <v>2065-LATAM-SC</v>
      </c>
      <c r="M1066" s="44">
        <f t="shared" si="135"/>
        <v>43261</v>
      </c>
      <c r="N1066" s="47" t="str">
        <f t="shared" si="129"/>
        <v/>
      </c>
      <c r="O1066" s="47" t="str">
        <f t="shared" si="130"/>
        <v/>
      </c>
      <c r="P1066" s="47" t="str">
        <f t="shared" si="131"/>
        <v/>
      </c>
      <c r="Q1066" s="48">
        <f t="shared" si="132"/>
        <v>43261</v>
      </c>
    </row>
    <row r="1067" spans="1:17" x14ac:dyDescent="0.25">
      <c r="A1067" s="28" t="s">
        <v>2104</v>
      </c>
      <c r="B1067" s="28" t="s">
        <v>53</v>
      </c>
      <c r="C1067" s="28" t="s">
        <v>54</v>
      </c>
      <c r="D1067" s="28" t="s">
        <v>11</v>
      </c>
      <c r="E1067" s="39" t="s">
        <v>1558</v>
      </c>
      <c r="F1067" s="13">
        <f t="shared" si="133"/>
        <v>2017</v>
      </c>
      <c r="G1067" s="28" t="s">
        <v>125</v>
      </c>
      <c r="H1067" s="28" t="s">
        <v>1025</v>
      </c>
      <c r="I1067" s="40">
        <v>500</v>
      </c>
      <c r="J1067" s="41">
        <v>2.8000000000000001E-2</v>
      </c>
      <c r="K1067" s="42">
        <f t="shared" si="134"/>
        <v>486</v>
      </c>
      <c r="L1067" s="43" t="str">
        <f t="shared" si="128"/>
        <v>2066-EMEA-CB</v>
      </c>
      <c r="M1067" s="44">
        <f t="shared" si="135"/>
        <v>42942</v>
      </c>
      <c r="N1067" s="47">
        <f t="shared" si="129"/>
        <v>7</v>
      </c>
      <c r="O1067" s="47" t="str">
        <f t="shared" si="130"/>
        <v>2017</v>
      </c>
      <c r="P1067" s="47" t="str">
        <f t="shared" si="131"/>
        <v>26</v>
      </c>
      <c r="Q1067" s="48">
        <f t="shared" si="132"/>
        <v>42942</v>
      </c>
    </row>
    <row r="1068" spans="1:17" x14ac:dyDescent="0.25">
      <c r="A1068" s="28" t="s">
        <v>2105</v>
      </c>
      <c r="B1068" s="28" t="s">
        <v>139</v>
      </c>
      <c r="C1068" s="28" t="s">
        <v>140</v>
      </c>
      <c r="D1068" s="28" t="s">
        <v>11</v>
      </c>
      <c r="E1068" s="39">
        <v>42707</v>
      </c>
      <c r="F1068" s="13">
        <f t="shared" si="133"/>
        <v>2016</v>
      </c>
      <c r="G1068" s="28" t="s">
        <v>12</v>
      </c>
      <c r="H1068" s="28" t="s">
        <v>675</v>
      </c>
      <c r="I1068" s="40">
        <v>240</v>
      </c>
      <c r="J1068" s="41">
        <v>1.2500000000000001E-2</v>
      </c>
      <c r="K1068" s="42">
        <f t="shared" si="134"/>
        <v>237</v>
      </c>
      <c r="L1068" s="43" t="str">
        <f t="shared" si="128"/>
        <v>2067-EMEA-NC</v>
      </c>
      <c r="M1068" s="44">
        <f t="shared" si="135"/>
        <v>42707</v>
      </c>
      <c r="N1068" s="47" t="str">
        <f t="shared" si="129"/>
        <v/>
      </c>
      <c r="O1068" s="47" t="str">
        <f t="shared" si="130"/>
        <v/>
      </c>
      <c r="P1068" s="47" t="str">
        <f t="shared" si="131"/>
        <v/>
      </c>
      <c r="Q1068" s="48">
        <f t="shared" si="132"/>
        <v>42707</v>
      </c>
    </row>
    <row r="1069" spans="1:17" x14ac:dyDescent="0.25">
      <c r="A1069" s="28" t="s">
        <v>2106</v>
      </c>
      <c r="B1069" s="28" t="s">
        <v>104</v>
      </c>
      <c r="C1069" s="28" t="s">
        <v>105</v>
      </c>
      <c r="D1069" s="28" t="s">
        <v>11</v>
      </c>
      <c r="E1069" s="39" t="s">
        <v>221</v>
      </c>
      <c r="F1069" s="13">
        <f t="shared" si="133"/>
        <v>2014</v>
      </c>
      <c r="G1069" s="28" t="s">
        <v>125</v>
      </c>
      <c r="H1069" s="28" t="s">
        <v>968</v>
      </c>
      <c r="I1069" s="40">
        <v>500</v>
      </c>
      <c r="J1069" s="41">
        <v>0.08</v>
      </c>
      <c r="K1069" s="42">
        <f t="shared" si="134"/>
        <v>460</v>
      </c>
      <c r="L1069" s="43" t="str">
        <f t="shared" si="128"/>
        <v>2068-EMEA-MJ</v>
      </c>
      <c r="M1069" s="44">
        <f t="shared" si="135"/>
        <v>41835</v>
      </c>
      <c r="N1069" s="47">
        <f t="shared" si="129"/>
        <v>7</v>
      </c>
      <c r="O1069" s="47" t="str">
        <f t="shared" si="130"/>
        <v>2014</v>
      </c>
      <c r="P1069" s="47" t="str">
        <f t="shared" si="131"/>
        <v>15</v>
      </c>
      <c r="Q1069" s="48">
        <f t="shared" si="132"/>
        <v>41835</v>
      </c>
    </row>
    <row r="1070" spans="1:17" x14ac:dyDescent="0.25">
      <c r="A1070" s="28" t="s">
        <v>2107</v>
      </c>
      <c r="B1070" s="28" t="s">
        <v>15</v>
      </c>
      <c r="C1070" s="28" t="s">
        <v>16</v>
      </c>
      <c r="D1070" s="28" t="s">
        <v>17</v>
      </c>
      <c r="E1070" s="39" t="s">
        <v>2108</v>
      </c>
      <c r="F1070" s="13">
        <f t="shared" si="133"/>
        <v>2017</v>
      </c>
      <c r="G1070" s="28" t="s">
        <v>111</v>
      </c>
      <c r="H1070" s="28" t="s">
        <v>602</v>
      </c>
      <c r="I1070" s="40">
        <v>140</v>
      </c>
      <c r="J1070" s="41">
        <v>4.2900000000000001E-2</v>
      </c>
      <c r="K1070" s="42">
        <f t="shared" si="134"/>
        <v>133.994</v>
      </c>
      <c r="L1070" s="43" t="str">
        <f t="shared" si="128"/>
        <v>2069-NA-JH</v>
      </c>
      <c r="M1070" s="44">
        <f t="shared" si="135"/>
        <v>42910</v>
      </c>
      <c r="N1070" s="47">
        <f t="shared" si="129"/>
        <v>6</v>
      </c>
      <c r="O1070" s="47" t="str">
        <f t="shared" si="130"/>
        <v>2017</v>
      </c>
      <c r="P1070" s="47" t="str">
        <f t="shared" si="131"/>
        <v>24</v>
      </c>
      <c r="Q1070" s="48">
        <f t="shared" si="132"/>
        <v>42910</v>
      </c>
    </row>
    <row r="1071" spans="1:17" x14ac:dyDescent="0.25">
      <c r="A1071" s="28" t="s">
        <v>2109</v>
      </c>
      <c r="B1071" s="28" t="s">
        <v>84</v>
      </c>
      <c r="C1071" s="28" t="s">
        <v>85</v>
      </c>
      <c r="D1071" s="28" t="s">
        <v>11</v>
      </c>
      <c r="E1071" s="39" t="s">
        <v>2110</v>
      </c>
      <c r="F1071" s="13">
        <f t="shared" si="133"/>
        <v>2018</v>
      </c>
      <c r="G1071" s="28" t="s">
        <v>125</v>
      </c>
      <c r="H1071" s="28" t="s">
        <v>705</v>
      </c>
      <c r="I1071" s="40">
        <v>500</v>
      </c>
      <c r="J1071" s="41">
        <v>0.14799999999999999</v>
      </c>
      <c r="K1071" s="42">
        <f t="shared" si="134"/>
        <v>426</v>
      </c>
      <c r="L1071" s="43" t="str">
        <f t="shared" si="128"/>
        <v>2070-EMEA-RD</v>
      </c>
      <c r="M1071" s="44">
        <f t="shared" si="135"/>
        <v>43461</v>
      </c>
      <c r="N1071" s="47">
        <f t="shared" si="129"/>
        <v>12</v>
      </c>
      <c r="O1071" s="47" t="str">
        <f t="shared" si="130"/>
        <v>2018</v>
      </c>
      <c r="P1071" s="47" t="str">
        <f t="shared" si="131"/>
        <v>27</v>
      </c>
      <c r="Q1071" s="48">
        <f t="shared" si="132"/>
        <v>43461</v>
      </c>
    </row>
    <row r="1072" spans="1:17" x14ac:dyDescent="0.25">
      <c r="A1072" s="28" t="s">
        <v>2111</v>
      </c>
      <c r="B1072" s="28" t="s">
        <v>99</v>
      </c>
      <c r="C1072" s="28" t="s">
        <v>100</v>
      </c>
      <c r="D1072" s="28" t="s">
        <v>11</v>
      </c>
      <c r="E1072" s="39" t="s">
        <v>2112</v>
      </c>
      <c r="F1072" s="13">
        <f t="shared" si="133"/>
        <v>2018</v>
      </c>
      <c r="G1072" s="28" t="s">
        <v>12</v>
      </c>
      <c r="H1072" s="28" t="s">
        <v>1669</v>
      </c>
      <c r="I1072" s="40">
        <v>240</v>
      </c>
      <c r="J1072" s="41">
        <v>1.2500000000000001E-2</v>
      </c>
      <c r="K1072" s="42">
        <f t="shared" si="134"/>
        <v>237</v>
      </c>
      <c r="L1072" s="43" t="str">
        <f t="shared" si="128"/>
        <v>2071-EMEA-ND</v>
      </c>
      <c r="M1072" s="44">
        <f t="shared" si="135"/>
        <v>43298</v>
      </c>
      <c r="N1072" s="47">
        <f t="shared" si="129"/>
        <v>7</v>
      </c>
      <c r="O1072" s="47" t="str">
        <f t="shared" si="130"/>
        <v>2018</v>
      </c>
      <c r="P1072" s="47" t="str">
        <f t="shared" si="131"/>
        <v>17</v>
      </c>
      <c r="Q1072" s="48">
        <f t="shared" si="132"/>
        <v>43298</v>
      </c>
    </row>
    <row r="1073" spans="1:17" x14ac:dyDescent="0.25">
      <c r="A1073" s="28" t="s">
        <v>2113</v>
      </c>
      <c r="B1073" s="28" t="s">
        <v>216</v>
      </c>
      <c r="C1073" s="28" t="s">
        <v>217</v>
      </c>
      <c r="D1073" s="28" t="s">
        <v>11</v>
      </c>
      <c r="E1073" s="39" t="s">
        <v>1496</v>
      </c>
      <c r="F1073" s="13">
        <f t="shared" si="133"/>
        <v>2016</v>
      </c>
      <c r="G1073" s="28" t="s">
        <v>61</v>
      </c>
      <c r="H1073" s="28" t="s">
        <v>877</v>
      </c>
      <c r="I1073" s="40">
        <v>3000</v>
      </c>
      <c r="J1073" s="41">
        <v>0.3</v>
      </c>
      <c r="K1073" s="42">
        <f t="shared" si="134"/>
        <v>2100</v>
      </c>
      <c r="L1073" s="43" t="str">
        <f t="shared" si="128"/>
        <v>2072-EMEA-GT</v>
      </c>
      <c r="M1073" s="44">
        <f t="shared" si="135"/>
        <v>42703</v>
      </c>
      <c r="N1073" s="47">
        <f t="shared" si="129"/>
        <v>11</v>
      </c>
      <c r="O1073" s="47" t="str">
        <f t="shared" si="130"/>
        <v>2016</v>
      </c>
      <c r="P1073" s="47" t="str">
        <f t="shared" si="131"/>
        <v>29</v>
      </c>
      <c r="Q1073" s="48">
        <f t="shared" si="132"/>
        <v>42703</v>
      </c>
    </row>
    <row r="1074" spans="1:17" x14ac:dyDescent="0.25">
      <c r="A1074" s="28" t="s">
        <v>2114</v>
      </c>
      <c r="B1074" s="28" t="s">
        <v>261</v>
      </c>
      <c r="C1074" s="28" t="s">
        <v>39</v>
      </c>
      <c r="D1074" s="28" t="s">
        <v>34</v>
      </c>
      <c r="E1074" s="39">
        <v>42436</v>
      </c>
      <c r="F1074" s="13">
        <f t="shared" si="133"/>
        <v>2016</v>
      </c>
      <c r="G1074" s="28" t="s">
        <v>46</v>
      </c>
      <c r="H1074" s="28" t="s">
        <v>1379</v>
      </c>
      <c r="I1074" s="40">
        <v>500</v>
      </c>
      <c r="J1074" s="41">
        <v>0.11</v>
      </c>
      <c r="K1074" s="42">
        <f t="shared" si="134"/>
        <v>445</v>
      </c>
      <c r="L1074" s="43" t="str">
        <f t="shared" si="128"/>
        <v>2073-APAC-JW</v>
      </c>
      <c r="M1074" s="44">
        <f t="shared" si="135"/>
        <v>42436</v>
      </c>
      <c r="N1074" s="47" t="str">
        <f t="shared" si="129"/>
        <v/>
      </c>
      <c r="O1074" s="47" t="str">
        <f t="shared" si="130"/>
        <v/>
      </c>
      <c r="P1074" s="47" t="str">
        <f t="shared" si="131"/>
        <v/>
      </c>
      <c r="Q1074" s="48">
        <f t="shared" si="132"/>
        <v>42436</v>
      </c>
    </row>
    <row r="1075" spans="1:17" x14ac:dyDescent="0.25">
      <c r="A1075" s="28" t="s">
        <v>2115</v>
      </c>
      <c r="B1075" s="28" t="s">
        <v>109</v>
      </c>
      <c r="C1075" s="28" t="s">
        <v>72</v>
      </c>
      <c r="D1075" s="28" t="s">
        <v>34</v>
      </c>
      <c r="E1075" s="39">
        <v>42837</v>
      </c>
      <c r="F1075" s="13">
        <f t="shared" si="133"/>
        <v>2017</v>
      </c>
      <c r="G1075" s="28" t="s">
        <v>133</v>
      </c>
      <c r="H1075" s="28" t="s">
        <v>112</v>
      </c>
      <c r="I1075" s="40">
        <v>50</v>
      </c>
      <c r="J1075" s="41">
        <v>0.06</v>
      </c>
      <c r="K1075" s="42">
        <f t="shared" si="134"/>
        <v>47</v>
      </c>
      <c r="L1075" s="43" t="str">
        <f t="shared" si="128"/>
        <v>2074-APAC-DM</v>
      </c>
      <c r="M1075" s="44">
        <f t="shared" si="135"/>
        <v>42837</v>
      </c>
      <c r="N1075" s="47" t="str">
        <f t="shared" si="129"/>
        <v/>
      </c>
      <c r="O1075" s="47" t="str">
        <f t="shared" si="130"/>
        <v/>
      </c>
      <c r="P1075" s="47" t="str">
        <f t="shared" si="131"/>
        <v/>
      </c>
      <c r="Q1075" s="48">
        <f t="shared" si="132"/>
        <v>42837</v>
      </c>
    </row>
    <row r="1076" spans="1:17" x14ac:dyDescent="0.25">
      <c r="A1076" s="28" t="s">
        <v>2116</v>
      </c>
      <c r="B1076" s="28" t="s">
        <v>288</v>
      </c>
      <c r="C1076" s="28" t="s">
        <v>289</v>
      </c>
      <c r="D1076" s="28" t="s">
        <v>11</v>
      </c>
      <c r="E1076" s="39" t="s">
        <v>2117</v>
      </c>
      <c r="F1076" s="13">
        <f t="shared" si="133"/>
        <v>2014</v>
      </c>
      <c r="G1076" s="28" t="s">
        <v>29</v>
      </c>
      <c r="H1076" s="28" t="s">
        <v>432</v>
      </c>
      <c r="I1076" s="40">
        <v>150</v>
      </c>
      <c r="J1076" s="41">
        <v>0.12670000000000001</v>
      </c>
      <c r="K1076" s="42">
        <f t="shared" si="134"/>
        <v>130.995</v>
      </c>
      <c r="L1076" s="43" t="str">
        <f t="shared" si="128"/>
        <v>2075-EMEA-PS</v>
      </c>
      <c r="M1076" s="44">
        <f t="shared" si="135"/>
        <v>41713</v>
      </c>
      <c r="N1076" s="47">
        <f t="shared" si="129"/>
        <v>3</v>
      </c>
      <c r="O1076" s="47" t="str">
        <f t="shared" si="130"/>
        <v>2014</v>
      </c>
      <c r="P1076" s="47" t="str">
        <f t="shared" si="131"/>
        <v>15</v>
      </c>
      <c r="Q1076" s="48">
        <f t="shared" si="132"/>
        <v>41713</v>
      </c>
    </row>
    <row r="1077" spans="1:17" x14ac:dyDescent="0.25">
      <c r="A1077" s="28" t="s">
        <v>2118</v>
      </c>
      <c r="B1077" s="28" t="s">
        <v>288</v>
      </c>
      <c r="C1077" s="28" t="s">
        <v>289</v>
      </c>
      <c r="D1077" s="28" t="s">
        <v>11</v>
      </c>
      <c r="E1077" s="39" t="s">
        <v>2119</v>
      </c>
      <c r="F1077" s="13">
        <f t="shared" si="133"/>
        <v>2018</v>
      </c>
      <c r="G1077" s="28" t="s">
        <v>23</v>
      </c>
      <c r="H1077" s="28" t="s">
        <v>798</v>
      </c>
      <c r="I1077" s="40">
        <v>1400</v>
      </c>
      <c r="J1077" s="41">
        <v>0.12</v>
      </c>
      <c r="K1077" s="42">
        <f t="shared" si="134"/>
        <v>1232</v>
      </c>
      <c r="L1077" s="43" t="str">
        <f t="shared" si="128"/>
        <v>2076-EMEA-PL</v>
      </c>
      <c r="M1077" s="44">
        <f t="shared" si="135"/>
        <v>43174</v>
      </c>
      <c r="N1077" s="47">
        <f t="shared" si="129"/>
        <v>3</v>
      </c>
      <c r="O1077" s="47" t="str">
        <f t="shared" si="130"/>
        <v>2018</v>
      </c>
      <c r="P1077" s="47" t="str">
        <f t="shared" si="131"/>
        <v>15</v>
      </c>
      <c r="Q1077" s="48">
        <f t="shared" si="132"/>
        <v>43174</v>
      </c>
    </row>
    <row r="1078" spans="1:17" x14ac:dyDescent="0.25">
      <c r="A1078" s="28" t="s">
        <v>2120</v>
      </c>
      <c r="B1078" s="28" t="s">
        <v>147</v>
      </c>
      <c r="C1078" s="28" t="s">
        <v>95</v>
      </c>
      <c r="D1078" s="28" t="s">
        <v>34</v>
      </c>
      <c r="E1078" s="39" t="s">
        <v>158</v>
      </c>
      <c r="F1078" s="13">
        <f t="shared" si="133"/>
        <v>2018</v>
      </c>
      <c r="G1078" s="28" t="s">
        <v>35</v>
      </c>
      <c r="H1078" s="28" t="s">
        <v>1100</v>
      </c>
      <c r="I1078" s="40">
        <v>50</v>
      </c>
      <c r="J1078" s="41">
        <v>0.08</v>
      </c>
      <c r="K1078" s="42">
        <f t="shared" si="134"/>
        <v>46</v>
      </c>
      <c r="L1078" s="43" t="str">
        <f t="shared" si="128"/>
        <v>2077-APAC-BB</v>
      </c>
      <c r="M1078" s="44">
        <f t="shared" si="135"/>
        <v>43427</v>
      </c>
      <c r="N1078" s="47">
        <f t="shared" si="129"/>
        <v>11</v>
      </c>
      <c r="O1078" s="47" t="str">
        <f t="shared" si="130"/>
        <v>2018</v>
      </c>
      <c r="P1078" s="47" t="str">
        <f t="shared" si="131"/>
        <v>23</v>
      </c>
      <c r="Q1078" s="48">
        <f t="shared" si="132"/>
        <v>43427</v>
      </c>
    </row>
    <row r="1079" spans="1:17" x14ac:dyDescent="0.25">
      <c r="A1079" s="28" t="s">
        <v>2121</v>
      </c>
      <c r="B1079" s="28" t="s">
        <v>128</v>
      </c>
      <c r="C1079" s="28" t="s">
        <v>129</v>
      </c>
      <c r="D1079" s="28" t="s">
        <v>34</v>
      </c>
      <c r="E1079" s="39" t="s">
        <v>901</v>
      </c>
      <c r="F1079" s="13">
        <f t="shared" si="133"/>
        <v>2018</v>
      </c>
      <c r="G1079" s="28" t="s">
        <v>46</v>
      </c>
      <c r="H1079" s="28" t="s">
        <v>130</v>
      </c>
      <c r="I1079" s="40">
        <v>500</v>
      </c>
      <c r="J1079" s="41">
        <v>0.04</v>
      </c>
      <c r="K1079" s="42">
        <f t="shared" si="134"/>
        <v>480</v>
      </c>
      <c r="L1079" s="43" t="str">
        <f t="shared" si="128"/>
        <v>2078-APAC-SW</v>
      </c>
      <c r="M1079" s="44">
        <f t="shared" si="135"/>
        <v>43213</v>
      </c>
      <c r="N1079" s="47">
        <f t="shared" si="129"/>
        <v>4</v>
      </c>
      <c r="O1079" s="47" t="str">
        <f t="shared" si="130"/>
        <v>2018</v>
      </c>
      <c r="P1079" s="47" t="str">
        <f t="shared" si="131"/>
        <v>23</v>
      </c>
      <c r="Q1079" s="48">
        <f t="shared" si="132"/>
        <v>43213</v>
      </c>
    </row>
    <row r="1080" spans="1:17" x14ac:dyDescent="0.25">
      <c r="A1080" s="28" t="s">
        <v>2122</v>
      </c>
      <c r="B1080" s="28" t="s">
        <v>94</v>
      </c>
      <c r="C1080" s="28" t="s">
        <v>95</v>
      </c>
      <c r="D1080" s="28" t="s">
        <v>34</v>
      </c>
      <c r="E1080" s="39">
        <v>42095</v>
      </c>
      <c r="F1080" s="13">
        <f t="shared" si="133"/>
        <v>2015</v>
      </c>
      <c r="G1080" s="28" t="s">
        <v>133</v>
      </c>
      <c r="H1080" s="28" t="s">
        <v>625</v>
      </c>
      <c r="I1080" s="40">
        <v>50</v>
      </c>
      <c r="J1080" s="41">
        <v>0.06</v>
      </c>
      <c r="K1080" s="42">
        <f t="shared" si="134"/>
        <v>47</v>
      </c>
      <c r="L1080" s="43" t="str">
        <f t="shared" si="128"/>
        <v>2079-APAC-TS</v>
      </c>
      <c r="M1080" s="44">
        <f t="shared" si="135"/>
        <v>42095</v>
      </c>
      <c r="N1080" s="47" t="str">
        <f t="shared" si="129"/>
        <v/>
      </c>
      <c r="O1080" s="47" t="str">
        <f t="shared" si="130"/>
        <v/>
      </c>
      <c r="P1080" s="47" t="str">
        <f t="shared" si="131"/>
        <v/>
      </c>
      <c r="Q1080" s="48">
        <f t="shared" si="132"/>
        <v>42095</v>
      </c>
    </row>
    <row r="1081" spans="1:17" x14ac:dyDescent="0.25">
      <c r="A1081" s="28" t="s">
        <v>2123</v>
      </c>
      <c r="B1081" s="28" t="s">
        <v>53</v>
      </c>
      <c r="C1081" s="28" t="s">
        <v>54</v>
      </c>
      <c r="D1081" s="28" t="s">
        <v>11</v>
      </c>
      <c r="E1081" s="39">
        <v>42190</v>
      </c>
      <c r="F1081" s="13">
        <f t="shared" si="133"/>
        <v>2015</v>
      </c>
      <c r="G1081" s="28" t="s">
        <v>29</v>
      </c>
      <c r="H1081" s="28" t="s">
        <v>56</v>
      </c>
      <c r="I1081" s="40">
        <v>150</v>
      </c>
      <c r="J1081" s="41">
        <v>2.6700000000000002E-2</v>
      </c>
      <c r="K1081" s="42">
        <f t="shared" si="134"/>
        <v>145.995</v>
      </c>
      <c r="L1081" s="43" t="str">
        <f t="shared" si="128"/>
        <v>2080-EMEA-FG</v>
      </c>
      <c r="M1081" s="44">
        <f t="shared" si="135"/>
        <v>42190</v>
      </c>
      <c r="N1081" s="47" t="str">
        <f t="shared" si="129"/>
        <v/>
      </c>
      <c r="O1081" s="47" t="str">
        <f t="shared" si="130"/>
        <v/>
      </c>
      <c r="P1081" s="47" t="str">
        <f t="shared" si="131"/>
        <v/>
      </c>
      <c r="Q1081" s="48">
        <f t="shared" si="132"/>
        <v>42190</v>
      </c>
    </row>
    <row r="1082" spans="1:17" x14ac:dyDescent="0.25">
      <c r="A1082" s="28" t="s">
        <v>2124</v>
      </c>
      <c r="B1082" s="28" t="s">
        <v>164</v>
      </c>
      <c r="C1082" s="28" t="s">
        <v>165</v>
      </c>
      <c r="D1082" s="28" t="s">
        <v>11</v>
      </c>
      <c r="E1082" s="39">
        <v>42655</v>
      </c>
      <c r="F1082" s="13">
        <f t="shared" si="133"/>
        <v>2016</v>
      </c>
      <c r="G1082" s="28" t="s">
        <v>111</v>
      </c>
      <c r="H1082" s="28" t="s">
        <v>2125</v>
      </c>
      <c r="I1082" s="40">
        <v>140</v>
      </c>
      <c r="J1082" s="41">
        <v>4.2900000000000001E-2</v>
      </c>
      <c r="K1082" s="42">
        <f t="shared" si="134"/>
        <v>133.994</v>
      </c>
      <c r="L1082" s="43" t="str">
        <f t="shared" si="128"/>
        <v>2081-EMEA-NF</v>
      </c>
      <c r="M1082" s="44">
        <f t="shared" si="135"/>
        <v>42655</v>
      </c>
      <c r="N1082" s="47" t="str">
        <f t="shared" si="129"/>
        <v/>
      </c>
      <c r="O1082" s="47" t="str">
        <f t="shared" si="130"/>
        <v/>
      </c>
      <c r="P1082" s="47" t="str">
        <f t="shared" si="131"/>
        <v/>
      </c>
      <c r="Q1082" s="48">
        <f t="shared" si="132"/>
        <v>42655</v>
      </c>
    </row>
    <row r="1083" spans="1:17" x14ac:dyDescent="0.25">
      <c r="A1083" s="28" t="s">
        <v>2126</v>
      </c>
      <c r="B1083" s="28" t="s">
        <v>128</v>
      </c>
      <c r="C1083" s="28" t="s">
        <v>129</v>
      </c>
      <c r="D1083" s="28" t="s">
        <v>34</v>
      </c>
      <c r="E1083" s="39" t="s">
        <v>141</v>
      </c>
      <c r="F1083" s="13">
        <f t="shared" si="133"/>
        <v>2017</v>
      </c>
      <c r="G1083" s="28" t="s">
        <v>74</v>
      </c>
      <c r="H1083" s="28" t="s">
        <v>912</v>
      </c>
      <c r="I1083" s="40">
        <v>500</v>
      </c>
      <c r="J1083" s="41">
        <v>0.01</v>
      </c>
      <c r="K1083" s="42">
        <f t="shared" si="134"/>
        <v>495</v>
      </c>
      <c r="L1083" s="43" t="str">
        <f t="shared" si="128"/>
        <v>2082-APAC-MT</v>
      </c>
      <c r="M1083" s="44">
        <f t="shared" si="135"/>
        <v>43083</v>
      </c>
      <c r="N1083" s="47">
        <f t="shared" si="129"/>
        <v>12</v>
      </c>
      <c r="O1083" s="47" t="str">
        <f t="shared" si="130"/>
        <v>2017</v>
      </c>
      <c r="P1083" s="47" t="str">
        <f t="shared" si="131"/>
        <v>14</v>
      </c>
      <c r="Q1083" s="48">
        <f t="shared" si="132"/>
        <v>43083</v>
      </c>
    </row>
    <row r="1084" spans="1:17" x14ac:dyDescent="0.25">
      <c r="A1084" s="28" t="s">
        <v>2127</v>
      </c>
      <c r="B1084" s="28" t="s">
        <v>79</v>
      </c>
      <c r="C1084" s="28" t="s">
        <v>80</v>
      </c>
      <c r="D1084" s="28" t="s">
        <v>34</v>
      </c>
      <c r="E1084" s="39" t="s">
        <v>1635</v>
      </c>
      <c r="F1084" s="13">
        <f t="shared" si="133"/>
        <v>2014</v>
      </c>
      <c r="G1084" s="28" t="s">
        <v>111</v>
      </c>
      <c r="H1084" s="28" t="s">
        <v>390</v>
      </c>
      <c r="I1084" s="40">
        <v>140</v>
      </c>
      <c r="J1084" s="41">
        <v>0.1857</v>
      </c>
      <c r="K1084" s="42">
        <f t="shared" si="134"/>
        <v>114.00200000000001</v>
      </c>
      <c r="L1084" s="43" t="str">
        <f t="shared" si="128"/>
        <v>2083-APAC-KR</v>
      </c>
      <c r="M1084" s="44">
        <f t="shared" si="135"/>
        <v>41881</v>
      </c>
      <c r="N1084" s="47">
        <f t="shared" si="129"/>
        <v>8</v>
      </c>
      <c r="O1084" s="47" t="str">
        <f t="shared" si="130"/>
        <v>2014</v>
      </c>
      <c r="P1084" s="47" t="str">
        <f t="shared" si="131"/>
        <v>30</v>
      </c>
      <c r="Q1084" s="48">
        <f t="shared" si="132"/>
        <v>41881</v>
      </c>
    </row>
    <row r="1085" spans="1:17" x14ac:dyDescent="0.25">
      <c r="A1085" s="28" t="s">
        <v>2128</v>
      </c>
      <c r="B1085" s="28" t="s">
        <v>318</v>
      </c>
      <c r="C1085" s="28" t="s">
        <v>319</v>
      </c>
      <c r="D1085" s="28" t="s">
        <v>11</v>
      </c>
      <c r="E1085" s="39">
        <v>43290</v>
      </c>
      <c r="F1085" s="13">
        <f t="shared" si="133"/>
        <v>2018</v>
      </c>
      <c r="G1085" s="28" t="s">
        <v>133</v>
      </c>
      <c r="H1085" s="28" t="s">
        <v>454</v>
      </c>
      <c r="I1085" s="40">
        <v>50</v>
      </c>
      <c r="J1085" s="41">
        <v>0.06</v>
      </c>
      <c r="K1085" s="42">
        <f t="shared" si="134"/>
        <v>47</v>
      </c>
      <c r="L1085" s="43" t="str">
        <f t="shared" si="128"/>
        <v>2084-EMEA-BB</v>
      </c>
      <c r="M1085" s="44">
        <f t="shared" si="135"/>
        <v>43290</v>
      </c>
      <c r="N1085" s="47" t="str">
        <f t="shared" si="129"/>
        <v/>
      </c>
      <c r="O1085" s="47" t="str">
        <f t="shared" si="130"/>
        <v/>
      </c>
      <c r="P1085" s="47" t="str">
        <f t="shared" si="131"/>
        <v/>
      </c>
      <c r="Q1085" s="48">
        <f t="shared" si="132"/>
        <v>43290</v>
      </c>
    </row>
    <row r="1086" spans="1:17" x14ac:dyDescent="0.25">
      <c r="A1086" s="28" t="s">
        <v>2129</v>
      </c>
      <c r="B1086" s="28" t="s">
        <v>288</v>
      </c>
      <c r="C1086" s="28" t="s">
        <v>289</v>
      </c>
      <c r="D1086" s="28" t="s">
        <v>11</v>
      </c>
      <c r="E1086" s="39">
        <v>41821</v>
      </c>
      <c r="F1086" s="13">
        <f t="shared" si="133"/>
        <v>2014</v>
      </c>
      <c r="G1086" s="28" t="s">
        <v>29</v>
      </c>
      <c r="H1086" s="28" t="s">
        <v>348</v>
      </c>
      <c r="I1086" s="40">
        <v>150</v>
      </c>
      <c r="J1086" s="41">
        <v>0.16669999999999999</v>
      </c>
      <c r="K1086" s="42">
        <f t="shared" si="134"/>
        <v>124.995</v>
      </c>
      <c r="L1086" s="43" t="str">
        <f t="shared" si="128"/>
        <v>2085-EMEA-HJ</v>
      </c>
      <c r="M1086" s="44">
        <f t="shared" si="135"/>
        <v>41821</v>
      </c>
      <c r="N1086" s="47" t="str">
        <f t="shared" si="129"/>
        <v/>
      </c>
      <c r="O1086" s="47" t="str">
        <f t="shared" si="130"/>
        <v/>
      </c>
      <c r="P1086" s="47" t="str">
        <f t="shared" si="131"/>
        <v/>
      </c>
      <c r="Q1086" s="48">
        <f t="shared" si="132"/>
        <v>41821</v>
      </c>
    </row>
    <row r="1087" spans="1:17" x14ac:dyDescent="0.25">
      <c r="A1087" s="28" t="s">
        <v>2130</v>
      </c>
      <c r="B1087" s="28" t="s">
        <v>32</v>
      </c>
      <c r="C1087" s="28" t="s">
        <v>33</v>
      </c>
      <c r="D1087" s="28" t="s">
        <v>34</v>
      </c>
      <c r="E1087" s="39">
        <v>42311</v>
      </c>
      <c r="F1087" s="13">
        <f t="shared" si="133"/>
        <v>2015</v>
      </c>
      <c r="G1087" s="28" t="s">
        <v>35</v>
      </c>
      <c r="H1087" s="28" t="s">
        <v>183</v>
      </c>
      <c r="I1087" s="40">
        <v>50</v>
      </c>
      <c r="J1087" s="41">
        <v>0.32</v>
      </c>
      <c r="K1087" s="42">
        <f t="shared" si="134"/>
        <v>34</v>
      </c>
      <c r="L1087" s="43" t="str">
        <f t="shared" si="128"/>
        <v>2086-APAC-WM</v>
      </c>
      <c r="M1087" s="44">
        <f t="shared" si="135"/>
        <v>42311</v>
      </c>
      <c r="N1087" s="47" t="str">
        <f t="shared" si="129"/>
        <v/>
      </c>
      <c r="O1087" s="47" t="str">
        <f t="shared" si="130"/>
        <v/>
      </c>
      <c r="P1087" s="47" t="str">
        <f t="shared" si="131"/>
        <v/>
      </c>
      <c r="Q1087" s="48">
        <f t="shared" si="132"/>
        <v>42311</v>
      </c>
    </row>
    <row r="1088" spans="1:17" x14ac:dyDescent="0.25">
      <c r="A1088" s="28" t="s">
        <v>2131</v>
      </c>
      <c r="B1088" s="28" t="s">
        <v>38</v>
      </c>
      <c r="C1088" s="28" t="s">
        <v>39</v>
      </c>
      <c r="D1088" s="28" t="s">
        <v>34</v>
      </c>
      <c r="E1088" s="39">
        <v>41673</v>
      </c>
      <c r="F1088" s="13">
        <f t="shared" si="133"/>
        <v>2014</v>
      </c>
      <c r="G1088" s="28" t="s">
        <v>23</v>
      </c>
      <c r="H1088" s="28" t="s">
        <v>2132</v>
      </c>
      <c r="I1088" s="40">
        <v>1400</v>
      </c>
      <c r="J1088" s="41">
        <v>0.23</v>
      </c>
      <c r="K1088" s="42">
        <f t="shared" si="134"/>
        <v>1078</v>
      </c>
      <c r="L1088" s="43" t="str">
        <f t="shared" si="128"/>
        <v>2087-APAC-AM</v>
      </c>
      <c r="M1088" s="44">
        <f t="shared" si="135"/>
        <v>41673</v>
      </c>
      <c r="N1088" s="47" t="str">
        <f t="shared" si="129"/>
        <v/>
      </c>
      <c r="O1088" s="47" t="str">
        <f t="shared" si="130"/>
        <v/>
      </c>
      <c r="P1088" s="47" t="str">
        <f t="shared" si="131"/>
        <v/>
      </c>
      <c r="Q1088" s="48">
        <f t="shared" si="132"/>
        <v>41673</v>
      </c>
    </row>
    <row r="1089" spans="1:17" x14ac:dyDescent="0.25">
      <c r="A1089" s="28" t="s">
        <v>2133</v>
      </c>
      <c r="B1089" s="28" t="s">
        <v>541</v>
      </c>
      <c r="C1089" s="28" t="s">
        <v>542</v>
      </c>
      <c r="D1089" s="28" t="s">
        <v>22</v>
      </c>
      <c r="E1089" s="39" t="s">
        <v>2134</v>
      </c>
      <c r="F1089" s="13">
        <f t="shared" si="133"/>
        <v>2017</v>
      </c>
      <c r="G1089" s="28" t="s">
        <v>23</v>
      </c>
      <c r="H1089" s="28" t="s">
        <v>1071</v>
      </c>
      <c r="I1089" s="40">
        <v>1400</v>
      </c>
      <c r="J1089" s="41">
        <v>0.01</v>
      </c>
      <c r="K1089" s="42">
        <f t="shared" si="134"/>
        <v>1386</v>
      </c>
      <c r="L1089" s="43" t="str">
        <f t="shared" si="128"/>
        <v>2088-LATAM-JE</v>
      </c>
      <c r="M1089" s="44">
        <f t="shared" si="135"/>
        <v>42760</v>
      </c>
      <c r="N1089" s="47">
        <f t="shared" si="129"/>
        <v>1</v>
      </c>
      <c r="O1089" s="47" t="str">
        <f t="shared" si="130"/>
        <v>2017</v>
      </c>
      <c r="P1089" s="47" t="str">
        <f t="shared" si="131"/>
        <v>25</v>
      </c>
      <c r="Q1089" s="48">
        <f t="shared" si="132"/>
        <v>42760</v>
      </c>
    </row>
    <row r="1090" spans="1:17" x14ac:dyDescent="0.25">
      <c r="A1090" s="28" t="s">
        <v>2135</v>
      </c>
      <c r="B1090" s="28" t="s">
        <v>9</v>
      </c>
      <c r="C1090" s="28" t="s">
        <v>10</v>
      </c>
      <c r="D1090" s="28" t="s">
        <v>11</v>
      </c>
      <c r="E1090" s="39" t="s">
        <v>2136</v>
      </c>
      <c r="F1090" s="13">
        <f t="shared" si="133"/>
        <v>2018</v>
      </c>
      <c r="G1090" s="28" t="s">
        <v>29</v>
      </c>
      <c r="H1090" s="28" t="s">
        <v>225</v>
      </c>
      <c r="I1090" s="40">
        <v>150</v>
      </c>
      <c r="J1090" s="41">
        <v>0.02</v>
      </c>
      <c r="K1090" s="42">
        <f t="shared" si="134"/>
        <v>147</v>
      </c>
      <c r="L1090" s="43" t="str">
        <f t="shared" ref="L1090:L1153" si="136">_xlfn.TEXTJOIN("-",TRUE,RIGHT(A1090,LEN(A1090)-2),D1090,LEFT(H1090,1)&amp;MID(H1090,FIND(" ",H1090)+1,1))</f>
        <v>2089-EMEA-RH</v>
      </c>
      <c r="M1090" s="44">
        <f t="shared" si="135"/>
        <v>43425</v>
      </c>
      <c r="N1090" s="47">
        <f t="shared" ref="N1090:N1153" si="137">IF(ISTEXT(E1090),IFERROR(_xlfn.NUMBERVALUE(LEFT(E1090,2)),_xlfn.NUMBERVALUE(LEFT(E1090,1))),"")</f>
        <v>11</v>
      </c>
      <c r="O1090" s="47" t="str">
        <f t="shared" ref="O1090:O1153" si="138">IF(ISTEXT(E1090),RIGHT(E1090,4),"")</f>
        <v>2018</v>
      </c>
      <c r="P1090" s="47" t="str">
        <f t="shared" ref="P1090:P1153" si="139">IF(ISTEXT(E1090),MID(E1090,LEN(N1090)+2,2),"")</f>
        <v>21</v>
      </c>
      <c r="Q1090" s="48">
        <f t="shared" ref="Q1090:Q1153" si="140">IF(ISTEXT(E1090),DATE(O1090,N1090,P1090),E1090)</f>
        <v>43425</v>
      </c>
    </row>
    <row r="1091" spans="1:17" x14ac:dyDescent="0.25">
      <c r="A1091" s="28" t="s">
        <v>2137</v>
      </c>
      <c r="B1091" s="28" t="s">
        <v>201</v>
      </c>
      <c r="C1091" s="28" t="s">
        <v>202</v>
      </c>
      <c r="D1091" s="28" t="s">
        <v>11</v>
      </c>
      <c r="E1091" s="39">
        <v>41823</v>
      </c>
      <c r="F1091" s="13">
        <f t="shared" ref="F1091:F1154" si="141">YEAR(Q1091)</f>
        <v>2014</v>
      </c>
      <c r="G1091" s="28" t="s">
        <v>133</v>
      </c>
      <c r="H1091" s="28" t="s">
        <v>1016</v>
      </c>
      <c r="I1091" s="40">
        <v>50</v>
      </c>
      <c r="J1091" s="41">
        <v>0.16</v>
      </c>
      <c r="K1091" s="42">
        <f t="shared" ref="K1091:K1154" si="142">I1091*(1-J1091)</f>
        <v>42</v>
      </c>
      <c r="L1091" s="43" t="str">
        <f t="shared" si="136"/>
        <v>2090-EMEA-JF</v>
      </c>
      <c r="M1091" s="44">
        <f t="shared" ref="M1091:M1154" si="143">IF(ISTEXT(E1091),DATE(O1091,N1091,P1091),E1091)</f>
        <v>41823</v>
      </c>
      <c r="N1091" s="47" t="str">
        <f t="shared" si="137"/>
        <v/>
      </c>
      <c r="O1091" s="47" t="str">
        <f t="shared" si="138"/>
        <v/>
      </c>
      <c r="P1091" s="47" t="str">
        <f t="shared" si="139"/>
        <v/>
      </c>
      <c r="Q1091" s="48">
        <f t="shared" si="140"/>
        <v>41823</v>
      </c>
    </row>
    <row r="1092" spans="1:17" x14ac:dyDescent="0.25">
      <c r="A1092" s="28" t="s">
        <v>2138</v>
      </c>
      <c r="B1092" s="28" t="s">
        <v>26</v>
      </c>
      <c r="C1092" s="28" t="s">
        <v>27</v>
      </c>
      <c r="D1092" s="28" t="s">
        <v>11</v>
      </c>
      <c r="E1092" s="39" t="s">
        <v>2139</v>
      </c>
      <c r="F1092" s="13">
        <f t="shared" si="141"/>
        <v>2016</v>
      </c>
      <c r="G1092" s="28" t="s">
        <v>133</v>
      </c>
      <c r="H1092" s="28" t="s">
        <v>703</v>
      </c>
      <c r="I1092" s="40">
        <v>50</v>
      </c>
      <c r="J1092" s="41">
        <v>0.12</v>
      </c>
      <c r="K1092" s="42">
        <f t="shared" si="142"/>
        <v>44</v>
      </c>
      <c r="L1092" s="43" t="str">
        <f t="shared" si="136"/>
        <v>2091-EMEA-BM</v>
      </c>
      <c r="M1092" s="44">
        <f t="shared" si="143"/>
        <v>42667</v>
      </c>
      <c r="N1092" s="47">
        <f t="shared" si="137"/>
        <v>10</v>
      </c>
      <c r="O1092" s="47" t="str">
        <f t="shared" si="138"/>
        <v>2016</v>
      </c>
      <c r="P1092" s="47" t="str">
        <f t="shared" si="139"/>
        <v>24</v>
      </c>
      <c r="Q1092" s="48">
        <f t="shared" si="140"/>
        <v>42667</v>
      </c>
    </row>
    <row r="1093" spans="1:17" x14ac:dyDescent="0.25">
      <c r="A1093" s="28" t="s">
        <v>2140</v>
      </c>
      <c r="B1093" s="28" t="s">
        <v>119</v>
      </c>
      <c r="C1093" s="28" t="s">
        <v>85</v>
      </c>
      <c r="D1093" s="28" t="s">
        <v>11</v>
      </c>
      <c r="E1093" s="39">
        <v>43224</v>
      </c>
      <c r="F1093" s="13">
        <f t="shared" si="141"/>
        <v>2018</v>
      </c>
      <c r="G1093" s="28" t="s">
        <v>133</v>
      </c>
      <c r="H1093" s="28" t="s">
        <v>121</v>
      </c>
      <c r="I1093" s="40">
        <v>50</v>
      </c>
      <c r="J1093" s="41">
        <v>0.02</v>
      </c>
      <c r="K1093" s="42">
        <f t="shared" si="142"/>
        <v>49</v>
      </c>
      <c r="L1093" s="43" t="str">
        <f t="shared" si="136"/>
        <v>2092-EMEA-SC</v>
      </c>
      <c r="M1093" s="44">
        <f t="shared" si="143"/>
        <v>43224</v>
      </c>
      <c r="N1093" s="47" t="str">
        <f t="shared" si="137"/>
        <v/>
      </c>
      <c r="O1093" s="47" t="str">
        <f t="shared" si="138"/>
        <v/>
      </c>
      <c r="P1093" s="47" t="str">
        <f t="shared" si="139"/>
        <v/>
      </c>
      <c r="Q1093" s="48">
        <f t="shared" si="140"/>
        <v>43224</v>
      </c>
    </row>
    <row r="1094" spans="1:17" x14ac:dyDescent="0.25">
      <c r="A1094" s="28" t="s">
        <v>2141</v>
      </c>
      <c r="B1094" s="28" t="s">
        <v>9</v>
      </c>
      <c r="C1094" s="28" t="s">
        <v>10</v>
      </c>
      <c r="D1094" s="28" t="s">
        <v>11</v>
      </c>
      <c r="E1094" s="39" t="s">
        <v>605</v>
      </c>
      <c r="F1094" s="13">
        <f t="shared" si="141"/>
        <v>2018</v>
      </c>
      <c r="G1094" s="28" t="s">
        <v>12</v>
      </c>
      <c r="H1094" s="28" t="s">
        <v>333</v>
      </c>
      <c r="I1094" s="40">
        <v>240</v>
      </c>
      <c r="J1094" s="41">
        <v>2.5000000000000001E-2</v>
      </c>
      <c r="K1094" s="42">
        <f t="shared" si="142"/>
        <v>234</v>
      </c>
      <c r="L1094" s="43" t="str">
        <f t="shared" si="136"/>
        <v>2093-EMEA-DB</v>
      </c>
      <c r="M1094" s="44">
        <f t="shared" si="143"/>
        <v>43338</v>
      </c>
      <c r="N1094" s="47">
        <f t="shared" si="137"/>
        <v>8</v>
      </c>
      <c r="O1094" s="47" t="str">
        <f t="shared" si="138"/>
        <v>2018</v>
      </c>
      <c r="P1094" s="47" t="str">
        <f t="shared" si="139"/>
        <v>26</v>
      </c>
      <c r="Q1094" s="48">
        <f t="shared" si="140"/>
        <v>43338</v>
      </c>
    </row>
    <row r="1095" spans="1:17" x14ac:dyDescent="0.25">
      <c r="A1095" s="28" t="s">
        <v>2142</v>
      </c>
      <c r="B1095" s="28" t="s">
        <v>350</v>
      </c>
      <c r="C1095" s="28" t="s">
        <v>115</v>
      </c>
      <c r="D1095" s="28" t="s">
        <v>17</v>
      </c>
      <c r="E1095" s="39" t="s">
        <v>2143</v>
      </c>
      <c r="F1095" s="13">
        <f t="shared" si="141"/>
        <v>2017</v>
      </c>
      <c r="G1095" s="28" t="s">
        <v>133</v>
      </c>
      <c r="H1095" s="28" t="s">
        <v>352</v>
      </c>
      <c r="I1095" s="40">
        <v>50</v>
      </c>
      <c r="J1095" s="41">
        <v>0.04</v>
      </c>
      <c r="K1095" s="42">
        <f t="shared" si="142"/>
        <v>48</v>
      </c>
      <c r="L1095" s="43" t="str">
        <f t="shared" si="136"/>
        <v>2094-NA-HM</v>
      </c>
      <c r="M1095" s="44">
        <f t="shared" si="143"/>
        <v>43058</v>
      </c>
      <c r="N1095" s="47">
        <f t="shared" si="137"/>
        <v>11</v>
      </c>
      <c r="O1095" s="47" t="str">
        <f t="shared" si="138"/>
        <v>2017</v>
      </c>
      <c r="P1095" s="47" t="str">
        <f t="shared" si="139"/>
        <v>19</v>
      </c>
      <c r="Q1095" s="48">
        <f t="shared" si="140"/>
        <v>43058</v>
      </c>
    </row>
    <row r="1096" spans="1:17" x14ac:dyDescent="0.25">
      <c r="A1096" s="28" t="s">
        <v>2144</v>
      </c>
      <c r="B1096" s="28" t="s">
        <v>178</v>
      </c>
      <c r="C1096" s="28" t="s">
        <v>115</v>
      </c>
      <c r="D1096" s="28" t="s">
        <v>17</v>
      </c>
      <c r="E1096" s="39" t="s">
        <v>116</v>
      </c>
      <c r="F1096" s="13">
        <f t="shared" si="141"/>
        <v>2018</v>
      </c>
      <c r="G1096" s="28" t="s">
        <v>29</v>
      </c>
      <c r="H1096" s="28" t="s">
        <v>583</v>
      </c>
      <c r="I1096" s="40">
        <v>150</v>
      </c>
      <c r="J1096" s="41">
        <v>0.02</v>
      </c>
      <c r="K1096" s="42">
        <f t="shared" si="142"/>
        <v>147</v>
      </c>
      <c r="L1096" s="43" t="str">
        <f t="shared" si="136"/>
        <v>2095-NA-SH</v>
      </c>
      <c r="M1096" s="44">
        <f t="shared" si="143"/>
        <v>43144</v>
      </c>
      <c r="N1096" s="47">
        <f t="shared" si="137"/>
        <v>2</v>
      </c>
      <c r="O1096" s="47" t="str">
        <f t="shared" si="138"/>
        <v>2018</v>
      </c>
      <c r="P1096" s="47" t="str">
        <f t="shared" si="139"/>
        <v>13</v>
      </c>
      <c r="Q1096" s="48">
        <f t="shared" si="140"/>
        <v>43144</v>
      </c>
    </row>
    <row r="1097" spans="1:17" x14ac:dyDescent="0.25">
      <c r="A1097" s="28" t="s">
        <v>2145</v>
      </c>
      <c r="B1097" s="28" t="s">
        <v>53</v>
      </c>
      <c r="C1097" s="28" t="s">
        <v>54</v>
      </c>
      <c r="D1097" s="28" t="s">
        <v>11</v>
      </c>
      <c r="E1097" s="39" t="s">
        <v>2146</v>
      </c>
      <c r="F1097" s="13">
        <f t="shared" si="141"/>
        <v>2015</v>
      </c>
      <c r="G1097" s="28" t="s">
        <v>61</v>
      </c>
      <c r="H1097" s="28" t="s">
        <v>1569</v>
      </c>
      <c r="I1097" s="40">
        <v>3000</v>
      </c>
      <c r="J1097" s="41">
        <v>0.38</v>
      </c>
      <c r="K1097" s="42">
        <f t="shared" si="142"/>
        <v>1860</v>
      </c>
      <c r="L1097" s="43" t="str">
        <f t="shared" si="136"/>
        <v>2096-EMEA-NW</v>
      </c>
      <c r="M1097" s="44">
        <f t="shared" si="143"/>
        <v>42229</v>
      </c>
      <c r="N1097" s="47">
        <f t="shared" si="137"/>
        <v>8</v>
      </c>
      <c r="O1097" s="47" t="str">
        <f t="shared" si="138"/>
        <v>2015</v>
      </c>
      <c r="P1097" s="47" t="str">
        <f t="shared" si="139"/>
        <v>13</v>
      </c>
      <c r="Q1097" s="48">
        <f t="shared" si="140"/>
        <v>42229</v>
      </c>
    </row>
    <row r="1098" spans="1:17" x14ac:dyDescent="0.25">
      <c r="A1098" s="28" t="s">
        <v>2147</v>
      </c>
      <c r="B1098" s="28" t="s">
        <v>139</v>
      </c>
      <c r="C1098" s="28" t="s">
        <v>140</v>
      </c>
      <c r="D1098" s="28" t="s">
        <v>11</v>
      </c>
      <c r="E1098" s="39" t="s">
        <v>116</v>
      </c>
      <c r="F1098" s="13">
        <f t="shared" si="141"/>
        <v>2018</v>
      </c>
      <c r="G1098" s="28" t="s">
        <v>74</v>
      </c>
      <c r="H1098" s="28" t="s">
        <v>1189</v>
      </c>
      <c r="I1098" s="40">
        <v>500</v>
      </c>
      <c r="J1098" s="41">
        <v>0.01</v>
      </c>
      <c r="K1098" s="42">
        <f t="shared" si="142"/>
        <v>495</v>
      </c>
      <c r="L1098" s="43" t="str">
        <f t="shared" si="136"/>
        <v>2097-EMEA-JG</v>
      </c>
      <c r="M1098" s="44">
        <f t="shared" si="143"/>
        <v>43144</v>
      </c>
      <c r="N1098" s="47">
        <f t="shared" si="137"/>
        <v>2</v>
      </c>
      <c r="O1098" s="47" t="str">
        <f t="shared" si="138"/>
        <v>2018</v>
      </c>
      <c r="P1098" s="47" t="str">
        <f t="shared" si="139"/>
        <v>13</v>
      </c>
      <c r="Q1098" s="48">
        <f t="shared" si="140"/>
        <v>43144</v>
      </c>
    </row>
    <row r="1099" spans="1:17" x14ac:dyDescent="0.25">
      <c r="A1099" s="28" t="s">
        <v>2148</v>
      </c>
      <c r="B1099" s="28" t="s">
        <v>261</v>
      </c>
      <c r="C1099" s="28" t="s">
        <v>39</v>
      </c>
      <c r="D1099" s="28" t="s">
        <v>34</v>
      </c>
      <c r="E1099" s="39" t="s">
        <v>2149</v>
      </c>
      <c r="F1099" s="13">
        <f t="shared" si="141"/>
        <v>2018</v>
      </c>
      <c r="G1099" s="28" t="s">
        <v>133</v>
      </c>
      <c r="H1099" s="28" t="s">
        <v>1379</v>
      </c>
      <c r="I1099" s="40">
        <v>50</v>
      </c>
      <c r="J1099" s="41">
        <v>0.06</v>
      </c>
      <c r="K1099" s="42">
        <f t="shared" si="142"/>
        <v>47</v>
      </c>
      <c r="L1099" s="43" t="str">
        <f t="shared" si="136"/>
        <v>2098-APAC-JW</v>
      </c>
      <c r="M1099" s="44">
        <f t="shared" si="143"/>
        <v>43189</v>
      </c>
      <c r="N1099" s="47">
        <f t="shared" si="137"/>
        <v>3</v>
      </c>
      <c r="O1099" s="47" t="str">
        <f t="shared" si="138"/>
        <v>2018</v>
      </c>
      <c r="P1099" s="47" t="str">
        <f t="shared" si="139"/>
        <v>30</v>
      </c>
      <c r="Q1099" s="48">
        <f t="shared" si="140"/>
        <v>43189</v>
      </c>
    </row>
    <row r="1100" spans="1:17" x14ac:dyDescent="0.25">
      <c r="A1100" s="28" t="s">
        <v>2150</v>
      </c>
      <c r="B1100" s="28" t="s">
        <v>147</v>
      </c>
      <c r="C1100" s="28" t="s">
        <v>95</v>
      </c>
      <c r="D1100" s="28" t="s">
        <v>34</v>
      </c>
      <c r="E1100" s="39" t="s">
        <v>2151</v>
      </c>
      <c r="F1100" s="13">
        <f t="shared" si="141"/>
        <v>2016</v>
      </c>
      <c r="G1100" s="28" t="s">
        <v>55</v>
      </c>
      <c r="H1100" s="28" t="s">
        <v>149</v>
      </c>
      <c r="I1100" s="40">
        <v>2400</v>
      </c>
      <c r="J1100" s="41">
        <v>7.0000000000000007E-2</v>
      </c>
      <c r="K1100" s="42">
        <f t="shared" si="142"/>
        <v>2232</v>
      </c>
      <c r="L1100" s="43" t="str">
        <f t="shared" si="136"/>
        <v>2099-APAC-DG</v>
      </c>
      <c r="M1100" s="44">
        <f t="shared" si="143"/>
        <v>42578</v>
      </c>
      <c r="N1100" s="47">
        <f t="shared" si="137"/>
        <v>7</v>
      </c>
      <c r="O1100" s="47" t="str">
        <f t="shared" si="138"/>
        <v>2016</v>
      </c>
      <c r="P1100" s="47" t="str">
        <f t="shared" si="139"/>
        <v>27</v>
      </c>
      <c r="Q1100" s="48">
        <f t="shared" si="140"/>
        <v>42578</v>
      </c>
    </row>
    <row r="1101" spans="1:17" x14ac:dyDescent="0.25">
      <c r="A1101" s="28" t="s">
        <v>2152</v>
      </c>
      <c r="B1101" s="28" t="s">
        <v>49</v>
      </c>
      <c r="C1101" s="28" t="s">
        <v>50</v>
      </c>
      <c r="D1101" s="28" t="s">
        <v>22</v>
      </c>
      <c r="E1101" s="39">
        <v>42959</v>
      </c>
      <c r="F1101" s="13">
        <f t="shared" si="141"/>
        <v>2017</v>
      </c>
      <c r="G1101" s="28" t="s">
        <v>46</v>
      </c>
      <c r="H1101" s="28" t="s">
        <v>69</v>
      </c>
      <c r="I1101" s="40">
        <v>500</v>
      </c>
      <c r="J1101" s="41">
        <v>0.02</v>
      </c>
      <c r="K1101" s="42">
        <f t="shared" si="142"/>
        <v>490</v>
      </c>
      <c r="L1101" s="43" t="str">
        <f t="shared" si="136"/>
        <v>2100-LATAM-RA</v>
      </c>
      <c r="M1101" s="44">
        <f t="shared" si="143"/>
        <v>42959</v>
      </c>
      <c r="N1101" s="47" t="str">
        <f t="shared" si="137"/>
        <v/>
      </c>
      <c r="O1101" s="47" t="str">
        <f t="shared" si="138"/>
        <v/>
      </c>
      <c r="P1101" s="47" t="str">
        <f t="shared" si="139"/>
        <v/>
      </c>
      <c r="Q1101" s="48">
        <f t="shared" si="140"/>
        <v>42959</v>
      </c>
    </row>
    <row r="1102" spans="1:17" x14ac:dyDescent="0.25">
      <c r="A1102" s="28" t="s">
        <v>2153</v>
      </c>
      <c r="B1102" s="28" t="s">
        <v>201</v>
      </c>
      <c r="C1102" s="28" t="s">
        <v>202</v>
      </c>
      <c r="D1102" s="28" t="s">
        <v>11</v>
      </c>
      <c r="E1102" s="39" t="s">
        <v>1989</v>
      </c>
      <c r="F1102" s="13">
        <f t="shared" si="141"/>
        <v>2015</v>
      </c>
      <c r="G1102" s="28" t="s">
        <v>55</v>
      </c>
      <c r="H1102" s="28" t="s">
        <v>259</v>
      </c>
      <c r="I1102" s="40">
        <v>2400</v>
      </c>
      <c r="J1102" s="41">
        <v>0.28000000000000003</v>
      </c>
      <c r="K1102" s="42">
        <f t="shared" si="142"/>
        <v>1728</v>
      </c>
      <c r="L1102" s="43" t="str">
        <f t="shared" si="136"/>
        <v>2101-EMEA-DB</v>
      </c>
      <c r="M1102" s="44">
        <f t="shared" si="143"/>
        <v>42112</v>
      </c>
      <c r="N1102" s="47">
        <f t="shared" si="137"/>
        <v>4</v>
      </c>
      <c r="O1102" s="47" t="str">
        <f t="shared" si="138"/>
        <v>2015</v>
      </c>
      <c r="P1102" s="47" t="str">
        <f t="shared" si="139"/>
        <v>18</v>
      </c>
      <c r="Q1102" s="48">
        <f t="shared" si="140"/>
        <v>42112</v>
      </c>
    </row>
    <row r="1103" spans="1:17" x14ac:dyDescent="0.25">
      <c r="A1103" s="28" t="s">
        <v>2154</v>
      </c>
      <c r="B1103" s="28" t="s">
        <v>164</v>
      </c>
      <c r="C1103" s="28" t="s">
        <v>165</v>
      </c>
      <c r="D1103" s="28" t="s">
        <v>11</v>
      </c>
      <c r="E1103" s="39" t="s">
        <v>2049</v>
      </c>
      <c r="F1103" s="13">
        <f t="shared" si="141"/>
        <v>2018</v>
      </c>
      <c r="G1103" s="28" t="s">
        <v>46</v>
      </c>
      <c r="H1103" s="28" t="s">
        <v>2155</v>
      </c>
      <c r="I1103" s="40">
        <v>500</v>
      </c>
      <c r="J1103" s="41">
        <v>0.09</v>
      </c>
      <c r="K1103" s="42">
        <f t="shared" si="142"/>
        <v>455</v>
      </c>
      <c r="L1103" s="43" t="str">
        <f t="shared" si="136"/>
        <v>2102-EMEA-DW</v>
      </c>
      <c r="M1103" s="44">
        <f t="shared" si="143"/>
        <v>43269</v>
      </c>
      <c r="N1103" s="47">
        <f t="shared" si="137"/>
        <v>6</v>
      </c>
      <c r="O1103" s="47" t="str">
        <f t="shared" si="138"/>
        <v>2018</v>
      </c>
      <c r="P1103" s="47" t="str">
        <f t="shared" si="139"/>
        <v>18</v>
      </c>
      <c r="Q1103" s="48">
        <f t="shared" si="140"/>
        <v>43269</v>
      </c>
    </row>
    <row r="1104" spans="1:17" x14ac:dyDescent="0.25">
      <c r="A1104" s="28" t="s">
        <v>2156</v>
      </c>
      <c r="B1104" s="28" t="s">
        <v>269</v>
      </c>
      <c r="C1104" s="28" t="s">
        <v>270</v>
      </c>
      <c r="D1104" s="28" t="s">
        <v>22</v>
      </c>
      <c r="E1104" s="39">
        <v>41858</v>
      </c>
      <c r="F1104" s="13">
        <f t="shared" si="141"/>
        <v>2014</v>
      </c>
      <c r="G1104" s="28" t="s">
        <v>29</v>
      </c>
      <c r="H1104" s="28" t="s">
        <v>880</v>
      </c>
      <c r="I1104" s="40">
        <v>150</v>
      </c>
      <c r="J1104" s="41">
        <v>0.1</v>
      </c>
      <c r="K1104" s="42">
        <f t="shared" si="142"/>
        <v>135</v>
      </c>
      <c r="L1104" s="43" t="str">
        <f t="shared" si="136"/>
        <v>2103-LATAM-RR</v>
      </c>
      <c r="M1104" s="44">
        <f t="shared" si="143"/>
        <v>41858</v>
      </c>
      <c r="N1104" s="47" t="str">
        <f t="shared" si="137"/>
        <v/>
      </c>
      <c r="O1104" s="47" t="str">
        <f t="shared" si="138"/>
        <v/>
      </c>
      <c r="P1104" s="47" t="str">
        <f t="shared" si="139"/>
        <v/>
      </c>
      <c r="Q1104" s="48">
        <f t="shared" si="140"/>
        <v>41858</v>
      </c>
    </row>
    <row r="1105" spans="1:17" x14ac:dyDescent="0.25">
      <c r="A1105" s="28" t="s">
        <v>2157</v>
      </c>
      <c r="B1105" s="28" t="s">
        <v>9</v>
      </c>
      <c r="C1105" s="28" t="s">
        <v>10</v>
      </c>
      <c r="D1105" s="28" t="s">
        <v>11</v>
      </c>
      <c r="E1105" s="39" t="s">
        <v>2158</v>
      </c>
      <c r="F1105" s="13">
        <f t="shared" si="141"/>
        <v>2018</v>
      </c>
      <c r="G1105" s="28" t="s">
        <v>74</v>
      </c>
      <c r="H1105" s="28" t="s">
        <v>151</v>
      </c>
      <c r="I1105" s="40">
        <v>500</v>
      </c>
      <c r="J1105" s="41">
        <v>0.02</v>
      </c>
      <c r="K1105" s="42">
        <f t="shared" si="142"/>
        <v>490</v>
      </c>
      <c r="L1105" s="43" t="str">
        <f t="shared" si="136"/>
        <v>2104-EMEA-DB</v>
      </c>
      <c r="M1105" s="44">
        <f t="shared" si="143"/>
        <v>43220</v>
      </c>
      <c r="N1105" s="47">
        <f t="shared" si="137"/>
        <v>4</v>
      </c>
      <c r="O1105" s="47" t="str">
        <f t="shared" si="138"/>
        <v>2018</v>
      </c>
      <c r="P1105" s="47" t="str">
        <f t="shared" si="139"/>
        <v>30</v>
      </c>
      <c r="Q1105" s="48">
        <f t="shared" si="140"/>
        <v>43220</v>
      </c>
    </row>
    <row r="1106" spans="1:17" x14ac:dyDescent="0.25">
      <c r="A1106" s="28" t="s">
        <v>2159</v>
      </c>
      <c r="B1106" s="28" t="s">
        <v>325</v>
      </c>
      <c r="C1106" s="28" t="s">
        <v>326</v>
      </c>
      <c r="D1106" s="28" t="s">
        <v>34</v>
      </c>
      <c r="E1106" s="39">
        <v>41798</v>
      </c>
      <c r="F1106" s="13">
        <f t="shared" si="141"/>
        <v>2014</v>
      </c>
      <c r="G1106" s="28" t="s">
        <v>74</v>
      </c>
      <c r="H1106" s="28" t="s">
        <v>1045</v>
      </c>
      <c r="I1106" s="40">
        <v>500</v>
      </c>
      <c r="J1106" s="41">
        <v>0.01</v>
      </c>
      <c r="K1106" s="42">
        <f t="shared" si="142"/>
        <v>495</v>
      </c>
      <c r="L1106" s="43" t="str">
        <f t="shared" si="136"/>
        <v>2105-APAC-VH</v>
      </c>
      <c r="M1106" s="44">
        <f t="shared" si="143"/>
        <v>41798</v>
      </c>
      <c r="N1106" s="47" t="str">
        <f t="shared" si="137"/>
        <v/>
      </c>
      <c r="O1106" s="47" t="str">
        <f t="shared" si="138"/>
        <v/>
      </c>
      <c r="P1106" s="47" t="str">
        <f t="shared" si="139"/>
        <v/>
      </c>
      <c r="Q1106" s="48">
        <f t="shared" si="140"/>
        <v>41798</v>
      </c>
    </row>
    <row r="1107" spans="1:17" x14ac:dyDescent="0.25">
      <c r="A1107" s="28" t="s">
        <v>2160</v>
      </c>
      <c r="B1107" s="28" t="s">
        <v>59</v>
      </c>
      <c r="C1107" s="28" t="s">
        <v>60</v>
      </c>
      <c r="D1107" s="28" t="s">
        <v>11</v>
      </c>
      <c r="E1107" s="39" t="s">
        <v>2161</v>
      </c>
      <c r="F1107" s="13">
        <f t="shared" si="141"/>
        <v>2017</v>
      </c>
      <c r="G1107" s="28" t="s">
        <v>133</v>
      </c>
      <c r="H1107" s="28" t="s">
        <v>62</v>
      </c>
      <c r="I1107" s="40">
        <v>50</v>
      </c>
      <c r="J1107" s="41">
        <v>0.1</v>
      </c>
      <c r="K1107" s="42">
        <f t="shared" si="142"/>
        <v>45</v>
      </c>
      <c r="L1107" s="43" t="str">
        <f t="shared" si="136"/>
        <v>2106-EMEA-DB</v>
      </c>
      <c r="M1107" s="44">
        <f t="shared" si="143"/>
        <v>42878</v>
      </c>
      <c r="N1107" s="47">
        <f t="shared" si="137"/>
        <v>5</v>
      </c>
      <c r="O1107" s="47" t="str">
        <f t="shared" si="138"/>
        <v>2017</v>
      </c>
      <c r="P1107" s="47" t="str">
        <f t="shared" si="139"/>
        <v>23</v>
      </c>
      <c r="Q1107" s="48">
        <f t="shared" si="140"/>
        <v>42878</v>
      </c>
    </row>
    <row r="1108" spans="1:17" x14ac:dyDescent="0.25">
      <c r="A1108" s="28" t="s">
        <v>2162</v>
      </c>
      <c r="B1108" s="28" t="s">
        <v>265</v>
      </c>
      <c r="C1108" s="28" t="s">
        <v>50</v>
      </c>
      <c r="D1108" s="28" t="s">
        <v>22</v>
      </c>
      <c r="E1108" s="39" t="s">
        <v>2163</v>
      </c>
      <c r="F1108" s="13">
        <f t="shared" si="141"/>
        <v>2017</v>
      </c>
      <c r="G1108" s="28" t="s">
        <v>41</v>
      </c>
      <c r="H1108" s="28" t="s">
        <v>997</v>
      </c>
      <c r="I1108" s="40">
        <v>30</v>
      </c>
      <c r="J1108" s="41">
        <v>6.6699999999999995E-2</v>
      </c>
      <c r="K1108" s="42">
        <f t="shared" si="142"/>
        <v>27.999000000000002</v>
      </c>
      <c r="L1108" s="43" t="str">
        <f t="shared" si="136"/>
        <v>2107-LATAM-JA</v>
      </c>
      <c r="M1108" s="44">
        <f t="shared" si="143"/>
        <v>42991</v>
      </c>
      <c r="N1108" s="47">
        <f t="shared" si="137"/>
        <v>9</v>
      </c>
      <c r="O1108" s="47" t="str">
        <f t="shared" si="138"/>
        <v>2017</v>
      </c>
      <c r="P1108" s="47" t="str">
        <f t="shared" si="139"/>
        <v>13</v>
      </c>
      <c r="Q1108" s="48">
        <f t="shared" si="140"/>
        <v>42991</v>
      </c>
    </row>
    <row r="1109" spans="1:17" x14ac:dyDescent="0.25">
      <c r="A1109" s="28" t="s">
        <v>2164</v>
      </c>
      <c r="B1109" s="28" t="s">
        <v>397</v>
      </c>
      <c r="C1109" s="28" t="s">
        <v>398</v>
      </c>
      <c r="D1109" s="28" t="s">
        <v>11</v>
      </c>
      <c r="E1109" s="39" t="s">
        <v>120</v>
      </c>
      <c r="F1109" s="13">
        <f t="shared" si="141"/>
        <v>2018</v>
      </c>
      <c r="G1109" s="28" t="s">
        <v>55</v>
      </c>
      <c r="H1109" s="28" t="s">
        <v>1192</v>
      </c>
      <c r="I1109" s="40">
        <v>2400</v>
      </c>
      <c r="J1109" s="41">
        <v>0.41</v>
      </c>
      <c r="K1109" s="42">
        <f t="shared" si="142"/>
        <v>1416.0000000000002</v>
      </c>
      <c r="L1109" s="43" t="str">
        <f t="shared" si="136"/>
        <v>2108-EMEA-KR</v>
      </c>
      <c r="M1109" s="44">
        <f t="shared" si="143"/>
        <v>43151</v>
      </c>
      <c r="N1109" s="47">
        <f t="shared" si="137"/>
        <v>2</v>
      </c>
      <c r="O1109" s="47" t="str">
        <f t="shared" si="138"/>
        <v>2018</v>
      </c>
      <c r="P1109" s="47" t="str">
        <f t="shared" si="139"/>
        <v>20</v>
      </c>
      <c r="Q1109" s="48">
        <f t="shared" si="140"/>
        <v>43151</v>
      </c>
    </row>
    <row r="1110" spans="1:17" x14ac:dyDescent="0.25">
      <c r="A1110" s="28" t="s">
        <v>2165</v>
      </c>
      <c r="B1110" s="28" t="s">
        <v>164</v>
      </c>
      <c r="C1110" s="28" t="s">
        <v>165</v>
      </c>
      <c r="D1110" s="28" t="s">
        <v>11</v>
      </c>
      <c r="E1110" s="39" t="s">
        <v>1709</v>
      </c>
      <c r="F1110" s="13">
        <f t="shared" si="141"/>
        <v>2017</v>
      </c>
      <c r="G1110" s="28" t="s">
        <v>61</v>
      </c>
      <c r="H1110" s="28" t="s">
        <v>1744</v>
      </c>
      <c r="I1110" s="40">
        <v>3000</v>
      </c>
      <c r="J1110" s="41">
        <v>0.32</v>
      </c>
      <c r="K1110" s="42">
        <f t="shared" si="142"/>
        <v>2039.9999999999998</v>
      </c>
      <c r="L1110" s="43" t="str">
        <f t="shared" si="136"/>
        <v>2109-EMEA-KB</v>
      </c>
      <c r="M1110" s="44">
        <f t="shared" si="143"/>
        <v>42809</v>
      </c>
      <c r="N1110" s="47">
        <f t="shared" si="137"/>
        <v>3</v>
      </c>
      <c r="O1110" s="47" t="str">
        <f t="shared" si="138"/>
        <v>2017</v>
      </c>
      <c r="P1110" s="47" t="str">
        <f t="shared" si="139"/>
        <v>15</v>
      </c>
      <c r="Q1110" s="48">
        <f t="shared" si="140"/>
        <v>42809</v>
      </c>
    </row>
    <row r="1111" spans="1:17" x14ac:dyDescent="0.25">
      <c r="A1111" s="28" t="s">
        <v>2166</v>
      </c>
      <c r="B1111" s="28" t="s">
        <v>139</v>
      </c>
      <c r="C1111" s="28" t="s">
        <v>140</v>
      </c>
      <c r="D1111" s="28" t="s">
        <v>11</v>
      </c>
      <c r="E1111" s="39" t="s">
        <v>943</v>
      </c>
      <c r="F1111" s="13">
        <f t="shared" si="141"/>
        <v>2017</v>
      </c>
      <c r="G1111" s="28" t="s">
        <v>29</v>
      </c>
      <c r="H1111" s="28" t="s">
        <v>277</v>
      </c>
      <c r="I1111" s="40">
        <v>150</v>
      </c>
      <c r="J1111" s="41">
        <v>0</v>
      </c>
      <c r="K1111" s="42">
        <f t="shared" si="142"/>
        <v>150</v>
      </c>
      <c r="L1111" s="43" t="str">
        <f t="shared" si="136"/>
        <v>2110-EMEA-JC</v>
      </c>
      <c r="M1111" s="44">
        <f t="shared" si="143"/>
        <v>42790</v>
      </c>
      <c r="N1111" s="47">
        <f t="shared" si="137"/>
        <v>2</v>
      </c>
      <c r="O1111" s="47" t="str">
        <f t="shared" si="138"/>
        <v>2017</v>
      </c>
      <c r="P1111" s="47" t="str">
        <f t="shared" si="139"/>
        <v>24</v>
      </c>
      <c r="Q1111" s="48">
        <f t="shared" si="140"/>
        <v>42790</v>
      </c>
    </row>
    <row r="1112" spans="1:17" x14ac:dyDescent="0.25">
      <c r="A1112" s="28" t="s">
        <v>2167</v>
      </c>
      <c r="B1112" s="28" t="s">
        <v>269</v>
      </c>
      <c r="C1112" s="28" t="s">
        <v>270</v>
      </c>
      <c r="D1112" s="28" t="s">
        <v>22</v>
      </c>
      <c r="E1112" s="39" t="s">
        <v>276</v>
      </c>
      <c r="F1112" s="13">
        <f t="shared" si="141"/>
        <v>2017</v>
      </c>
      <c r="G1112" s="28" t="s">
        <v>41</v>
      </c>
      <c r="H1112" s="28" t="s">
        <v>1083</v>
      </c>
      <c r="I1112" s="40">
        <v>30</v>
      </c>
      <c r="J1112" s="41">
        <v>6.6699999999999995E-2</v>
      </c>
      <c r="K1112" s="42">
        <f t="shared" si="142"/>
        <v>27.999000000000002</v>
      </c>
      <c r="L1112" s="43" t="str">
        <f t="shared" si="136"/>
        <v>2111-LATAM-IG</v>
      </c>
      <c r="M1112" s="44">
        <f t="shared" si="143"/>
        <v>43056</v>
      </c>
      <c r="N1112" s="47">
        <f t="shared" si="137"/>
        <v>11</v>
      </c>
      <c r="O1112" s="47" t="str">
        <f t="shared" si="138"/>
        <v>2017</v>
      </c>
      <c r="P1112" s="47" t="str">
        <f t="shared" si="139"/>
        <v>17</v>
      </c>
      <c r="Q1112" s="48">
        <f t="shared" si="140"/>
        <v>43056</v>
      </c>
    </row>
    <row r="1113" spans="1:17" x14ac:dyDescent="0.25">
      <c r="A1113" s="28" t="s">
        <v>2168</v>
      </c>
      <c r="B1113" s="28" t="s">
        <v>49</v>
      </c>
      <c r="C1113" s="28" t="s">
        <v>50</v>
      </c>
      <c r="D1113" s="28" t="s">
        <v>22</v>
      </c>
      <c r="E1113" s="39">
        <v>42892</v>
      </c>
      <c r="F1113" s="13">
        <f t="shared" si="141"/>
        <v>2017</v>
      </c>
      <c r="G1113" s="28" t="s">
        <v>46</v>
      </c>
      <c r="H1113" s="28" t="s">
        <v>1300</v>
      </c>
      <c r="I1113" s="40">
        <v>500</v>
      </c>
      <c r="J1113" s="41">
        <v>0.1</v>
      </c>
      <c r="K1113" s="42">
        <f t="shared" si="142"/>
        <v>450</v>
      </c>
      <c r="L1113" s="43" t="str">
        <f t="shared" si="136"/>
        <v>2112-LATAM-RF</v>
      </c>
      <c r="M1113" s="44">
        <f t="shared" si="143"/>
        <v>42892</v>
      </c>
      <c r="N1113" s="47" t="str">
        <f t="shared" si="137"/>
        <v/>
      </c>
      <c r="O1113" s="47" t="str">
        <f t="shared" si="138"/>
        <v/>
      </c>
      <c r="P1113" s="47" t="str">
        <f t="shared" si="139"/>
        <v/>
      </c>
      <c r="Q1113" s="48">
        <f t="shared" si="140"/>
        <v>42892</v>
      </c>
    </row>
    <row r="1114" spans="1:17" x14ac:dyDescent="0.25">
      <c r="A1114" s="28" t="s">
        <v>2169</v>
      </c>
      <c r="B1114" s="28" t="s">
        <v>216</v>
      </c>
      <c r="C1114" s="28" t="s">
        <v>217</v>
      </c>
      <c r="D1114" s="28" t="s">
        <v>11</v>
      </c>
      <c r="E1114" s="39">
        <v>42959</v>
      </c>
      <c r="F1114" s="13">
        <f t="shared" si="141"/>
        <v>2017</v>
      </c>
      <c r="G1114" s="28" t="s">
        <v>29</v>
      </c>
      <c r="H1114" s="28" t="s">
        <v>877</v>
      </c>
      <c r="I1114" s="40">
        <v>150</v>
      </c>
      <c r="J1114" s="41">
        <v>6.7000000000000002E-3</v>
      </c>
      <c r="K1114" s="42">
        <f t="shared" si="142"/>
        <v>148.995</v>
      </c>
      <c r="L1114" s="43" t="str">
        <f t="shared" si="136"/>
        <v>2113-EMEA-GT</v>
      </c>
      <c r="M1114" s="44">
        <f t="shared" si="143"/>
        <v>42959</v>
      </c>
      <c r="N1114" s="47" t="str">
        <f t="shared" si="137"/>
        <v/>
      </c>
      <c r="O1114" s="47" t="str">
        <f t="shared" si="138"/>
        <v/>
      </c>
      <c r="P1114" s="47" t="str">
        <f t="shared" si="139"/>
        <v/>
      </c>
      <c r="Q1114" s="48">
        <f t="shared" si="140"/>
        <v>42959</v>
      </c>
    </row>
    <row r="1115" spans="1:17" x14ac:dyDescent="0.25">
      <c r="A1115" s="28" t="s">
        <v>2170</v>
      </c>
      <c r="B1115" s="28" t="s">
        <v>49</v>
      </c>
      <c r="C1115" s="28" t="s">
        <v>50</v>
      </c>
      <c r="D1115" s="28" t="s">
        <v>22</v>
      </c>
      <c r="E1115" s="39">
        <v>42226</v>
      </c>
      <c r="F1115" s="13">
        <f t="shared" si="141"/>
        <v>2015</v>
      </c>
      <c r="G1115" s="28" t="s">
        <v>12</v>
      </c>
      <c r="H1115" s="28" t="s">
        <v>844</v>
      </c>
      <c r="I1115" s="40">
        <v>240</v>
      </c>
      <c r="J1115" s="41">
        <v>0.33750000000000002</v>
      </c>
      <c r="K1115" s="42">
        <f t="shared" si="142"/>
        <v>159</v>
      </c>
      <c r="L1115" s="43" t="str">
        <f t="shared" si="136"/>
        <v>2114-LATAM-TY</v>
      </c>
      <c r="M1115" s="44">
        <f t="shared" si="143"/>
        <v>42226</v>
      </c>
      <c r="N1115" s="47" t="str">
        <f t="shared" si="137"/>
        <v/>
      </c>
      <c r="O1115" s="47" t="str">
        <f t="shared" si="138"/>
        <v/>
      </c>
      <c r="P1115" s="47" t="str">
        <f t="shared" si="139"/>
        <v/>
      </c>
      <c r="Q1115" s="48">
        <f t="shared" si="140"/>
        <v>42226</v>
      </c>
    </row>
    <row r="1116" spans="1:17" x14ac:dyDescent="0.25">
      <c r="A1116" s="28" t="s">
        <v>2171</v>
      </c>
      <c r="B1116" s="28" t="s">
        <v>9</v>
      </c>
      <c r="C1116" s="28" t="s">
        <v>10</v>
      </c>
      <c r="D1116" s="28" t="s">
        <v>11</v>
      </c>
      <c r="E1116" s="39" t="s">
        <v>1358</v>
      </c>
      <c r="F1116" s="13">
        <f t="shared" si="141"/>
        <v>2017</v>
      </c>
      <c r="G1116" s="28" t="s">
        <v>46</v>
      </c>
      <c r="H1116" s="28" t="s">
        <v>356</v>
      </c>
      <c r="I1116" s="40">
        <v>500</v>
      </c>
      <c r="J1116" s="41">
        <v>0.04</v>
      </c>
      <c r="K1116" s="42">
        <f t="shared" si="142"/>
        <v>480</v>
      </c>
      <c r="L1116" s="43" t="str">
        <f t="shared" si="136"/>
        <v>2115-EMEA-AH</v>
      </c>
      <c r="M1116" s="44">
        <f t="shared" si="143"/>
        <v>42961</v>
      </c>
      <c r="N1116" s="47">
        <f t="shared" si="137"/>
        <v>8</v>
      </c>
      <c r="O1116" s="47" t="str">
        <f t="shared" si="138"/>
        <v>2017</v>
      </c>
      <c r="P1116" s="47" t="str">
        <f t="shared" si="139"/>
        <v>14</v>
      </c>
      <c r="Q1116" s="48">
        <f t="shared" si="140"/>
        <v>42961</v>
      </c>
    </row>
    <row r="1117" spans="1:17" x14ac:dyDescent="0.25">
      <c r="A1117" s="28" t="s">
        <v>2172</v>
      </c>
      <c r="B1117" s="28" t="s">
        <v>20</v>
      </c>
      <c r="C1117" s="28" t="s">
        <v>21</v>
      </c>
      <c r="D1117" s="28" t="s">
        <v>22</v>
      </c>
      <c r="E1117" s="39">
        <v>42381</v>
      </c>
      <c r="F1117" s="13">
        <f t="shared" si="141"/>
        <v>2016</v>
      </c>
      <c r="G1117" s="28" t="s">
        <v>46</v>
      </c>
      <c r="H1117" s="28" t="s">
        <v>796</v>
      </c>
      <c r="I1117" s="40">
        <v>500</v>
      </c>
      <c r="J1117" s="41">
        <v>0.01</v>
      </c>
      <c r="K1117" s="42">
        <f t="shared" si="142"/>
        <v>495</v>
      </c>
      <c r="L1117" s="43" t="str">
        <f t="shared" si="136"/>
        <v>2116-LATAM-ZM</v>
      </c>
      <c r="M1117" s="44">
        <f t="shared" si="143"/>
        <v>42381</v>
      </c>
      <c r="N1117" s="47" t="str">
        <f t="shared" si="137"/>
        <v/>
      </c>
      <c r="O1117" s="47" t="str">
        <f t="shared" si="138"/>
        <v/>
      </c>
      <c r="P1117" s="47" t="str">
        <f t="shared" si="139"/>
        <v/>
      </c>
      <c r="Q1117" s="48">
        <f t="shared" si="140"/>
        <v>42381</v>
      </c>
    </row>
    <row r="1118" spans="1:17" x14ac:dyDescent="0.25">
      <c r="A1118" s="28" t="s">
        <v>2173</v>
      </c>
      <c r="B1118" s="28" t="s">
        <v>9</v>
      </c>
      <c r="C1118" s="28" t="s">
        <v>10</v>
      </c>
      <c r="D1118" s="28" t="s">
        <v>11</v>
      </c>
      <c r="E1118" s="39">
        <v>41642</v>
      </c>
      <c r="F1118" s="13">
        <f t="shared" si="141"/>
        <v>2014</v>
      </c>
      <c r="G1118" s="28" t="s">
        <v>133</v>
      </c>
      <c r="H1118" s="28" t="s">
        <v>1508</v>
      </c>
      <c r="I1118" s="40">
        <v>50</v>
      </c>
      <c r="J1118" s="41">
        <v>0.04</v>
      </c>
      <c r="K1118" s="42">
        <f t="shared" si="142"/>
        <v>48</v>
      </c>
      <c r="L1118" s="43" t="str">
        <f t="shared" si="136"/>
        <v>2117-EMEA-DB</v>
      </c>
      <c r="M1118" s="44">
        <f t="shared" si="143"/>
        <v>41642</v>
      </c>
      <c r="N1118" s="47" t="str">
        <f t="shared" si="137"/>
        <v/>
      </c>
      <c r="O1118" s="47" t="str">
        <f t="shared" si="138"/>
        <v/>
      </c>
      <c r="P1118" s="47" t="str">
        <f t="shared" si="139"/>
        <v/>
      </c>
      <c r="Q1118" s="48">
        <f t="shared" si="140"/>
        <v>41642</v>
      </c>
    </row>
    <row r="1119" spans="1:17" x14ac:dyDescent="0.25">
      <c r="A1119" s="28" t="s">
        <v>2174</v>
      </c>
      <c r="B1119" s="28" t="s">
        <v>241</v>
      </c>
      <c r="C1119" s="28" t="s">
        <v>242</v>
      </c>
      <c r="D1119" s="28" t="s">
        <v>22</v>
      </c>
      <c r="E1119" s="39" t="s">
        <v>786</v>
      </c>
      <c r="F1119" s="13">
        <f t="shared" si="141"/>
        <v>2014</v>
      </c>
      <c r="G1119" s="28" t="s">
        <v>35</v>
      </c>
      <c r="H1119" s="28" t="s">
        <v>446</v>
      </c>
      <c r="I1119" s="40">
        <v>50</v>
      </c>
      <c r="J1119" s="41">
        <v>0.1</v>
      </c>
      <c r="K1119" s="42">
        <f t="shared" si="142"/>
        <v>45</v>
      </c>
      <c r="L1119" s="43" t="str">
        <f t="shared" si="136"/>
        <v>2118-LATAM-LM</v>
      </c>
      <c r="M1119" s="44">
        <f t="shared" si="143"/>
        <v>41970</v>
      </c>
      <c r="N1119" s="47">
        <f t="shared" si="137"/>
        <v>11</v>
      </c>
      <c r="O1119" s="47" t="str">
        <f t="shared" si="138"/>
        <v>2014</v>
      </c>
      <c r="P1119" s="47" t="str">
        <f t="shared" si="139"/>
        <v>27</v>
      </c>
      <c r="Q1119" s="48">
        <f t="shared" si="140"/>
        <v>41970</v>
      </c>
    </row>
    <row r="1120" spans="1:17" x14ac:dyDescent="0.25">
      <c r="A1120" s="28" t="s">
        <v>2175</v>
      </c>
      <c r="B1120" s="28" t="s">
        <v>269</v>
      </c>
      <c r="C1120" s="28" t="s">
        <v>270</v>
      </c>
      <c r="D1120" s="28" t="s">
        <v>22</v>
      </c>
      <c r="E1120" s="39" t="s">
        <v>2176</v>
      </c>
      <c r="F1120" s="13">
        <f t="shared" si="141"/>
        <v>2016</v>
      </c>
      <c r="G1120" s="28" t="s">
        <v>12</v>
      </c>
      <c r="H1120" s="28" t="s">
        <v>792</v>
      </c>
      <c r="I1120" s="40">
        <v>240</v>
      </c>
      <c r="J1120" s="41">
        <v>7.4999999999999997E-2</v>
      </c>
      <c r="K1120" s="42">
        <f t="shared" si="142"/>
        <v>222</v>
      </c>
      <c r="L1120" s="43" t="str">
        <f t="shared" si="136"/>
        <v>2119-LATAM-NN</v>
      </c>
      <c r="M1120" s="44">
        <f t="shared" si="143"/>
        <v>42505</v>
      </c>
      <c r="N1120" s="47">
        <f t="shared" si="137"/>
        <v>5</v>
      </c>
      <c r="O1120" s="47" t="str">
        <f t="shared" si="138"/>
        <v>2016</v>
      </c>
      <c r="P1120" s="47" t="str">
        <f t="shared" si="139"/>
        <v>15</v>
      </c>
      <c r="Q1120" s="48">
        <f t="shared" si="140"/>
        <v>42505</v>
      </c>
    </row>
    <row r="1121" spans="1:17" x14ac:dyDescent="0.25">
      <c r="A1121" s="28" t="s">
        <v>2177</v>
      </c>
      <c r="B1121" s="28" t="s">
        <v>169</v>
      </c>
      <c r="C1121" s="28" t="s">
        <v>170</v>
      </c>
      <c r="D1121" s="28" t="s">
        <v>11</v>
      </c>
      <c r="E1121" s="39" t="s">
        <v>1019</v>
      </c>
      <c r="F1121" s="13">
        <f t="shared" si="141"/>
        <v>2016</v>
      </c>
      <c r="G1121" s="28" t="s">
        <v>55</v>
      </c>
      <c r="H1121" s="28" t="s">
        <v>172</v>
      </c>
      <c r="I1121" s="40">
        <v>2400</v>
      </c>
      <c r="J1121" s="41">
        <v>0.26</v>
      </c>
      <c r="K1121" s="42">
        <f t="shared" si="142"/>
        <v>1776</v>
      </c>
      <c r="L1121" s="43" t="str">
        <f t="shared" si="136"/>
        <v>2120-EMEA-SB</v>
      </c>
      <c r="M1121" s="44">
        <f t="shared" si="143"/>
        <v>42486</v>
      </c>
      <c r="N1121" s="47">
        <f t="shared" si="137"/>
        <v>4</v>
      </c>
      <c r="O1121" s="47" t="str">
        <f t="shared" si="138"/>
        <v>2016</v>
      </c>
      <c r="P1121" s="47" t="str">
        <f t="shared" si="139"/>
        <v>26</v>
      </c>
      <c r="Q1121" s="48">
        <f t="shared" si="140"/>
        <v>42486</v>
      </c>
    </row>
    <row r="1122" spans="1:17" x14ac:dyDescent="0.25">
      <c r="A1122" s="28" t="s">
        <v>2178</v>
      </c>
      <c r="B1122" s="28" t="s">
        <v>119</v>
      </c>
      <c r="C1122" s="28" t="s">
        <v>85</v>
      </c>
      <c r="D1122" s="28" t="s">
        <v>11</v>
      </c>
      <c r="E1122" s="39" t="s">
        <v>2179</v>
      </c>
      <c r="F1122" s="13">
        <f t="shared" si="141"/>
        <v>2016</v>
      </c>
      <c r="G1122" s="28" t="s">
        <v>12</v>
      </c>
      <c r="H1122" s="28" t="s">
        <v>458</v>
      </c>
      <c r="I1122" s="40">
        <v>240</v>
      </c>
      <c r="J1122" s="41">
        <v>7.4999999999999997E-2</v>
      </c>
      <c r="K1122" s="42">
        <f t="shared" si="142"/>
        <v>222</v>
      </c>
      <c r="L1122" s="43" t="str">
        <f t="shared" si="136"/>
        <v>2121-EMEA-JB</v>
      </c>
      <c r="M1122" s="44">
        <f t="shared" si="143"/>
        <v>42718</v>
      </c>
      <c r="N1122" s="47">
        <f t="shared" si="137"/>
        <v>12</v>
      </c>
      <c r="O1122" s="47" t="str">
        <f t="shared" si="138"/>
        <v>2016</v>
      </c>
      <c r="P1122" s="47" t="str">
        <f t="shared" si="139"/>
        <v>14</v>
      </c>
      <c r="Q1122" s="48">
        <f t="shared" si="140"/>
        <v>42718</v>
      </c>
    </row>
    <row r="1123" spans="1:17" x14ac:dyDescent="0.25">
      <c r="A1123" s="28" t="s">
        <v>2180</v>
      </c>
      <c r="B1123" s="28" t="s">
        <v>139</v>
      </c>
      <c r="C1123" s="28" t="s">
        <v>140</v>
      </c>
      <c r="D1123" s="28" t="s">
        <v>11</v>
      </c>
      <c r="E1123" s="39" t="s">
        <v>2181</v>
      </c>
      <c r="F1123" s="13">
        <f t="shared" si="141"/>
        <v>2015</v>
      </c>
      <c r="G1123" s="28" t="s">
        <v>41</v>
      </c>
      <c r="H1123" s="28" t="s">
        <v>1189</v>
      </c>
      <c r="I1123" s="40">
        <v>30</v>
      </c>
      <c r="J1123" s="41">
        <v>0.33329999999999999</v>
      </c>
      <c r="K1123" s="42">
        <f t="shared" si="142"/>
        <v>20.001000000000001</v>
      </c>
      <c r="L1123" s="43" t="str">
        <f t="shared" si="136"/>
        <v>2122-EMEA-JG</v>
      </c>
      <c r="M1123" s="44">
        <f t="shared" si="143"/>
        <v>42143</v>
      </c>
      <c r="N1123" s="47">
        <f t="shared" si="137"/>
        <v>5</v>
      </c>
      <c r="O1123" s="47" t="str">
        <f t="shared" si="138"/>
        <v>2015</v>
      </c>
      <c r="P1123" s="47" t="str">
        <f t="shared" si="139"/>
        <v>19</v>
      </c>
      <c r="Q1123" s="48">
        <f t="shared" si="140"/>
        <v>42143</v>
      </c>
    </row>
    <row r="1124" spans="1:17" x14ac:dyDescent="0.25">
      <c r="A1124" s="28" t="s">
        <v>2182</v>
      </c>
      <c r="B1124" s="28" t="s">
        <v>44</v>
      </c>
      <c r="C1124" s="28" t="s">
        <v>45</v>
      </c>
      <c r="D1124" s="28" t="s">
        <v>22</v>
      </c>
      <c r="E1124" s="39">
        <v>42887</v>
      </c>
      <c r="F1124" s="13">
        <f t="shared" si="141"/>
        <v>2017</v>
      </c>
      <c r="G1124" s="28" t="s">
        <v>29</v>
      </c>
      <c r="H1124" s="28" t="s">
        <v>47</v>
      </c>
      <c r="I1124" s="40">
        <v>150</v>
      </c>
      <c r="J1124" s="41">
        <v>0.08</v>
      </c>
      <c r="K1124" s="42">
        <f t="shared" si="142"/>
        <v>138</v>
      </c>
      <c r="L1124" s="43" t="str">
        <f t="shared" si="136"/>
        <v>2123-LATAM-CC</v>
      </c>
      <c r="M1124" s="44">
        <f t="shared" si="143"/>
        <v>42887</v>
      </c>
      <c r="N1124" s="47" t="str">
        <f t="shared" si="137"/>
        <v/>
      </c>
      <c r="O1124" s="47" t="str">
        <f t="shared" si="138"/>
        <v/>
      </c>
      <c r="P1124" s="47" t="str">
        <f t="shared" si="139"/>
        <v/>
      </c>
      <c r="Q1124" s="48">
        <f t="shared" si="140"/>
        <v>42887</v>
      </c>
    </row>
    <row r="1125" spans="1:17" x14ac:dyDescent="0.25">
      <c r="A1125" s="28" t="s">
        <v>2183</v>
      </c>
      <c r="B1125" s="28" t="s">
        <v>59</v>
      </c>
      <c r="C1125" s="28" t="s">
        <v>60</v>
      </c>
      <c r="D1125" s="28" t="s">
        <v>11</v>
      </c>
      <c r="E1125" s="39" t="s">
        <v>2184</v>
      </c>
      <c r="F1125" s="13">
        <f t="shared" si="141"/>
        <v>2018</v>
      </c>
      <c r="G1125" s="28" t="s">
        <v>41</v>
      </c>
      <c r="H1125" s="28" t="s">
        <v>383</v>
      </c>
      <c r="I1125" s="40">
        <v>30</v>
      </c>
      <c r="J1125" s="41">
        <v>0</v>
      </c>
      <c r="K1125" s="42">
        <f t="shared" si="142"/>
        <v>30</v>
      </c>
      <c r="L1125" s="43" t="str">
        <f t="shared" si="136"/>
        <v>2124-EMEA-VS</v>
      </c>
      <c r="M1125" s="44">
        <f t="shared" si="143"/>
        <v>43428</v>
      </c>
      <c r="N1125" s="47">
        <f t="shared" si="137"/>
        <v>11</v>
      </c>
      <c r="O1125" s="47" t="str">
        <f t="shared" si="138"/>
        <v>2018</v>
      </c>
      <c r="P1125" s="47" t="str">
        <f t="shared" si="139"/>
        <v>24</v>
      </c>
      <c r="Q1125" s="48">
        <f t="shared" si="140"/>
        <v>43428</v>
      </c>
    </row>
    <row r="1126" spans="1:17" x14ac:dyDescent="0.25">
      <c r="A1126" s="28" t="s">
        <v>2185</v>
      </c>
      <c r="B1126" s="28" t="s">
        <v>197</v>
      </c>
      <c r="C1126" s="28" t="s">
        <v>198</v>
      </c>
      <c r="D1126" s="28" t="s">
        <v>11</v>
      </c>
      <c r="E1126" s="39">
        <v>42461</v>
      </c>
      <c r="F1126" s="13">
        <f t="shared" si="141"/>
        <v>2016</v>
      </c>
      <c r="G1126" s="28" t="s">
        <v>125</v>
      </c>
      <c r="H1126" s="28" t="s">
        <v>548</v>
      </c>
      <c r="I1126" s="40">
        <v>500</v>
      </c>
      <c r="J1126" s="41">
        <v>0.1</v>
      </c>
      <c r="K1126" s="42">
        <f t="shared" si="142"/>
        <v>450</v>
      </c>
      <c r="L1126" s="43" t="str">
        <f t="shared" si="136"/>
        <v>2125-EMEA-AC</v>
      </c>
      <c r="M1126" s="44">
        <f t="shared" si="143"/>
        <v>42461</v>
      </c>
      <c r="N1126" s="47" t="str">
        <f t="shared" si="137"/>
        <v/>
      </c>
      <c r="O1126" s="47" t="str">
        <f t="shared" si="138"/>
        <v/>
      </c>
      <c r="P1126" s="47" t="str">
        <f t="shared" si="139"/>
        <v/>
      </c>
      <c r="Q1126" s="48">
        <f t="shared" si="140"/>
        <v>42461</v>
      </c>
    </row>
    <row r="1127" spans="1:17" x14ac:dyDescent="0.25">
      <c r="A1127" s="28" t="s">
        <v>2186</v>
      </c>
      <c r="B1127" s="28" t="s">
        <v>9</v>
      </c>
      <c r="C1127" s="28" t="s">
        <v>10</v>
      </c>
      <c r="D1127" s="28" t="s">
        <v>11</v>
      </c>
      <c r="E1127" s="39">
        <v>43169</v>
      </c>
      <c r="F1127" s="13">
        <f t="shared" si="141"/>
        <v>2018</v>
      </c>
      <c r="G1127" s="28" t="s">
        <v>29</v>
      </c>
      <c r="H1127" s="28" t="s">
        <v>430</v>
      </c>
      <c r="I1127" s="40">
        <v>150</v>
      </c>
      <c r="J1127" s="41">
        <v>4.6699999999999998E-2</v>
      </c>
      <c r="K1127" s="42">
        <f t="shared" si="142"/>
        <v>142.995</v>
      </c>
      <c r="L1127" s="43" t="str">
        <f t="shared" si="136"/>
        <v>2126-EMEA-ZM</v>
      </c>
      <c r="M1127" s="44">
        <f t="shared" si="143"/>
        <v>43169</v>
      </c>
      <c r="N1127" s="47" t="str">
        <f t="shared" si="137"/>
        <v/>
      </c>
      <c r="O1127" s="47" t="str">
        <f t="shared" si="138"/>
        <v/>
      </c>
      <c r="P1127" s="47" t="str">
        <f t="shared" si="139"/>
        <v/>
      </c>
      <c r="Q1127" s="48">
        <f t="shared" si="140"/>
        <v>43169</v>
      </c>
    </row>
    <row r="1128" spans="1:17" x14ac:dyDescent="0.25">
      <c r="A1128" s="28" t="s">
        <v>2187</v>
      </c>
      <c r="B1128" s="28" t="s">
        <v>216</v>
      </c>
      <c r="C1128" s="28" t="s">
        <v>217</v>
      </c>
      <c r="D1128" s="28" t="s">
        <v>11</v>
      </c>
      <c r="E1128" s="39">
        <v>42095</v>
      </c>
      <c r="F1128" s="13">
        <f t="shared" si="141"/>
        <v>2015</v>
      </c>
      <c r="G1128" s="28" t="s">
        <v>23</v>
      </c>
      <c r="H1128" s="28" t="s">
        <v>1020</v>
      </c>
      <c r="I1128" s="40">
        <v>1400</v>
      </c>
      <c r="J1128" s="41">
        <v>0.03</v>
      </c>
      <c r="K1128" s="42">
        <f t="shared" si="142"/>
        <v>1358</v>
      </c>
      <c r="L1128" s="43" t="str">
        <f t="shared" si="136"/>
        <v>2127-EMEA-RH</v>
      </c>
      <c r="M1128" s="44">
        <f t="shared" si="143"/>
        <v>42095</v>
      </c>
      <c r="N1128" s="47" t="str">
        <f t="shared" si="137"/>
        <v/>
      </c>
      <c r="O1128" s="47" t="str">
        <f t="shared" si="138"/>
        <v/>
      </c>
      <c r="P1128" s="47" t="str">
        <f t="shared" si="139"/>
        <v/>
      </c>
      <c r="Q1128" s="48">
        <f t="shared" si="140"/>
        <v>42095</v>
      </c>
    </row>
    <row r="1129" spans="1:17" x14ac:dyDescent="0.25">
      <c r="A1129" s="28" t="s">
        <v>2188</v>
      </c>
      <c r="B1129" s="28" t="s">
        <v>495</v>
      </c>
      <c r="C1129" s="28" t="s">
        <v>496</v>
      </c>
      <c r="D1129" s="28" t="s">
        <v>11</v>
      </c>
      <c r="E1129" s="39">
        <v>41862</v>
      </c>
      <c r="F1129" s="13">
        <f t="shared" si="141"/>
        <v>2014</v>
      </c>
      <c r="G1129" s="28" t="s">
        <v>74</v>
      </c>
      <c r="H1129" s="28" t="s">
        <v>1518</v>
      </c>
      <c r="I1129" s="40">
        <v>500</v>
      </c>
      <c r="J1129" s="41">
        <v>0.01</v>
      </c>
      <c r="K1129" s="42">
        <f t="shared" si="142"/>
        <v>495</v>
      </c>
      <c r="L1129" s="43" t="str">
        <f t="shared" si="136"/>
        <v>2128-EMEA-FM</v>
      </c>
      <c r="M1129" s="44">
        <f t="shared" si="143"/>
        <v>41862</v>
      </c>
      <c r="N1129" s="47" t="str">
        <f t="shared" si="137"/>
        <v/>
      </c>
      <c r="O1129" s="47" t="str">
        <f t="shared" si="138"/>
        <v/>
      </c>
      <c r="P1129" s="47" t="str">
        <f t="shared" si="139"/>
        <v/>
      </c>
      <c r="Q1129" s="48">
        <f t="shared" si="140"/>
        <v>41862</v>
      </c>
    </row>
    <row r="1130" spans="1:17" x14ac:dyDescent="0.25">
      <c r="A1130" s="28" t="s">
        <v>2189</v>
      </c>
      <c r="B1130" s="28" t="s">
        <v>144</v>
      </c>
      <c r="C1130" s="28" t="s">
        <v>115</v>
      </c>
      <c r="D1130" s="28" t="s">
        <v>17</v>
      </c>
      <c r="E1130" s="39" t="s">
        <v>1124</v>
      </c>
      <c r="F1130" s="13">
        <f t="shared" si="141"/>
        <v>2014</v>
      </c>
      <c r="G1130" s="28" t="s">
        <v>46</v>
      </c>
      <c r="H1130" s="28" t="s">
        <v>677</v>
      </c>
      <c r="I1130" s="40">
        <v>500</v>
      </c>
      <c r="J1130" s="41">
        <v>0.2</v>
      </c>
      <c r="K1130" s="42">
        <f t="shared" si="142"/>
        <v>400</v>
      </c>
      <c r="L1130" s="43" t="str">
        <f t="shared" si="136"/>
        <v>2129-NA-RS</v>
      </c>
      <c r="M1130" s="44">
        <f t="shared" si="143"/>
        <v>41899</v>
      </c>
      <c r="N1130" s="47">
        <f t="shared" si="137"/>
        <v>9</v>
      </c>
      <c r="O1130" s="47" t="str">
        <f t="shared" si="138"/>
        <v>2014</v>
      </c>
      <c r="P1130" s="47" t="str">
        <f t="shared" si="139"/>
        <v>17</v>
      </c>
      <c r="Q1130" s="48">
        <f t="shared" si="140"/>
        <v>41899</v>
      </c>
    </row>
    <row r="1131" spans="1:17" x14ac:dyDescent="0.25">
      <c r="A1131" s="28" t="s">
        <v>2190</v>
      </c>
      <c r="B1131" s="28" t="s">
        <v>114</v>
      </c>
      <c r="C1131" s="28" t="s">
        <v>115</v>
      </c>
      <c r="D1131" s="28" t="s">
        <v>17</v>
      </c>
      <c r="E1131" s="39" t="s">
        <v>1926</v>
      </c>
      <c r="F1131" s="13">
        <f t="shared" si="141"/>
        <v>2018</v>
      </c>
      <c r="G1131" s="28" t="s">
        <v>35</v>
      </c>
      <c r="H1131" s="28" t="s">
        <v>1160</v>
      </c>
      <c r="I1131" s="40">
        <v>50</v>
      </c>
      <c r="J1131" s="41">
        <v>0.04</v>
      </c>
      <c r="K1131" s="42">
        <f t="shared" si="142"/>
        <v>48</v>
      </c>
      <c r="L1131" s="43" t="str">
        <f t="shared" si="136"/>
        <v>2130-NA-RA</v>
      </c>
      <c r="M1131" s="44">
        <f t="shared" si="143"/>
        <v>43235</v>
      </c>
      <c r="N1131" s="47">
        <f t="shared" si="137"/>
        <v>5</v>
      </c>
      <c r="O1131" s="47" t="str">
        <f t="shared" si="138"/>
        <v>2018</v>
      </c>
      <c r="P1131" s="47" t="str">
        <f t="shared" si="139"/>
        <v>15</v>
      </c>
      <c r="Q1131" s="48">
        <f t="shared" si="140"/>
        <v>43235</v>
      </c>
    </row>
    <row r="1132" spans="1:17" x14ac:dyDescent="0.25">
      <c r="A1132" s="28" t="s">
        <v>2191</v>
      </c>
      <c r="B1132" s="28" t="s">
        <v>84</v>
      </c>
      <c r="C1132" s="28" t="s">
        <v>85</v>
      </c>
      <c r="D1132" s="28" t="s">
        <v>11</v>
      </c>
      <c r="E1132" s="39" t="s">
        <v>1646</v>
      </c>
      <c r="F1132" s="13">
        <f t="shared" si="141"/>
        <v>2015</v>
      </c>
      <c r="G1132" s="28" t="s">
        <v>41</v>
      </c>
      <c r="H1132" s="28" t="s">
        <v>1234</v>
      </c>
      <c r="I1132" s="40">
        <v>30</v>
      </c>
      <c r="J1132" s="41">
        <v>0.36670000000000003</v>
      </c>
      <c r="K1132" s="42">
        <f t="shared" si="142"/>
        <v>18.998999999999999</v>
      </c>
      <c r="L1132" s="43" t="str">
        <f t="shared" si="136"/>
        <v>2131-EMEA-SG</v>
      </c>
      <c r="M1132" s="44">
        <f t="shared" si="143"/>
        <v>42172</v>
      </c>
      <c r="N1132" s="47">
        <f t="shared" si="137"/>
        <v>6</v>
      </c>
      <c r="O1132" s="47" t="str">
        <f t="shared" si="138"/>
        <v>2015</v>
      </c>
      <c r="P1132" s="47" t="str">
        <f t="shared" si="139"/>
        <v>17</v>
      </c>
      <c r="Q1132" s="48">
        <f t="shared" si="140"/>
        <v>42172</v>
      </c>
    </row>
    <row r="1133" spans="1:17" x14ac:dyDescent="0.25">
      <c r="A1133" s="28" t="s">
        <v>2192</v>
      </c>
      <c r="B1133" s="28" t="s">
        <v>139</v>
      </c>
      <c r="C1133" s="28" t="s">
        <v>140</v>
      </c>
      <c r="D1133" s="28" t="s">
        <v>11</v>
      </c>
      <c r="E1133" s="39" t="s">
        <v>406</v>
      </c>
      <c r="F1133" s="13">
        <f t="shared" si="141"/>
        <v>2014</v>
      </c>
      <c r="G1133" s="28" t="s">
        <v>41</v>
      </c>
      <c r="H1133" s="28" t="s">
        <v>277</v>
      </c>
      <c r="I1133" s="40">
        <v>30</v>
      </c>
      <c r="J1133" s="41">
        <v>0.26669999999999999</v>
      </c>
      <c r="K1133" s="42">
        <f t="shared" si="142"/>
        <v>21.999000000000002</v>
      </c>
      <c r="L1133" s="43" t="str">
        <f t="shared" si="136"/>
        <v>2132-EMEA-JC</v>
      </c>
      <c r="M1133" s="44">
        <f t="shared" si="143"/>
        <v>41746</v>
      </c>
      <c r="N1133" s="47">
        <f t="shared" si="137"/>
        <v>4</v>
      </c>
      <c r="O1133" s="47" t="str">
        <f t="shared" si="138"/>
        <v>2014</v>
      </c>
      <c r="P1133" s="47" t="str">
        <f t="shared" si="139"/>
        <v>17</v>
      </c>
      <c r="Q1133" s="48">
        <f t="shared" si="140"/>
        <v>41746</v>
      </c>
    </row>
    <row r="1134" spans="1:17" x14ac:dyDescent="0.25">
      <c r="A1134" s="28" t="s">
        <v>2193</v>
      </c>
      <c r="B1134" s="28" t="s">
        <v>26</v>
      </c>
      <c r="C1134" s="28" t="s">
        <v>27</v>
      </c>
      <c r="D1134" s="28" t="s">
        <v>11</v>
      </c>
      <c r="E1134" s="39">
        <v>42801</v>
      </c>
      <c r="F1134" s="13">
        <f t="shared" si="141"/>
        <v>2017</v>
      </c>
      <c r="G1134" s="28" t="s">
        <v>74</v>
      </c>
      <c r="H1134" s="28" t="s">
        <v>527</v>
      </c>
      <c r="I1134" s="40">
        <v>500</v>
      </c>
      <c r="J1134" s="41">
        <v>0</v>
      </c>
      <c r="K1134" s="42">
        <f t="shared" si="142"/>
        <v>500</v>
      </c>
      <c r="L1134" s="43" t="str">
        <f t="shared" si="136"/>
        <v>2133-EMEA-DP</v>
      </c>
      <c r="M1134" s="44">
        <f t="shared" si="143"/>
        <v>42801</v>
      </c>
      <c r="N1134" s="47" t="str">
        <f t="shared" si="137"/>
        <v/>
      </c>
      <c r="O1134" s="47" t="str">
        <f t="shared" si="138"/>
        <v/>
      </c>
      <c r="P1134" s="47" t="str">
        <f t="shared" si="139"/>
        <v/>
      </c>
      <c r="Q1134" s="48">
        <f t="shared" si="140"/>
        <v>42801</v>
      </c>
    </row>
    <row r="1135" spans="1:17" x14ac:dyDescent="0.25">
      <c r="A1135" s="28" t="s">
        <v>2194</v>
      </c>
      <c r="B1135" s="28" t="s">
        <v>144</v>
      </c>
      <c r="C1135" s="28" t="s">
        <v>115</v>
      </c>
      <c r="D1135" s="28" t="s">
        <v>17</v>
      </c>
      <c r="E1135" s="39" t="s">
        <v>188</v>
      </c>
      <c r="F1135" s="13">
        <f t="shared" si="141"/>
        <v>2017</v>
      </c>
      <c r="G1135" s="28" t="s">
        <v>35</v>
      </c>
      <c r="H1135" s="28" t="s">
        <v>2028</v>
      </c>
      <c r="I1135" s="40">
        <v>50</v>
      </c>
      <c r="J1135" s="41">
        <v>0</v>
      </c>
      <c r="K1135" s="42">
        <f t="shared" si="142"/>
        <v>50</v>
      </c>
      <c r="L1135" s="43" t="str">
        <f t="shared" si="136"/>
        <v>2134-NA-NW</v>
      </c>
      <c r="M1135" s="44">
        <f t="shared" si="143"/>
        <v>42943</v>
      </c>
      <c r="N1135" s="47">
        <f t="shared" si="137"/>
        <v>7</v>
      </c>
      <c r="O1135" s="47" t="str">
        <f t="shared" si="138"/>
        <v>2017</v>
      </c>
      <c r="P1135" s="47" t="str">
        <f t="shared" si="139"/>
        <v>27</v>
      </c>
      <c r="Q1135" s="48">
        <f t="shared" si="140"/>
        <v>42943</v>
      </c>
    </row>
    <row r="1136" spans="1:17" x14ac:dyDescent="0.25">
      <c r="A1136" s="28" t="s">
        <v>2195</v>
      </c>
      <c r="B1136" s="28" t="s">
        <v>128</v>
      </c>
      <c r="C1136" s="28" t="s">
        <v>129</v>
      </c>
      <c r="D1136" s="28" t="s">
        <v>34</v>
      </c>
      <c r="E1136" s="39">
        <v>41855</v>
      </c>
      <c r="F1136" s="13">
        <f t="shared" si="141"/>
        <v>2014</v>
      </c>
      <c r="G1136" s="28" t="s">
        <v>133</v>
      </c>
      <c r="H1136" s="28" t="s">
        <v>2196</v>
      </c>
      <c r="I1136" s="40">
        <v>50</v>
      </c>
      <c r="J1136" s="41">
        <v>0</v>
      </c>
      <c r="K1136" s="42">
        <f t="shared" si="142"/>
        <v>50</v>
      </c>
      <c r="L1136" s="43" t="str">
        <f t="shared" si="136"/>
        <v>2135-APAC-KL</v>
      </c>
      <c r="M1136" s="44">
        <f t="shared" si="143"/>
        <v>41855</v>
      </c>
      <c r="N1136" s="47" t="str">
        <f t="shared" si="137"/>
        <v/>
      </c>
      <c r="O1136" s="47" t="str">
        <f t="shared" si="138"/>
        <v/>
      </c>
      <c r="P1136" s="47" t="str">
        <f t="shared" si="139"/>
        <v/>
      </c>
      <c r="Q1136" s="48">
        <f t="shared" si="140"/>
        <v>41855</v>
      </c>
    </row>
    <row r="1137" spans="1:17" x14ac:dyDescent="0.25">
      <c r="A1137" s="28" t="s">
        <v>2197</v>
      </c>
      <c r="B1137" s="28" t="s">
        <v>174</v>
      </c>
      <c r="C1137" s="28" t="s">
        <v>115</v>
      </c>
      <c r="D1137" s="28" t="s">
        <v>17</v>
      </c>
      <c r="E1137" s="39">
        <v>42705</v>
      </c>
      <c r="F1137" s="13">
        <f t="shared" si="141"/>
        <v>2016</v>
      </c>
      <c r="G1137" s="28" t="s">
        <v>61</v>
      </c>
      <c r="H1137" s="28" t="s">
        <v>1848</v>
      </c>
      <c r="I1137" s="40">
        <v>3000</v>
      </c>
      <c r="J1137" s="41">
        <v>0.28999999999999998</v>
      </c>
      <c r="K1137" s="42">
        <f t="shared" si="142"/>
        <v>2130</v>
      </c>
      <c r="L1137" s="43" t="str">
        <f t="shared" si="136"/>
        <v>2136-NA-RJ</v>
      </c>
      <c r="M1137" s="44">
        <f t="shared" si="143"/>
        <v>42705</v>
      </c>
      <c r="N1137" s="47" t="str">
        <f t="shared" si="137"/>
        <v/>
      </c>
      <c r="O1137" s="47" t="str">
        <f t="shared" si="138"/>
        <v/>
      </c>
      <c r="P1137" s="47" t="str">
        <f t="shared" si="139"/>
        <v/>
      </c>
      <c r="Q1137" s="48">
        <f t="shared" si="140"/>
        <v>42705</v>
      </c>
    </row>
    <row r="1138" spans="1:17" x14ac:dyDescent="0.25">
      <c r="A1138" s="28" t="s">
        <v>2198</v>
      </c>
      <c r="B1138" s="28" t="s">
        <v>139</v>
      </c>
      <c r="C1138" s="28" t="s">
        <v>140</v>
      </c>
      <c r="D1138" s="28" t="s">
        <v>11</v>
      </c>
      <c r="E1138" s="39" t="s">
        <v>2199</v>
      </c>
      <c r="F1138" s="13">
        <f t="shared" si="141"/>
        <v>2018</v>
      </c>
      <c r="G1138" s="28" t="s">
        <v>12</v>
      </c>
      <c r="H1138" s="28" t="s">
        <v>474</v>
      </c>
      <c r="I1138" s="40">
        <v>240</v>
      </c>
      <c r="J1138" s="41">
        <v>7.4999999999999997E-2</v>
      </c>
      <c r="K1138" s="42">
        <f t="shared" si="142"/>
        <v>222</v>
      </c>
      <c r="L1138" s="43" t="str">
        <f t="shared" si="136"/>
        <v>2137-EMEA-PM</v>
      </c>
      <c r="M1138" s="44">
        <f t="shared" si="143"/>
        <v>43433</v>
      </c>
      <c r="N1138" s="47">
        <f t="shared" si="137"/>
        <v>11</v>
      </c>
      <c r="O1138" s="47" t="str">
        <f t="shared" si="138"/>
        <v>2018</v>
      </c>
      <c r="P1138" s="47" t="str">
        <f t="shared" si="139"/>
        <v>29</v>
      </c>
      <c r="Q1138" s="48">
        <f t="shared" si="140"/>
        <v>43433</v>
      </c>
    </row>
    <row r="1139" spans="1:17" x14ac:dyDescent="0.25">
      <c r="A1139" s="28" t="s">
        <v>2200</v>
      </c>
      <c r="B1139" s="28" t="s">
        <v>84</v>
      </c>
      <c r="C1139" s="28" t="s">
        <v>85</v>
      </c>
      <c r="D1139" s="28" t="s">
        <v>11</v>
      </c>
      <c r="E1139" s="39" t="s">
        <v>2201</v>
      </c>
      <c r="F1139" s="13">
        <f t="shared" si="141"/>
        <v>2016</v>
      </c>
      <c r="G1139" s="28" t="s">
        <v>133</v>
      </c>
      <c r="H1139" s="28" t="s">
        <v>1955</v>
      </c>
      <c r="I1139" s="40">
        <v>50</v>
      </c>
      <c r="J1139" s="41">
        <v>0</v>
      </c>
      <c r="K1139" s="42">
        <f t="shared" si="142"/>
        <v>50</v>
      </c>
      <c r="L1139" s="43" t="str">
        <f t="shared" si="136"/>
        <v>2138-EMEA-DI</v>
      </c>
      <c r="M1139" s="44">
        <f t="shared" si="143"/>
        <v>42457</v>
      </c>
      <c r="N1139" s="47">
        <f t="shared" si="137"/>
        <v>3</v>
      </c>
      <c r="O1139" s="47" t="str">
        <f t="shared" si="138"/>
        <v>2016</v>
      </c>
      <c r="P1139" s="47" t="str">
        <f t="shared" si="139"/>
        <v>28</v>
      </c>
      <c r="Q1139" s="48">
        <f t="shared" si="140"/>
        <v>42457</v>
      </c>
    </row>
    <row r="1140" spans="1:17" x14ac:dyDescent="0.25">
      <c r="A1140" s="28" t="s">
        <v>2202</v>
      </c>
      <c r="B1140" s="28" t="s">
        <v>174</v>
      </c>
      <c r="C1140" s="28" t="s">
        <v>115</v>
      </c>
      <c r="D1140" s="28" t="s">
        <v>17</v>
      </c>
      <c r="E1140" s="39" t="s">
        <v>1591</v>
      </c>
      <c r="F1140" s="13">
        <f t="shared" si="141"/>
        <v>2014</v>
      </c>
      <c r="G1140" s="28" t="s">
        <v>125</v>
      </c>
      <c r="H1140" s="28" t="s">
        <v>1541</v>
      </c>
      <c r="I1140" s="40">
        <v>500</v>
      </c>
      <c r="J1140" s="41">
        <v>0.16800000000000001</v>
      </c>
      <c r="K1140" s="42">
        <f t="shared" si="142"/>
        <v>416</v>
      </c>
      <c r="L1140" s="43" t="str">
        <f t="shared" si="136"/>
        <v>2139-NA-HB</v>
      </c>
      <c r="M1140" s="44">
        <f t="shared" si="143"/>
        <v>41745</v>
      </c>
      <c r="N1140" s="47">
        <f t="shared" si="137"/>
        <v>4</v>
      </c>
      <c r="O1140" s="47" t="str">
        <f t="shared" si="138"/>
        <v>2014</v>
      </c>
      <c r="P1140" s="47" t="str">
        <f t="shared" si="139"/>
        <v>16</v>
      </c>
      <c r="Q1140" s="48">
        <f t="shared" si="140"/>
        <v>41745</v>
      </c>
    </row>
    <row r="1141" spans="1:17" x14ac:dyDescent="0.25">
      <c r="A1141" s="28" t="s">
        <v>2203</v>
      </c>
      <c r="B1141" s="28" t="s">
        <v>94</v>
      </c>
      <c r="C1141" s="28" t="s">
        <v>95</v>
      </c>
      <c r="D1141" s="28" t="s">
        <v>34</v>
      </c>
      <c r="E1141" s="39">
        <v>42796</v>
      </c>
      <c r="F1141" s="13">
        <f t="shared" si="141"/>
        <v>2017</v>
      </c>
      <c r="G1141" s="28" t="s">
        <v>133</v>
      </c>
      <c r="H1141" s="28" t="s">
        <v>233</v>
      </c>
      <c r="I1141" s="40">
        <v>50</v>
      </c>
      <c r="J1141" s="41">
        <v>0.08</v>
      </c>
      <c r="K1141" s="42">
        <f t="shared" si="142"/>
        <v>46</v>
      </c>
      <c r="L1141" s="43" t="str">
        <f t="shared" si="136"/>
        <v>2140-APAC-JT</v>
      </c>
      <c r="M1141" s="44">
        <f t="shared" si="143"/>
        <v>42796</v>
      </c>
      <c r="N1141" s="47" t="str">
        <f t="shared" si="137"/>
        <v/>
      </c>
      <c r="O1141" s="47" t="str">
        <f t="shared" si="138"/>
        <v/>
      </c>
      <c r="P1141" s="47" t="str">
        <f t="shared" si="139"/>
        <v/>
      </c>
      <c r="Q1141" s="48">
        <f t="shared" si="140"/>
        <v>42796</v>
      </c>
    </row>
    <row r="1142" spans="1:17" x14ac:dyDescent="0.25">
      <c r="A1142" s="28" t="s">
        <v>2204</v>
      </c>
      <c r="B1142" s="28" t="s">
        <v>119</v>
      </c>
      <c r="C1142" s="28" t="s">
        <v>85</v>
      </c>
      <c r="D1142" s="28" t="s">
        <v>11</v>
      </c>
      <c r="E1142" s="39">
        <v>42046</v>
      </c>
      <c r="F1142" s="13">
        <f t="shared" si="141"/>
        <v>2015</v>
      </c>
      <c r="G1142" s="28" t="s">
        <v>55</v>
      </c>
      <c r="H1142" s="28" t="s">
        <v>2205</v>
      </c>
      <c r="I1142" s="40">
        <v>2400</v>
      </c>
      <c r="J1142" s="41">
        <v>7.0000000000000007E-2</v>
      </c>
      <c r="K1142" s="42">
        <f t="shared" si="142"/>
        <v>2232</v>
      </c>
      <c r="L1142" s="43" t="str">
        <f t="shared" si="136"/>
        <v>2141-EMEA-BS</v>
      </c>
      <c r="M1142" s="44">
        <f t="shared" si="143"/>
        <v>42046</v>
      </c>
      <c r="N1142" s="47" t="str">
        <f t="shared" si="137"/>
        <v/>
      </c>
      <c r="O1142" s="47" t="str">
        <f t="shared" si="138"/>
        <v/>
      </c>
      <c r="P1142" s="47" t="str">
        <f t="shared" si="139"/>
        <v/>
      </c>
      <c r="Q1142" s="48">
        <f t="shared" si="140"/>
        <v>42046</v>
      </c>
    </row>
    <row r="1143" spans="1:17" x14ac:dyDescent="0.25">
      <c r="A1143" s="28" t="s">
        <v>2206</v>
      </c>
      <c r="B1143" s="28" t="s">
        <v>64</v>
      </c>
      <c r="C1143" s="28" t="s">
        <v>65</v>
      </c>
      <c r="D1143" s="28" t="s">
        <v>34</v>
      </c>
      <c r="E1143" s="39" t="s">
        <v>2207</v>
      </c>
      <c r="F1143" s="13">
        <f t="shared" si="141"/>
        <v>2017</v>
      </c>
      <c r="G1143" s="28" t="s">
        <v>12</v>
      </c>
      <c r="H1143" s="28" t="s">
        <v>2011</v>
      </c>
      <c r="I1143" s="40">
        <v>240</v>
      </c>
      <c r="J1143" s="41">
        <v>0.05</v>
      </c>
      <c r="K1143" s="42">
        <f t="shared" si="142"/>
        <v>228</v>
      </c>
      <c r="L1143" s="43" t="str">
        <f t="shared" si="136"/>
        <v>2142-APAC-CC</v>
      </c>
      <c r="M1143" s="44">
        <f t="shared" si="143"/>
        <v>42839</v>
      </c>
      <c r="N1143" s="47">
        <f t="shared" si="137"/>
        <v>4</v>
      </c>
      <c r="O1143" s="47" t="str">
        <f t="shared" si="138"/>
        <v>2017</v>
      </c>
      <c r="P1143" s="47" t="str">
        <f t="shared" si="139"/>
        <v>14</v>
      </c>
      <c r="Q1143" s="48">
        <f t="shared" si="140"/>
        <v>42839</v>
      </c>
    </row>
    <row r="1144" spans="1:17" x14ac:dyDescent="0.25">
      <c r="A1144" s="28" t="s">
        <v>2208</v>
      </c>
      <c r="B1144" s="28" t="s">
        <v>128</v>
      </c>
      <c r="C1144" s="28" t="s">
        <v>129</v>
      </c>
      <c r="D1144" s="28" t="s">
        <v>34</v>
      </c>
      <c r="E1144" s="39">
        <v>42889</v>
      </c>
      <c r="F1144" s="13">
        <f t="shared" si="141"/>
        <v>2017</v>
      </c>
      <c r="G1144" s="28" t="s">
        <v>29</v>
      </c>
      <c r="H1144" s="28" t="s">
        <v>683</v>
      </c>
      <c r="I1144" s="40">
        <v>150</v>
      </c>
      <c r="J1144" s="41">
        <v>2.6700000000000002E-2</v>
      </c>
      <c r="K1144" s="42">
        <f t="shared" si="142"/>
        <v>145.995</v>
      </c>
      <c r="L1144" s="43" t="str">
        <f t="shared" si="136"/>
        <v>2143-APAC-RS</v>
      </c>
      <c r="M1144" s="44">
        <f t="shared" si="143"/>
        <v>42889</v>
      </c>
      <c r="N1144" s="47" t="str">
        <f t="shared" si="137"/>
        <v/>
      </c>
      <c r="O1144" s="47" t="str">
        <f t="shared" si="138"/>
        <v/>
      </c>
      <c r="P1144" s="47" t="str">
        <f t="shared" si="139"/>
        <v/>
      </c>
      <c r="Q1144" s="48">
        <f t="shared" si="140"/>
        <v>42889</v>
      </c>
    </row>
    <row r="1145" spans="1:17" x14ac:dyDescent="0.25">
      <c r="A1145" s="28" t="s">
        <v>2209</v>
      </c>
      <c r="B1145" s="28" t="s">
        <v>261</v>
      </c>
      <c r="C1145" s="28" t="s">
        <v>39</v>
      </c>
      <c r="D1145" s="28" t="s">
        <v>34</v>
      </c>
      <c r="E1145" s="39">
        <v>43416</v>
      </c>
      <c r="F1145" s="13">
        <f t="shared" si="141"/>
        <v>2018</v>
      </c>
      <c r="G1145" s="28" t="s">
        <v>46</v>
      </c>
      <c r="H1145" s="28" t="s">
        <v>1533</v>
      </c>
      <c r="I1145" s="40">
        <v>500</v>
      </c>
      <c r="J1145" s="41">
        <v>0.05</v>
      </c>
      <c r="K1145" s="42">
        <f t="shared" si="142"/>
        <v>475</v>
      </c>
      <c r="L1145" s="43" t="str">
        <f t="shared" si="136"/>
        <v>2144-APAC-GR</v>
      </c>
      <c r="M1145" s="44">
        <f t="shared" si="143"/>
        <v>43416</v>
      </c>
      <c r="N1145" s="47" t="str">
        <f t="shared" si="137"/>
        <v/>
      </c>
      <c r="O1145" s="47" t="str">
        <f t="shared" si="138"/>
        <v/>
      </c>
      <c r="P1145" s="47" t="str">
        <f t="shared" si="139"/>
        <v/>
      </c>
      <c r="Q1145" s="48">
        <f t="shared" si="140"/>
        <v>43416</v>
      </c>
    </row>
    <row r="1146" spans="1:17" x14ac:dyDescent="0.25">
      <c r="A1146" s="28" t="s">
        <v>2210</v>
      </c>
      <c r="B1146" s="28" t="s">
        <v>288</v>
      </c>
      <c r="C1146" s="28" t="s">
        <v>289</v>
      </c>
      <c r="D1146" s="28" t="s">
        <v>11</v>
      </c>
      <c r="E1146" s="39" t="s">
        <v>191</v>
      </c>
      <c r="F1146" s="13">
        <f t="shared" si="141"/>
        <v>2016</v>
      </c>
      <c r="G1146" s="28" t="s">
        <v>12</v>
      </c>
      <c r="H1146" s="28" t="s">
        <v>468</v>
      </c>
      <c r="I1146" s="40">
        <v>240</v>
      </c>
      <c r="J1146" s="41">
        <v>0.15</v>
      </c>
      <c r="K1146" s="42">
        <f t="shared" si="142"/>
        <v>204</v>
      </c>
      <c r="L1146" s="43" t="str">
        <f t="shared" si="136"/>
        <v>2145-EMEA-RL</v>
      </c>
      <c r="M1146" s="44">
        <f t="shared" si="143"/>
        <v>42690</v>
      </c>
      <c r="N1146" s="47">
        <f t="shared" si="137"/>
        <v>11</v>
      </c>
      <c r="O1146" s="47" t="str">
        <f t="shared" si="138"/>
        <v>2016</v>
      </c>
      <c r="P1146" s="47" t="str">
        <f t="shared" si="139"/>
        <v>16</v>
      </c>
      <c r="Q1146" s="48">
        <f t="shared" si="140"/>
        <v>42690</v>
      </c>
    </row>
    <row r="1147" spans="1:17" x14ac:dyDescent="0.25">
      <c r="A1147" s="28" t="s">
        <v>2211</v>
      </c>
      <c r="B1147" s="28" t="s">
        <v>397</v>
      </c>
      <c r="C1147" s="28" t="s">
        <v>398</v>
      </c>
      <c r="D1147" s="28" t="s">
        <v>11</v>
      </c>
      <c r="E1147" s="39" t="s">
        <v>2212</v>
      </c>
      <c r="F1147" s="13">
        <f t="shared" si="141"/>
        <v>2015</v>
      </c>
      <c r="G1147" s="28" t="s">
        <v>74</v>
      </c>
      <c r="H1147" s="28" t="s">
        <v>1921</v>
      </c>
      <c r="I1147" s="40">
        <v>500</v>
      </c>
      <c r="J1147" s="41">
        <v>0</v>
      </c>
      <c r="K1147" s="42">
        <f t="shared" si="142"/>
        <v>500</v>
      </c>
      <c r="L1147" s="43" t="str">
        <f t="shared" si="136"/>
        <v>2146-EMEA-DL</v>
      </c>
      <c r="M1147" s="44">
        <f t="shared" si="143"/>
        <v>42235</v>
      </c>
      <c r="N1147" s="47">
        <f t="shared" si="137"/>
        <v>8</v>
      </c>
      <c r="O1147" s="47" t="str">
        <f t="shared" si="138"/>
        <v>2015</v>
      </c>
      <c r="P1147" s="47" t="str">
        <f t="shared" si="139"/>
        <v>19</v>
      </c>
      <c r="Q1147" s="48">
        <f t="shared" si="140"/>
        <v>42235</v>
      </c>
    </row>
    <row r="1148" spans="1:17" x14ac:dyDescent="0.25">
      <c r="A1148" s="28" t="s">
        <v>2213</v>
      </c>
      <c r="B1148" s="28" t="s">
        <v>306</v>
      </c>
      <c r="C1148" s="28" t="s">
        <v>307</v>
      </c>
      <c r="D1148" s="28" t="s">
        <v>11</v>
      </c>
      <c r="E1148" s="39">
        <v>41700</v>
      </c>
      <c r="F1148" s="13">
        <f t="shared" si="141"/>
        <v>2014</v>
      </c>
      <c r="G1148" s="28" t="s">
        <v>125</v>
      </c>
      <c r="H1148" s="28" t="s">
        <v>1794</v>
      </c>
      <c r="I1148" s="40">
        <v>500</v>
      </c>
      <c r="J1148" s="41">
        <v>2.8000000000000001E-2</v>
      </c>
      <c r="K1148" s="42">
        <f t="shared" si="142"/>
        <v>486</v>
      </c>
      <c r="L1148" s="43" t="str">
        <f t="shared" si="136"/>
        <v>2147-EMEA-BA</v>
      </c>
      <c r="M1148" s="44">
        <f t="shared" si="143"/>
        <v>41700</v>
      </c>
      <c r="N1148" s="47" t="str">
        <f t="shared" si="137"/>
        <v/>
      </c>
      <c r="O1148" s="47" t="str">
        <f t="shared" si="138"/>
        <v/>
      </c>
      <c r="P1148" s="47" t="str">
        <f t="shared" si="139"/>
        <v/>
      </c>
      <c r="Q1148" s="48">
        <f t="shared" si="140"/>
        <v>41700</v>
      </c>
    </row>
    <row r="1149" spans="1:17" x14ac:dyDescent="0.25">
      <c r="A1149" s="28" t="s">
        <v>2214</v>
      </c>
      <c r="B1149" s="28" t="s">
        <v>20</v>
      </c>
      <c r="C1149" s="28" t="s">
        <v>21</v>
      </c>
      <c r="D1149" s="28" t="s">
        <v>22</v>
      </c>
      <c r="E1149" s="39" t="s">
        <v>956</v>
      </c>
      <c r="F1149" s="13">
        <f t="shared" si="141"/>
        <v>2016</v>
      </c>
      <c r="G1149" s="28" t="s">
        <v>61</v>
      </c>
      <c r="H1149" s="28" t="s">
        <v>162</v>
      </c>
      <c r="I1149" s="40">
        <v>3000</v>
      </c>
      <c r="J1149" s="41">
        <v>0.5</v>
      </c>
      <c r="K1149" s="42">
        <f t="shared" si="142"/>
        <v>1500</v>
      </c>
      <c r="L1149" s="43" t="str">
        <f t="shared" si="136"/>
        <v>2148-LATAM-SS</v>
      </c>
      <c r="M1149" s="44">
        <f t="shared" si="143"/>
        <v>42483</v>
      </c>
      <c r="N1149" s="47">
        <f t="shared" si="137"/>
        <v>4</v>
      </c>
      <c r="O1149" s="47" t="str">
        <f t="shared" si="138"/>
        <v>2016</v>
      </c>
      <c r="P1149" s="47" t="str">
        <f t="shared" si="139"/>
        <v>23</v>
      </c>
      <c r="Q1149" s="48">
        <f t="shared" si="140"/>
        <v>42483</v>
      </c>
    </row>
    <row r="1150" spans="1:17" x14ac:dyDescent="0.25">
      <c r="A1150" s="28" t="s">
        <v>2215</v>
      </c>
      <c r="B1150" s="28" t="s">
        <v>265</v>
      </c>
      <c r="C1150" s="28" t="s">
        <v>50</v>
      </c>
      <c r="D1150" s="28" t="s">
        <v>22</v>
      </c>
      <c r="E1150" s="39">
        <v>43355</v>
      </c>
      <c r="F1150" s="13">
        <f t="shared" si="141"/>
        <v>2018</v>
      </c>
      <c r="G1150" s="28" t="s">
        <v>61</v>
      </c>
      <c r="H1150" s="28" t="s">
        <v>941</v>
      </c>
      <c r="I1150" s="40">
        <v>3000</v>
      </c>
      <c r="J1150" s="41">
        <v>0.3</v>
      </c>
      <c r="K1150" s="42">
        <f t="shared" si="142"/>
        <v>2100</v>
      </c>
      <c r="L1150" s="43" t="str">
        <f t="shared" si="136"/>
        <v>2149-LATAM-CR</v>
      </c>
      <c r="M1150" s="44">
        <f t="shared" si="143"/>
        <v>43355</v>
      </c>
      <c r="N1150" s="47" t="str">
        <f t="shared" si="137"/>
        <v/>
      </c>
      <c r="O1150" s="47" t="str">
        <f t="shared" si="138"/>
        <v/>
      </c>
      <c r="P1150" s="47" t="str">
        <f t="shared" si="139"/>
        <v/>
      </c>
      <c r="Q1150" s="48">
        <f t="shared" si="140"/>
        <v>43355</v>
      </c>
    </row>
    <row r="1151" spans="1:17" x14ac:dyDescent="0.25">
      <c r="A1151" s="28" t="s">
        <v>2216</v>
      </c>
      <c r="B1151" s="28" t="s">
        <v>495</v>
      </c>
      <c r="C1151" s="28" t="s">
        <v>496</v>
      </c>
      <c r="D1151" s="28" t="s">
        <v>11</v>
      </c>
      <c r="E1151" s="39" t="s">
        <v>418</v>
      </c>
      <c r="F1151" s="13">
        <f t="shared" si="141"/>
        <v>2018</v>
      </c>
      <c r="G1151" s="28" t="s">
        <v>12</v>
      </c>
      <c r="H1151" s="28" t="s">
        <v>498</v>
      </c>
      <c r="I1151" s="40">
        <v>240</v>
      </c>
      <c r="J1151" s="41">
        <v>0.27500000000000002</v>
      </c>
      <c r="K1151" s="42">
        <f t="shared" si="142"/>
        <v>174</v>
      </c>
      <c r="L1151" s="43" t="str">
        <f t="shared" si="136"/>
        <v>2150-EMEA-MW</v>
      </c>
      <c r="M1151" s="44">
        <f t="shared" si="143"/>
        <v>43218</v>
      </c>
      <c r="N1151" s="47">
        <f t="shared" si="137"/>
        <v>4</v>
      </c>
      <c r="O1151" s="47" t="str">
        <f t="shared" si="138"/>
        <v>2018</v>
      </c>
      <c r="P1151" s="47" t="str">
        <f t="shared" si="139"/>
        <v>28</v>
      </c>
      <c r="Q1151" s="48">
        <f t="shared" si="140"/>
        <v>43218</v>
      </c>
    </row>
    <row r="1152" spans="1:17" x14ac:dyDescent="0.25">
      <c r="A1152" s="28" t="s">
        <v>2217</v>
      </c>
      <c r="B1152" s="28" t="s">
        <v>201</v>
      </c>
      <c r="C1152" s="28" t="s">
        <v>202</v>
      </c>
      <c r="D1152" s="28" t="s">
        <v>11</v>
      </c>
      <c r="E1152" s="39" t="s">
        <v>1080</v>
      </c>
      <c r="F1152" s="13">
        <f t="shared" si="141"/>
        <v>2015</v>
      </c>
      <c r="G1152" s="28" t="s">
        <v>55</v>
      </c>
      <c r="H1152" s="28" t="s">
        <v>775</v>
      </c>
      <c r="I1152" s="40">
        <v>2400</v>
      </c>
      <c r="J1152" s="41">
        <v>0.17</v>
      </c>
      <c r="K1152" s="42">
        <f t="shared" si="142"/>
        <v>1992</v>
      </c>
      <c r="L1152" s="43" t="str">
        <f t="shared" si="136"/>
        <v>2151-EMEA-CH</v>
      </c>
      <c r="M1152" s="44">
        <f t="shared" si="143"/>
        <v>42077</v>
      </c>
      <c r="N1152" s="47">
        <f t="shared" si="137"/>
        <v>3</v>
      </c>
      <c r="O1152" s="47" t="str">
        <f t="shared" si="138"/>
        <v>2015</v>
      </c>
      <c r="P1152" s="47" t="str">
        <f t="shared" si="139"/>
        <v>14</v>
      </c>
      <c r="Q1152" s="48">
        <f t="shared" si="140"/>
        <v>42077</v>
      </c>
    </row>
    <row r="1153" spans="1:17" x14ac:dyDescent="0.25">
      <c r="A1153" s="28" t="s">
        <v>2218</v>
      </c>
      <c r="B1153" s="28" t="s">
        <v>53</v>
      </c>
      <c r="C1153" s="28" t="s">
        <v>54</v>
      </c>
      <c r="D1153" s="28" t="s">
        <v>11</v>
      </c>
      <c r="E1153" s="39">
        <v>41681</v>
      </c>
      <c r="F1153" s="13">
        <f t="shared" si="141"/>
        <v>2014</v>
      </c>
      <c r="G1153" s="28" t="s">
        <v>111</v>
      </c>
      <c r="H1153" s="28" t="s">
        <v>1025</v>
      </c>
      <c r="I1153" s="40">
        <v>140</v>
      </c>
      <c r="J1153" s="41">
        <v>1.43E-2</v>
      </c>
      <c r="K1153" s="42">
        <f t="shared" si="142"/>
        <v>137.99799999999999</v>
      </c>
      <c r="L1153" s="43" t="str">
        <f t="shared" si="136"/>
        <v>2152-EMEA-CB</v>
      </c>
      <c r="M1153" s="44">
        <f t="shared" si="143"/>
        <v>41681</v>
      </c>
      <c r="N1153" s="47" t="str">
        <f t="shared" si="137"/>
        <v/>
      </c>
      <c r="O1153" s="47" t="str">
        <f t="shared" si="138"/>
        <v/>
      </c>
      <c r="P1153" s="47" t="str">
        <f t="shared" si="139"/>
        <v/>
      </c>
      <c r="Q1153" s="48">
        <f t="shared" si="140"/>
        <v>41681</v>
      </c>
    </row>
    <row r="1154" spans="1:17" x14ac:dyDescent="0.25">
      <c r="A1154" s="28" t="s">
        <v>2219</v>
      </c>
      <c r="B1154" s="28" t="s">
        <v>49</v>
      </c>
      <c r="C1154" s="28" t="s">
        <v>50</v>
      </c>
      <c r="D1154" s="28" t="s">
        <v>22</v>
      </c>
      <c r="E1154" s="39">
        <v>41954</v>
      </c>
      <c r="F1154" s="13">
        <f t="shared" si="141"/>
        <v>2014</v>
      </c>
      <c r="G1154" s="28" t="s">
        <v>133</v>
      </c>
      <c r="H1154" s="28" t="s">
        <v>465</v>
      </c>
      <c r="I1154" s="40">
        <v>50</v>
      </c>
      <c r="J1154" s="41">
        <v>0</v>
      </c>
      <c r="K1154" s="42">
        <f t="shared" si="142"/>
        <v>50</v>
      </c>
      <c r="L1154" s="43" t="str">
        <f t="shared" ref="L1154:L1217" si="144">_xlfn.TEXTJOIN("-",TRUE,RIGHT(A1154,LEN(A1154)-2),D1154,LEFT(H1154,1)&amp;MID(H1154,FIND(" ",H1154)+1,1))</f>
        <v>2153-LATAM-SC</v>
      </c>
      <c r="M1154" s="44">
        <f t="shared" si="143"/>
        <v>41954</v>
      </c>
      <c r="N1154" s="47" t="str">
        <f t="shared" ref="N1154:N1217" si="145">IF(ISTEXT(E1154),IFERROR(_xlfn.NUMBERVALUE(LEFT(E1154,2)),_xlfn.NUMBERVALUE(LEFT(E1154,1))),"")</f>
        <v/>
      </c>
      <c r="O1154" s="47" t="str">
        <f t="shared" ref="O1154:O1217" si="146">IF(ISTEXT(E1154),RIGHT(E1154,4),"")</f>
        <v/>
      </c>
      <c r="P1154" s="47" t="str">
        <f t="shared" ref="P1154:P1217" si="147">IF(ISTEXT(E1154),MID(E1154,LEN(N1154)+2,2),"")</f>
        <v/>
      </c>
      <c r="Q1154" s="48">
        <f t="shared" ref="Q1154:Q1217" si="148">IF(ISTEXT(E1154),DATE(O1154,N1154,P1154),E1154)</f>
        <v>41954</v>
      </c>
    </row>
    <row r="1155" spans="1:17" x14ac:dyDescent="0.25">
      <c r="A1155" s="28" t="s">
        <v>2220</v>
      </c>
      <c r="B1155" s="28" t="s">
        <v>325</v>
      </c>
      <c r="C1155" s="28" t="s">
        <v>326</v>
      </c>
      <c r="D1155" s="28" t="s">
        <v>34</v>
      </c>
      <c r="E1155" s="39" t="s">
        <v>273</v>
      </c>
      <c r="F1155" s="13">
        <f t="shared" ref="F1155:F1218" si="149">YEAR(Q1155)</f>
        <v>2014</v>
      </c>
      <c r="G1155" s="28" t="s">
        <v>12</v>
      </c>
      <c r="H1155" s="28" t="s">
        <v>414</v>
      </c>
      <c r="I1155" s="40">
        <v>240</v>
      </c>
      <c r="J1155" s="41">
        <v>6.25E-2</v>
      </c>
      <c r="K1155" s="42">
        <f t="shared" ref="K1155:K1218" si="150">I1155*(1-J1155)</f>
        <v>225</v>
      </c>
      <c r="L1155" s="43" t="str">
        <f t="shared" si="144"/>
        <v>2154-APAC-IB</v>
      </c>
      <c r="M1155" s="44">
        <f t="shared" ref="M1155:M1218" si="151">IF(ISTEXT(E1155),DATE(O1155,N1155,P1155),E1155)</f>
        <v>41689</v>
      </c>
      <c r="N1155" s="47">
        <f t="shared" si="145"/>
        <v>2</v>
      </c>
      <c r="O1155" s="47" t="str">
        <f t="shared" si="146"/>
        <v>2014</v>
      </c>
      <c r="P1155" s="47" t="str">
        <f t="shared" si="147"/>
        <v>19</v>
      </c>
      <c r="Q1155" s="48">
        <f t="shared" si="148"/>
        <v>41689</v>
      </c>
    </row>
    <row r="1156" spans="1:17" x14ac:dyDescent="0.25">
      <c r="A1156" s="28" t="s">
        <v>2221</v>
      </c>
      <c r="B1156" s="28" t="s">
        <v>9</v>
      </c>
      <c r="C1156" s="28" t="s">
        <v>10</v>
      </c>
      <c r="D1156" s="28" t="s">
        <v>11</v>
      </c>
      <c r="E1156" s="39" t="s">
        <v>710</v>
      </c>
      <c r="F1156" s="13">
        <f t="shared" si="149"/>
        <v>2017</v>
      </c>
      <c r="G1156" s="28" t="s">
        <v>12</v>
      </c>
      <c r="H1156" s="28" t="s">
        <v>1508</v>
      </c>
      <c r="I1156" s="40">
        <v>240</v>
      </c>
      <c r="J1156" s="41">
        <v>0.05</v>
      </c>
      <c r="K1156" s="42">
        <f t="shared" si="150"/>
        <v>228</v>
      </c>
      <c r="L1156" s="43" t="str">
        <f t="shared" si="144"/>
        <v>2155-EMEA-DB</v>
      </c>
      <c r="M1156" s="44">
        <f t="shared" si="151"/>
        <v>42875</v>
      </c>
      <c r="N1156" s="47">
        <f t="shared" si="145"/>
        <v>5</v>
      </c>
      <c r="O1156" s="47" t="str">
        <f t="shared" si="146"/>
        <v>2017</v>
      </c>
      <c r="P1156" s="47" t="str">
        <f t="shared" si="147"/>
        <v>20</v>
      </c>
      <c r="Q1156" s="48">
        <f t="shared" si="148"/>
        <v>42875</v>
      </c>
    </row>
    <row r="1157" spans="1:17" x14ac:dyDescent="0.25">
      <c r="A1157" s="28" t="s">
        <v>2222</v>
      </c>
      <c r="B1157" s="28" t="s">
        <v>109</v>
      </c>
      <c r="C1157" s="28" t="s">
        <v>72</v>
      </c>
      <c r="D1157" s="28" t="s">
        <v>34</v>
      </c>
      <c r="E1157" s="39" t="s">
        <v>2181</v>
      </c>
      <c r="F1157" s="13">
        <f t="shared" si="149"/>
        <v>2015</v>
      </c>
      <c r="G1157" s="28" t="s">
        <v>125</v>
      </c>
      <c r="H1157" s="28" t="s">
        <v>933</v>
      </c>
      <c r="I1157" s="40">
        <v>500</v>
      </c>
      <c r="J1157" s="41">
        <v>0.24</v>
      </c>
      <c r="K1157" s="42">
        <f t="shared" si="150"/>
        <v>380</v>
      </c>
      <c r="L1157" s="43" t="str">
        <f t="shared" si="144"/>
        <v>2156-APAC-SH</v>
      </c>
      <c r="M1157" s="44">
        <f t="shared" si="151"/>
        <v>42143</v>
      </c>
      <c r="N1157" s="47">
        <f t="shared" si="145"/>
        <v>5</v>
      </c>
      <c r="O1157" s="47" t="str">
        <f t="shared" si="146"/>
        <v>2015</v>
      </c>
      <c r="P1157" s="47" t="str">
        <f t="shared" si="147"/>
        <v>19</v>
      </c>
      <c r="Q1157" s="48">
        <f t="shared" si="148"/>
        <v>42143</v>
      </c>
    </row>
    <row r="1158" spans="1:17" x14ac:dyDescent="0.25">
      <c r="A1158" s="28" t="s">
        <v>2223</v>
      </c>
      <c r="B1158" s="28" t="s">
        <v>288</v>
      </c>
      <c r="C1158" s="28" t="s">
        <v>289</v>
      </c>
      <c r="D1158" s="28" t="s">
        <v>11</v>
      </c>
      <c r="E1158" s="39">
        <v>42737</v>
      </c>
      <c r="F1158" s="13">
        <f t="shared" si="149"/>
        <v>2017</v>
      </c>
      <c r="G1158" s="28" t="s">
        <v>61</v>
      </c>
      <c r="H1158" s="28" t="s">
        <v>1501</v>
      </c>
      <c r="I1158" s="40">
        <v>3000</v>
      </c>
      <c r="J1158" s="41">
        <v>0.35</v>
      </c>
      <c r="K1158" s="42">
        <f t="shared" si="150"/>
        <v>1950</v>
      </c>
      <c r="L1158" s="43" t="str">
        <f t="shared" si="144"/>
        <v>2157-EMEA-CG</v>
      </c>
      <c r="M1158" s="44">
        <f t="shared" si="151"/>
        <v>42737</v>
      </c>
      <c r="N1158" s="47" t="str">
        <f t="shared" si="145"/>
        <v/>
      </c>
      <c r="O1158" s="47" t="str">
        <f t="shared" si="146"/>
        <v/>
      </c>
      <c r="P1158" s="47" t="str">
        <f t="shared" si="147"/>
        <v/>
      </c>
      <c r="Q1158" s="48">
        <f t="shared" si="148"/>
        <v>42737</v>
      </c>
    </row>
    <row r="1159" spans="1:17" x14ac:dyDescent="0.25">
      <c r="A1159" s="28" t="s">
        <v>2224</v>
      </c>
      <c r="B1159" s="28" t="s">
        <v>261</v>
      </c>
      <c r="C1159" s="28" t="s">
        <v>39</v>
      </c>
      <c r="D1159" s="28" t="s">
        <v>34</v>
      </c>
      <c r="E1159" s="39">
        <v>42346</v>
      </c>
      <c r="F1159" s="13">
        <f t="shared" si="149"/>
        <v>2015</v>
      </c>
      <c r="G1159" s="28" t="s">
        <v>12</v>
      </c>
      <c r="H1159" s="28" t="s">
        <v>263</v>
      </c>
      <c r="I1159" s="40">
        <v>240</v>
      </c>
      <c r="J1159" s="41">
        <v>0.27500000000000002</v>
      </c>
      <c r="K1159" s="42">
        <f t="shared" si="150"/>
        <v>174</v>
      </c>
      <c r="L1159" s="43" t="str">
        <f t="shared" si="144"/>
        <v>2158-APAC-WC</v>
      </c>
      <c r="M1159" s="44">
        <f t="shared" si="151"/>
        <v>42346</v>
      </c>
      <c r="N1159" s="47" t="str">
        <f t="shared" si="145"/>
        <v/>
      </c>
      <c r="O1159" s="47" t="str">
        <f t="shared" si="146"/>
        <v/>
      </c>
      <c r="P1159" s="47" t="str">
        <f t="shared" si="147"/>
        <v/>
      </c>
      <c r="Q1159" s="48">
        <f t="shared" si="148"/>
        <v>42346</v>
      </c>
    </row>
    <row r="1160" spans="1:17" x14ac:dyDescent="0.25">
      <c r="A1160" s="28" t="s">
        <v>2225</v>
      </c>
      <c r="B1160" s="28" t="s">
        <v>38</v>
      </c>
      <c r="C1160" s="28" t="s">
        <v>39</v>
      </c>
      <c r="D1160" s="28" t="s">
        <v>34</v>
      </c>
      <c r="E1160" s="39">
        <v>41642</v>
      </c>
      <c r="F1160" s="13">
        <f t="shared" si="149"/>
        <v>2014</v>
      </c>
      <c r="G1160" s="28" t="s">
        <v>125</v>
      </c>
      <c r="H1160" s="28" t="s">
        <v>2226</v>
      </c>
      <c r="I1160" s="40">
        <v>500</v>
      </c>
      <c r="J1160" s="41">
        <v>0.06</v>
      </c>
      <c r="K1160" s="42">
        <f t="shared" si="150"/>
        <v>470</v>
      </c>
      <c r="L1160" s="43" t="str">
        <f t="shared" si="144"/>
        <v>2159-APAC-KD</v>
      </c>
      <c r="M1160" s="44">
        <f t="shared" si="151"/>
        <v>41642</v>
      </c>
      <c r="N1160" s="47" t="str">
        <f t="shared" si="145"/>
        <v/>
      </c>
      <c r="O1160" s="47" t="str">
        <f t="shared" si="146"/>
        <v/>
      </c>
      <c r="P1160" s="47" t="str">
        <f t="shared" si="147"/>
        <v/>
      </c>
      <c r="Q1160" s="48">
        <f t="shared" si="148"/>
        <v>41642</v>
      </c>
    </row>
    <row r="1161" spans="1:17" x14ac:dyDescent="0.25">
      <c r="A1161" s="28" t="s">
        <v>2227</v>
      </c>
      <c r="B1161" s="28" t="s">
        <v>216</v>
      </c>
      <c r="C1161" s="28" t="s">
        <v>217</v>
      </c>
      <c r="D1161" s="28" t="s">
        <v>11</v>
      </c>
      <c r="E1161" s="39" t="s">
        <v>2228</v>
      </c>
      <c r="F1161" s="13">
        <f t="shared" si="149"/>
        <v>2016</v>
      </c>
      <c r="G1161" s="28" t="s">
        <v>46</v>
      </c>
      <c r="H1161" s="28" t="s">
        <v>283</v>
      </c>
      <c r="I1161" s="40">
        <v>500</v>
      </c>
      <c r="J1161" s="41">
        <v>0.12</v>
      </c>
      <c r="K1161" s="42">
        <f t="shared" si="150"/>
        <v>440</v>
      </c>
      <c r="L1161" s="43" t="str">
        <f t="shared" si="144"/>
        <v>2160-EMEA-AP</v>
      </c>
      <c r="M1161" s="44">
        <f t="shared" si="151"/>
        <v>42452</v>
      </c>
      <c r="N1161" s="47">
        <f t="shared" si="145"/>
        <v>3</v>
      </c>
      <c r="O1161" s="47" t="str">
        <f t="shared" si="146"/>
        <v>2016</v>
      </c>
      <c r="P1161" s="47" t="str">
        <f t="shared" si="147"/>
        <v>23</v>
      </c>
      <c r="Q1161" s="48">
        <f t="shared" si="148"/>
        <v>42452</v>
      </c>
    </row>
    <row r="1162" spans="1:17" x14ac:dyDescent="0.25">
      <c r="A1162" s="28" t="s">
        <v>2229</v>
      </c>
      <c r="B1162" s="28" t="s">
        <v>139</v>
      </c>
      <c r="C1162" s="28" t="s">
        <v>140</v>
      </c>
      <c r="D1162" s="28" t="s">
        <v>11</v>
      </c>
      <c r="E1162" s="39" t="s">
        <v>2230</v>
      </c>
      <c r="F1162" s="13">
        <f t="shared" si="149"/>
        <v>2017</v>
      </c>
      <c r="G1162" s="28" t="s">
        <v>133</v>
      </c>
      <c r="H1162" s="28" t="s">
        <v>142</v>
      </c>
      <c r="I1162" s="40">
        <v>50</v>
      </c>
      <c r="J1162" s="41">
        <v>0.08</v>
      </c>
      <c r="K1162" s="42">
        <f t="shared" si="150"/>
        <v>46</v>
      </c>
      <c r="L1162" s="43" t="str">
        <f t="shared" si="144"/>
        <v>2161-EMEA-KP</v>
      </c>
      <c r="M1162" s="44">
        <f t="shared" si="151"/>
        <v>43029</v>
      </c>
      <c r="N1162" s="47">
        <f t="shared" si="145"/>
        <v>10</v>
      </c>
      <c r="O1162" s="47" t="str">
        <f t="shared" si="146"/>
        <v>2017</v>
      </c>
      <c r="P1162" s="47" t="str">
        <f t="shared" si="147"/>
        <v>21</v>
      </c>
      <c r="Q1162" s="48">
        <f t="shared" si="148"/>
        <v>43029</v>
      </c>
    </row>
    <row r="1163" spans="1:17" x14ac:dyDescent="0.25">
      <c r="A1163" s="28" t="s">
        <v>2231</v>
      </c>
      <c r="B1163" s="28" t="s">
        <v>210</v>
      </c>
      <c r="C1163" s="28" t="s">
        <v>115</v>
      </c>
      <c r="D1163" s="28" t="s">
        <v>17</v>
      </c>
      <c r="E1163" s="39">
        <v>43258</v>
      </c>
      <c r="F1163" s="13">
        <f t="shared" si="149"/>
        <v>2018</v>
      </c>
      <c r="G1163" s="28" t="s">
        <v>111</v>
      </c>
      <c r="H1163" s="28" t="s">
        <v>864</v>
      </c>
      <c r="I1163" s="40">
        <v>140</v>
      </c>
      <c r="J1163" s="41">
        <v>0.1</v>
      </c>
      <c r="K1163" s="42">
        <f t="shared" si="150"/>
        <v>126</v>
      </c>
      <c r="L1163" s="43" t="str">
        <f t="shared" si="144"/>
        <v>2162-NA-PS</v>
      </c>
      <c r="M1163" s="44">
        <f t="shared" si="151"/>
        <v>43258</v>
      </c>
      <c r="N1163" s="47" t="str">
        <f t="shared" si="145"/>
        <v/>
      </c>
      <c r="O1163" s="47" t="str">
        <f t="shared" si="146"/>
        <v/>
      </c>
      <c r="P1163" s="47" t="str">
        <f t="shared" si="147"/>
        <v/>
      </c>
      <c r="Q1163" s="48">
        <f t="shared" si="148"/>
        <v>43258</v>
      </c>
    </row>
    <row r="1164" spans="1:17" x14ac:dyDescent="0.25">
      <c r="A1164" s="28" t="s">
        <v>2232</v>
      </c>
      <c r="B1164" s="28" t="s">
        <v>269</v>
      </c>
      <c r="C1164" s="28" t="s">
        <v>270</v>
      </c>
      <c r="D1164" s="28" t="s">
        <v>22</v>
      </c>
      <c r="E1164" s="39" t="s">
        <v>290</v>
      </c>
      <c r="F1164" s="13">
        <f t="shared" si="149"/>
        <v>2018</v>
      </c>
      <c r="G1164" s="28" t="s">
        <v>29</v>
      </c>
      <c r="H1164" s="28" t="s">
        <v>546</v>
      </c>
      <c r="I1164" s="40">
        <v>150</v>
      </c>
      <c r="J1164" s="41">
        <v>0.1467</v>
      </c>
      <c r="K1164" s="42">
        <f t="shared" si="150"/>
        <v>127.99499999999999</v>
      </c>
      <c r="L1164" s="43" t="str">
        <f t="shared" si="144"/>
        <v>2163-LATAM-NP</v>
      </c>
      <c r="M1164" s="44">
        <f t="shared" si="151"/>
        <v>43173</v>
      </c>
      <c r="N1164" s="47">
        <f t="shared" si="145"/>
        <v>3</v>
      </c>
      <c r="O1164" s="47" t="str">
        <f t="shared" si="146"/>
        <v>2018</v>
      </c>
      <c r="P1164" s="47" t="str">
        <f t="shared" si="147"/>
        <v>14</v>
      </c>
      <c r="Q1164" s="48">
        <f t="shared" si="148"/>
        <v>43173</v>
      </c>
    </row>
    <row r="1165" spans="1:17" x14ac:dyDescent="0.25">
      <c r="A1165" s="28" t="s">
        <v>2233</v>
      </c>
      <c r="B1165" s="28" t="s">
        <v>64</v>
      </c>
      <c r="C1165" s="28" t="s">
        <v>65</v>
      </c>
      <c r="D1165" s="28" t="s">
        <v>34</v>
      </c>
      <c r="E1165" s="39">
        <v>42715</v>
      </c>
      <c r="F1165" s="13">
        <f t="shared" si="149"/>
        <v>2016</v>
      </c>
      <c r="G1165" s="28" t="s">
        <v>29</v>
      </c>
      <c r="H1165" s="28" t="s">
        <v>668</v>
      </c>
      <c r="I1165" s="40">
        <v>150</v>
      </c>
      <c r="J1165" s="41">
        <v>0</v>
      </c>
      <c r="K1165" s="42">
        <f t="shared" si="150"/>
        <v>150</v>
      </c>
      <c r="L1165" s="43" t="str">
        <f t="shared" si="144"/>
        <v>2164-APAC-NM</v>
      </c>
      <c r="M1165" s="44">
        <f t="shared" si="151"/>
        <v>42715</v>
      </c>
      <c r="N1165" s="47" t="str">
        <f t="shared" si="145"/>
        <v/>
      </c>
      <c r="O1165" s="47" t="str">
        <f t="shared" si="146"/>
        <v/>
      </c>
      <c r="P1165" s="47" t="str">
        <f t="shared" si="147"/>
        <v/>
      </c>
      <c r="Q1165" s="48">
        <f t="shared" si="148"/>
        <v>42715</v>
      </c>
    </row>
    <row r="1166" spans="1:17" x14ac:dyDescent="0.25">
      <c r="A1166" s="28" t="s">
        <v>2234</v>
      </c>
      <c r="B1166" s="28" t="s">
        <v>9</v>
      </c>
      <c r="C1166" s="28" t="s">
        <v>10</v>
      </c>
      <c r="D1166" s="28" t="s">
        <v>11</v>
      </c>
      <c r="E1166" s="39">
        <v>42778</v>
      </c>
      <c r="F1166" s="13">
        <f t="shared" si="149"/>
        <v>2017</v>
      </c>
      <c r="G1166" s="28" t="s">
        <v>46</v>
      </c>
      <c r="H1166" s="28" t="s">
        <v>430</v>
      </c>
      <c r="I1166" s="40">
        <v>500</v>
      </c>
      <c r="J1166" s="41">
        <v>0.03</v>
      </c>
      <c r="K1166" s="42">
        <f t="shared" si="150"/>
        <v>485</v>
      </c>
      <c r="L1166" s="43" t="str">
        <f t="shared" si="144"/>
        <v>2165-EMEA-ZM</v>
      </c>
      <c r="M1166" s="44">
        <f t="shared" si="151"/>
        <v>42778</v>
      </c>
      <c r="N1166" s="47" t="str">
        <f t="shared" si="145"/>
        <v/>
      </c>
      <c r="O1166" s="47" t="str">
        <f t="shared" si="146"/>
        <v/>
      </c>
      <c r="P1166" s="47" t="str">
        <f t="shared" si="147"/>
        <v/>
      </c>
      <c r="Q1166" s="48">
        <f t="shared" si="148"/>
        <v>42778</v>
      </c>
    </row>
    <row r="1167" spans="1:17" x14ac:dyDescent="0.25">
      <c r="A1167" s="28" t="s">
        <v>2235</v>
      </c>
      <c r="B1167" s="28" t="s">
        <v>88</v>
      </c>
      <c r="C1167" s="28" t="s">
        <v>89</v>
      </c>
      <c r="D1167" s="28" t="s">
        <v>11</v>
      </c>
      <c r="E1167" s="39" t="s">
        <v>2236</v>
      </c>
      <c r="F1167" s="13">
        <f t="shared" si="149"/>
        <v>2017</v>
      </c>
      <c r="G1167" s="28" t="s">
        <v>125</v>
      </c>
      <c r="H1167" s="28" t="s">
        <v>419</v>
      </c>
      <c r="I1167" s="40">
        <v>500</v>
      </c>
      <c r="J1167" s="41">
        <v>0.08</v>
      </c>
      <c r="K1167" s="42">
        <f t="shared" si="150"/>
        <v>460</v>
      </c>
      <c r="L1167" s="43" t="str">
        <f t="shared" si="144"/>
        <v>2166-EMEA-SC</v>
      </c>
      <c r="M1167" s="44">
        <f t="shared" si="151"/>
        <v>42881</v>
      </c>
      <c r="N1167" s="47">
        <f t="shared" si="145"/>
        <v>5</v>
      </c>
      <c r="O1167" s="47" t="str">
        <f t="shared" si="146"/>
        <v>2017</v>
      </c>
      <c r="P1167" s="47" t="str">
        <f t="shared" si="147"/>
        <v>26</v>
      </c>
      <c r="Q1167" s="48">
        <f t="shared" si="148"/>
        <v>42881</v>
      </c>
    </row>
    <row r="1168" spans="1:17" x14ac:dyDescent="0.25">
      <c r="A1168" s="28" t="s">
        <v>2237</v>
      </c>
      <c r="B1168" s="28" t="s">
        <v>123</v>
      </c>
      <c r="C1168" s="28" t="s">
        <v>54</v>
      </c>
      <c r="D1168" s="28" t="s">
        <v>11</v>
      </c>
      <c r="E1168" s="39" t="s">
        <v>2238</v>
      </c>
      <c r="F1168" s="13">
        <f t="shared" si="149"/>
        <v>2016</v>
      </c>
      <c r="G1168" s="28" t="s">
        <v>111</v>
      </c>
      <c r="H1168" s="28" t="s">
        <v>452</v>
      </c>
      <c r="I1168" s="40">
        <v>140</v>
      </c>
      <c r="J1168" s="41">
        <v>0.1143</v>
      </c>
      <c r="K1168" s="42">
        <f t="shared" si="150"/>
        <v>123.998</v>
      </c>
      <c r="L1168" s="43" t="str">
        <f t="shared" si="144"/>
        <v>2167-EMEA-PC</v>
      </c>
      <c r="M1168" s="44">
        <f t="shared" si="151"/>
        <v>42643</v>
      </c>
      <c r="N1168" s="47">
        <f t="shared" si="145"/>
        <v>9</v>
      </c>
      <c r="O1168" s="47" t="str">
        <f t="shared" si="146"/>
        <v>2016</v>
      </c>
      <c r="P1168" s="47" t="str">
        <f t="shared" si="147"/>
        <v>30</v>
      </c>
      <c r="Q1168" s="48">
        <f t="shared" si="148"/>
        <v>42643</v>
      </c>
    </row>
    <row r="1169" spans="1:17" x14ac:dyDescent="0.25">
      <c r="A1169" s="28" t="s">
        <v>2239</v>
      </c>
      <c r="B1169" s="28" t="s">
        <v>64</v>
      </c>
      <c r="C1169" s="28" t="s">
        <v>65</v>
      </c>
      <c r="D1169" s="28" t="s">
        <v>34</v>
      </c>
      <c r="E1169" s="39">
        <v>42924</v>
      </c>
      <c r="F1169" s="13">
        <f t="shared" si="149"/>
        <v>2017</v>
      </c>
      <c r="G1169" s="28" t="s">
        <v>23</v>
      </c>
      <c r="H1169" s="28" t="s">
        <v>2240</v>
      </c>
      <c r="I1169" s="40">
        <v>1400</v>
      </c>
      <c r="J1169" s="41">
        <v>0.05</v>
      </c>
      <c r="K1169" s="42">
        <f t="shared" si="150"/>
        <v>1330</v>
      </c>
      <c r="L1169" s="43" t="str">
        <f t="shared" si="144"/>
        <v>2168-APAC-JP</v>
      </c>
      <c r="M1169" s="44">
        <f t="shared" si="151"/>
        <v>42924</v>
      </c>
      <c r="N1169" s="47" t="str">
        <f t="shared" si="145"/>
        <v/>
      </c>
      <c r="O1169" s="47" t="str">
        <f t="shared" si="146"/>
        <v/>
      </c>
      <c r="P1169" s="47" t="str">
        <f t="shared" si="147"/>
        <v/>
      </c>
      <c r="Q1169" s="48">
        <f t="shared" si="148"/>
        <v>42924</v>
      </c>
    </row>
    <row r="1170" spans="1:17" x14ac:dyDescent="0.25">
      <c r="A1170" s="28" t="s">
        <v>2241</v>
      </c>
      <c r="B1170" s="28" t="s">
        <v>144</v>
      </c>
      <c r="C1170" s="28" t="s">
        <v>115</v>
      </c>
      <c r="D1170" s="28" t="s">
        <v>17</v>
      </c>
      <c r="E1170" s="39" t="s">
        <v>2242</v>
      </c>
      <c r="F1170" s="13">
        <f t="shared" si="149"/>
        <v>2017</v>
      </c>
      <c r="G1170" s="28" t="s">
        <v>35</v>
      </c>
      <c r="H1170" s="28" t="s">
        <v>470</v>
      </c>
      <c r="I1170" s="40">
        <v>50</v>
      </c>
      <c r="J1170" s="41">
        <v>0</v>
      </c>
      <c r="K1170" s="42">
        <f t="shared" si="150"/>
        <v>50</v>
      </c>
      <c r="L1170" s="43" t="str">
        <f t="shared" si="144"/>
        <v>2169-NA-NG</v>
      </c>
      <c r="M1170" s="44">
        <f t="shared" si="151"/>
        <v>43038</v>
      </c>
      <c r="N1170" s="47">
        <f t="shared" si="145"/>
        <v>10</v>
      </c>
      <c r="O1170" s="47" t="str">
        <f t="shared" si="146"/>
        <v>2017</v>
      </c>
      <c r="P1170" s="47" t="str">
        <f t="shared" si="147"/>
        <v>30</v>
      </c>
      <c r="Q1170" s="48">
        <f t="shared" si="148"/>
        <v>43038</v>
      </c>
    </row>
    <row r="1171" spans="1:17" x14ac:dyDescent="0.25">
      <c r="A1171" s="28" t="s">
        <v>2243</v>
      </c>
      <c r="B1171" s="28" t="s">
        <v>216</v>
      </c>
      <c r="C1171" s="28" t="s">
        <v>217</v>
      </c>
      <c r="D1171" s="28" t="s">
        <v>11</v>
      </c>
      <c r="E1171" s="39">
        <v>41795</v>
      </c>
      <c r="F1171" s="13">
        <f t="shared" si="149"/>
        <v>2014</v>
      </c>
      <c r="G1171" s="28" t="s">
        <v>12</v>
      </c>
      <c r="H1171" s="28" t="s">
        <v>1020</v>
      </c>
      <c r="I1171" s="40">
        <v>240</v>
      </c>
      <c r="J1171" s="41">
        <v>0.3</v>
      </c>
      <c r="K1171" s="42">
        <f t="shared" si="150"/>
        <v>168</v>
      </c>
      <c r="L1171" s="43" t="str">
        <f t="shared" si="144"/>
        <v>2170-EMEA-RH</v>
      </c>
      <c r="M1171" s="44">
        <f t="shared" si="151"/>
        <v>41795</v>
      </c>
      <c r="N1171" s="47" t="str">
        <f t="shared" si="145"/>
        <v/>
      </c>
      <c r="O1171" s="47" t="str">
        <f t="shared" si="146"/>
        <v/>
      </c>
      <c r="P1171" s="47" t="str">
        <f t="shared" si="147"/>
        <v/>
      </c>
      <c r="Q1171" s="48">
        <f t="shared" si="148"/>
        <v>41795</v>
      </c>
    </row>
    <row r="1172" spans="1:17" x14ac:dyDescent="0.25">
      <c r="A1172" s="28" t="s">
        <v>2244</v>
      </c>
      <c r="B1172" s="28" t="s">
        <v>99</v>
      </c>
      <c r="C1172" s="28" t="s">
        <v>100</v>
      </c>
      <c r="D1172" s="28" t="s">
        <v>11</v>
      </c>
      <c r="E1172" s="39" t="s">
        <v>2245</v>
      </c>
      <c r="F1172" s="13">
        <f t="shared" si="149"/>
        <v>2018</v>
      </c>
      <c r="G1172" s="28" t="s">
        <v>111</v>
      </c>
      <c r="H1172" s="28" t="s">
        <v>578</v>
      </c>
      <c r="I1172" s="40">
        <v>140</v>
      </c>
      <c r="J1172" s="41">
        <v>7.1400000000000005E-2</v>
      </c>
      <c r="K1172" s="42">
        <f t="shared" si="150"/>
        <v>130.00399999999999</v>
      </c>
      <c r="L1172" s="43" t="str">
        <f t="shared" si="144"/>
        <v>2171-EMEA-SN</v>
      </c>
      <c r="M1172" s="44">
        <f t="shared" si="151"/>
        <v>43281</v>
      </c>
      <c r="N1172" s="47">
        <f t="shared" si="145"/>
        <v>6</v>
      </c>
      <c r="O1172" s="47" t="str">
        <f t="shared" si="146"/>
        <v>2018</v>
      </c>
      <c r="P1172" s="47" t="str">
        <f t="shared" si="147"/>
        <v>30</v>
      </c>
      <c r="Q1172" s="48">
        <f t="shared" si="148"/>
        <v>43281</v>
      </c>
    </row>
    <row r="1173" spans="1:17" x14ac:dyDescent="0.25">
      <c r="A1173" s="28" t="s">
        <v>2246</v>
      </c>
      <c r="B1173" s="28" t="s">
        <v>541</v>
      </c>
      <c r="C1173" s="28" t="s">
        <v>542</v>
      </c>
      <c r="D1173" s="28" t="s">
        <v>22</v>
      </c>
      <c r="E1173" s="39" t="s">
        <v>2247</v>
      </c>
      <c r="F1173" s="13">
        <f t="shared" si="149"/>
        <v>2016</v>
      </c>
      <c r="G1173" s="28" t="s">
        <v>35</v>
      </c>
      <c r="H1173" s="28" t="s">
        <v>983</v>
      </c>
      <c r="I1173" s="40">
        <v>50</v>
      </c>
      <c r="J1173" s="41">
        <v>0.14000000000000001</v>
      </c>
      <c r="K1173" s="42">
        <f t="shared" si="150"/>
        <v>43</v>
      </c>
      <c r="L1173" s="43" t="str">
        <f t="shared" si="144"/>
        <v>2172-LATAM-KH</v>
      </c>
      <c r="M1173" s="44">
        <f t="shared" si="151"/>
        <v>42508</v>
      </c>
      <c r="N1173" s="47">
        <f t="shared" si="145"/>
        <v>5</v>
      </c>
      <c r="O1173" s="47" t="str">
        <f t="shared" si="146"/>
        <v>2016</v>
      </c>
      <c r="P1173" s="47" t="str">
        <f t="shared" si="147"/>
        <v>18</v>
      </c>
      <c r="Q1173" s="48">
        <f t="shared" si="148"/>
        <v>42508</v>
      </c>
    </row>
    <row r="1174" spans="1:17" x14ac:dyDescent="0.25">
      <c r="A1174" s="28" t="s">
        <v>2248</v>
      </c>
      <c r="B1174" s="28" t="s">
        <v>71</v>
      </c>
      <c r="C1174" s="28" t="s">
        <v>72</v>
      </c>
      <c r="D1174" s="28" t="s">
        <v>34</v>
      </c>
      <c r="E1174" s="39">
        <v>42288</v>
      </c>
      <c r="F1174" s="13">
        <f t="shared" si="149"/>
        <v>2015</v>
      </c>
      <c r="G1174" s="28" t="s">
        <v>29</v>
      </c>
      <c r="H1174" s="28" t="s">
        <v>2249</v>
      </c>
      <c r="I1174" s="40">
        <v>150</v>
      </c>
      <c r="J1174" s="41">
        <v>0.16</v>
      </c>
      <c r="K1174" s="42">
        <f t="shared" si="150"/>
        <v>126</v>
      </c>
      <c r="L1174" s="43" t="str">
        <f t="shared" si="144"/>
        <v>2173-APAC-RS</v>
      </c>
      <c r="M1174" s="44">
        <f t="shared" si="151"/>
        <v>42288</v>
      </c>
      <c r="N1174" s="47" t="str">
        <f t="shared" si="145"/>
        <v/>
      </c>
      <c r="O1174" s="47" t="str">
        <f t="shared" si="146"/>
        <v/>
      </c>
      <c r="P1174" s="47" t="str">
        <f t="shared" si="147"/>
        <v/>
      </c>
      <c r="Q1174" s="48">
        <f t="shared" si="148"/>
        <v>42288</v>
      </c>
    </row>
    <row r="1175" spans="1:17" x14ac:dyDescent="0.25">
      <c r="A1175" s="28" t="s">
        <v>2250</v>
      </c>
      <c r="B1175" s="28" t="s">
        <v>261</v>
      </c>
      <c r="C1175" s="28" t="s">
        <v>39</v>
      </c>
      <c r="D1175" s="28" t="s">
        <v>34</v>
      </c>
      <c r="E1175" s="39" t="s">
        <v>1768</v>
      </c>
      <c r="F1175" s="13">
        <f t="shared" si="149"/>
        <v>2015</v>
      </c>
      <c r="G1175" s="28" t="s">
        <v>46</v>
      </c>
      <c r="H1175" s="28" t="s">
        <v>1729</v>
      </c>
      <c r="I1175" s="40">
        <v>500</v>
      </c>
      <c r="J1175" s="41">
        <v>0.28000000000000003</v>
      </c>
      <c r="K1175" s="42">
        <f t="shared" si="150"/>
        <v>360</v>
      </c>
      <c r="L1175" s="43" t="str">
        <f t="shared" si="144"/>
        <v>2174-APAC-PP</v>
      </c>
      <c r="M1175" s="44">
        <f t="shared" si="151"/>
        <v>42035</v>
      </c>
      <c r="N1175" s="47">
        <f t="shared" si="145"/>
        <v>1</v>
      </c>
      <c r="O1175" s="47" t="str">
        <f t="shared" si="146"/>
        <v>2015</v>
      </c>
      <c r="P1175" s="47" t="str">
        <f t="shared" si="147"/>
        <v>31</v>
      </c>
      <c r="Q1175" s="48">
        <f t="shared" si="148"/>
        <v>42035</v>
      </c>
    </row>
    <row r="1176" spans="1:17" x14ac:dyDescent="0.25">
      <c r="A1176" s="28" t="s">
        <v>2251</v>
      </c>
      <c r="B1176" s="28" t="s">
        <v>269</v>
      </c>
      <c r="C1176" s="28" t="s">
        <v>270</v>
      </c>
      <c r="D1176" s="28" t="s">
        <v>22</v>
      </c>
      <c r="E1176" s="39">
        <v>42622</v>
      </c>
      <c r="F1176" s="13">
        <f t="shared" si="149"/>
        <v>2016</v>
      </c>
      <c r="G1176" s="28" t="s">
        <v>12</v>
      </c>
      <c r="H1176" s="28" t="s">
        <v>792</v>
      </c>
      <c r="I1176" s="40">
        <v>240</v>
      </c>
      <c r="J1176" s="41">
        <v>0.1125</v>
      </c>
      <c r="K1176" s="42">
        <f t="shared" si="150"/>
        <v>213</v>
      </c>
      <c r="L1176" s="43" t="str">
        <f t="shared" si="144"/>
        <v>2175-LATAM-NN</v>
      </c>
      <c r="M1176" s="44">
        <f t="shared" si="151"/>
        <v>42622</v>
      </c>
      <c r="N1176" s="47" t="str">
        <f t="shared" si="145"/>
        <v/>
      </c>
      <c r="O1176" s="47" t="str">
        <f t="shared" si="146"/>
        <v/>
      </c>
      <c r="P1176" s="47" t="str">
        <f t="shared" si="147"/>
        <v/>
      </c>
      <c r="Q1176" s="48">
        <f t="shared" si="148"/>
        <v>42622</v>
      </c>
    </row>
    <row r="1177" spans="1:17" x14ac:dyDescent="0.25">
      <c r="A1177" s="28" t="s">
        <v>2252</v>
      </c>
      <c r="B1177" s="28" t="s">
        <v>144</v>
      </c>
      <c r="C1177" s="28" t="s">
        <v>115</v>
      </c>
      <c r="D1177" s="28" t="s">
        <v>17</v>
      </c>
      <c r="E1177" s="39" t="s">
        <v>2253</v>
      </c>
      <c r="F1177" s="13">
        <f t="shared" si="149"/>
        <v>2014</v>
      </c>
      <c r="G1177" s="28" t="s">
        <v>41</v>
      </c>
      <c r="H1177" s="28" t="s">
        <v>145</v>
      </c>
      <c r="I1177" s="40">
        <v>30</v>
      </c>
      <c r="J1177" s="41">
        <v>3.3300000000000003E-2</v>
      </c>
      <c r="K1177" s="42">
        <f t="shared" si="150"/>
        <v>29.001000000000001</v>
      </c>
      <c r="L1177" s="43" t="str">
        <f t="shared" si="144"/>
        <v>2176-NA-RA</v>
      </c>
      <c r="M1177" s="44">
        <f t="shared" si="151"/>
        <v>41654</v>
      </c>
      <c r="N1177" s="47">
        <f t="shared" si="145"/>
        <v>1</v>
      </c>
      <c r="O1177" s="47" t="str">
        <f t="shared" si="146"/>
        <v>2014</v>
      </c>
      <c r="P1177" s="47" t="str">
        <f t="shared" si="147"/>
        <v>15</v>
      </c>
      <c r="Q1177" s="48">
        <f t="shared" si="148"/>
        <v>41654</v>
      </c>
    </row>
    <row r="1178" spans="1:17" x14ac:dyDescent="0.25">
      <c r="A1178" s="28" t="s">
        <v>2254</v>
      </c>
      <c r="B1178" s="28" t="s">
        <v>197</v>
      </c>
      <c r="C1178" s="28" t="s">
        <v>198</v>
      </c>
      <c r="D1178" s="28" t="s">
        <v>11</v>
      </c>
      <c r="E1178" s="39" t="s">
        <v>2255</v>
      </c>
      <c r="F1178" s="13">
        <f t="shared" si="149"/>
        <v>2016</v>
      </c>
      <c r="G1178" s="28" t="s">
        <v>125</v>
      </c>
      <c r="H1178" s="28" t="s">
        <v>655</v>
      </c>
      <c r="I1178" s="40">
        <v>500</v>
      </c>
      <c r="J1178" s="41">
        <v>8.0000000000000002E-3</v>
      </c>
      <c r="K1178" s="42">
        <f t="shared" si="150"/>
        <v>496</v>
      </c>
      <c r="L1178" s="43" t="str">
        <f t="shared" si="144"/>
        <v>2177-EMEA-AW</v>
      </c>
      <c r="M1178" s="44">
        <f t="shared" si="151"/>
        <v>42733</v>
      </c>
      <c r="N1178" s="47">
        <f t="shared" si="145"/>
        <v>12</v>
      </c>
      <c r="O1178" s="47" t="str">
        <f t="shared" si="146"/>
        <v>2016</v>
      </c>
      <c r="P1178" s="47" t="str">
        <f t="shared" si="147"/>
        <v>29</v>
      </c>
      <c r="Q1178" s="48">
        <f t="shared" si="148"/>
        <v>42733</v>
      </c>
    </row>
    <row r="1179" spans="1:17" x14ac:dyDescent="0.25">
      <c r="A1179" s="28" t="s">
        <v>2256</v>
      </c>
      <c r="B1179" s="28" t="s">
        <v>147</v>
      </c>
      <c r="C1179" s="28" t="s">
        <v>95</v>
      </c>
      <c r="D1179" s="28" t="s">
        <v>34</v>
      </c>
      <c r="E1179" s="39" t="s">
        <v>2257</v>
      </c>
      <c r="F1179" s="13">
        <f t="shared" si="149"/>
        <v>2018</v>
      </c>
      <c r="G1179" s="28" t="s">
        <v>41</v>
      </c>
      <c r="H1179" s="28" t="s">
        <v>1384</v>
      </c>
      <c r="I1179" s="40">
        <v>30</v>
      </c>
      <c r="J1179" s="41">
        <v>0.1</v>
      </c>
      <c r="K1179" s="42">
        <f t="shared" si="150"/>
        <v>27</v>
      </c>
      <c r="L1179" s="43" t="str">
        <f t="shared" si="144"/>
        <v>2178-APAC-NG</v>
      </c>
      <c r="M1179" s="44">
        <f t="shared" si="151"/>
        <v>43394</v>
      </c>
      <c r="N1179" s="47">
        <f t="shared" si="145"/>
        <v>10</v>
      </c>
      <c r="O1179" s="47" t="str">
        <f t="shared" si="146"/>
        <v>2018</v>
      </c>
      <c r="P1179" s="47" t="str">
        <f t="shared" si="147"/>
        <v>21</v>
      </c>
      <c r="Q1179" s="48">
        <f t="shared" si="148"/>
        <v>43394</v>
      </c>
    </row>
    <row r="1180" spans="1:17" x14ac:dyDescent="0.25">
      <c r="A1180" s="28" t="s">
        <v>2258</v>
      </c>
      <c r="B1180" s="28" t="s">
        <v>164</v>
      </c>
      <c r="C1180" s="28" t="s">
        <v>165</v>
      </c>
      <c r="D1180" s="28" t="s">
        <v>11</v>
      </c>
      <c r="E1180" s="39">
        <v>42948</v>
      </c>
      <c r="F1180" s="13">
        <f t="shared" si="149"/>
        <v>2017</v>
      </c>
      <c r="G1180" s="28" t="s">
        <v>111</v>
      </c>
      <c r="H1180" s="28" t="s">
        <v>1723</v>
      </c>
      <c r="I1180" s="40">
        <v>140</v>
      </c>
      <c r="J1180" s="41">
        <v>5.7099999999999998E-2</v>
      </c>
      <c r="K1180" s="42">
        <f t="shared" si="150"/>
        <v>132.006</v>
      </c>
      <c r="L1180" s="43" t="str">
        <f t="shared" si="144"/>
        <v>2179-EMEA-RB</v>
      </c>
      <c r="M1180" s="44">
        <f t="shared" si="151"/>
        <v>42948</v>
      </c>
      <c r="N1180" s="47" t="str">
        <f t="shared" si="145"/>
        <v/>
      </c>
      <c r="O1180" s="47" t="str">
        <f t="shared" si="146"/>
        <v/>
      </c>
      <c r="P1180" s="47" t="str">
        <f t="shared" si="147"/>
        <v/>
      </c>
      <c r="Q1180" s="48">
        <f t="shared" si="148"/>
        <v>42948</v>
      </c>
    </row>
    <row r="1181" spans="1:17" x14ac:dyDescent="0.25">
      <c r="A1181" s="28" t="s">
        <v>2259</v>
      </c>
      <c r="B1181" s="28" t="s">
        <v>15</v>
      </c>
      <c r="C1181" s="28" t="s">
        <v>16</v>
      </c>
      <c r="D1181" s="28" t="s">
        <v>17</v>
      </c>
      <c r="E1181" s="39" t="s">
        <v>372</v>
      </c>
      <c r="F1181" s="13">
        <f t="shared" si="149"/>
        <v>2014</v>
      </c>
      <c r="G1181" s="28" t="s">
        <v>35</v>
      </c>
      <c r="H1181" s="28" t="s">
        <v>18</v>
      </c>
      <c r="I1181" s="40">
        <v>50</v>
      </c>
      <c r="J1181" s="41">
        <v>0</v>
      </c>
      <c r="K1181" s="42">
        <f t="shared" si="150"/>
        <v>50</v>
      </c>
      <c r="L1181" s="43" t="str">
        <f t="shared" si="144"/>
        <v>2180-NA-DS</v>
      </c>
      <c r="M1181" s="44">
        <f t="shared" si="151"/>
        <v>41904</v>
      </c>
      <c r="N1181" s="47">
        <f t="shared" si="145"/>
        <v>9</v>
      </c>
      <c r="O1181" s="47" t="str">
        <f t="shared" si="146"/>
        <v>2014</v>
      </c>
      <c r="P1181" s="47" t="str">
        <f t="shared" si="147"/>
        <v>22</v>
      </c>
      <c r="Q1181" s="48">
        <f t="shared" si="148"/>
        <v>41904</v>
      </c>
    </row>
    <row r="1182" spans="1:17" x14ac:dyDescent="0.25">
      <c r="A1182" s="28" t="s">
        <v>2260</v>
      </c>
      <c r="B1182" s="28" t="s">
        <v>169</v>
      </c>
      <c r="C1182" s="28" t="s">
        <v>170</v>
      </c>
      <c r="D1182" s="28" t="s">
        <v>11</v>
      </c>
      <c r="E1182" s="39">
        <v>42134</v>
      </c>
      <c r="F1182" s="13">
        <f t="shared" si="149"/>
        <v>2015</v>
      </c>
      <c r="G1182" s="28" t="s">
        <v>61</v>
      </c>
      <c r="H1182" s="28" t="s">
        <v>1066</v>
      </c>
      <c r="I1182" s="40">
        <v>3000</v>
      </c>
      <c r="J1182" s="41">
        <v>0.31</v>
      </c>
      <c r="K1182" s="42">
        <f t="shared" si="150"/>
        <v>2070</v>
      </c>
      <c r="L1182" s="43" t="str">
        <f t="shared" si="144"/>
        <v>2181-EMEA-MT</v>
      </c>
      <c r="M1182" s="44">
        <f t="shared" si="151"/>
        <v>42134</v>
      </c>
      <c r="N1182" s="47" t="str">
        <f t="shared" si="145"/>
        <v/>
      </c>
      <c r="O1182" s="47" t="str">
        <f t="shared" si="146"/>
        <v/>
      </c>
      <c r="P1182" s="47" t="str">
        <f t="shared" si="147"/>
        <v/>
      </c>
      <c r="Q1182" s="48">
        <f t="shared" si="148"/>
        <v>42134</v>
      </c>
    </row>
    <row r="1183" spans="1:17" x14ac:dyDescent="0.25">
      <c r="A1183" s="28" t="s">
        <v>2261</v>
      </c>
      <c r="B1183" s="28" t="s">
        <v>144</v>
      </c>
      <c r="C1183" s="28" t="s">
        <v>115</v>
      </c>
      <c r="D1183" s="28" t="s">
        <v>17</v>
      </c>
      <c r="E1183" s="39" t="s">
        <v>2262</v>
      </c>
      <c r="F1183" s="13">
        <f t="shared" si="149"/>
        <v>2017</v>
      </c>
      <c r="G1183" s="28" t="s">
        <v>29</v>
      </c>
      <c r="H1183" s="28" t="s">
        <v>677</v>
      </c>
      <c r="I1183" s="40">
        <v>150</v>
      </c>
      <c r="J1183" s="41">
        <v>0</v>
      </c>
      <c r="K1183" s="42">
        <f t="shared" si="150"/>
        <v>150</v>
      </c>
      <c r="L1183" s="43" t="str">
        <f t="shared" si="144"/>
        <v>2182-NA-RS</v>
      </c>
      <c r="M1183" s="44">
        <f t="shared" si="151"/>
        <v>42880</v>
      </c>
      <c r="N1183" s="47">
        <f t="shared" si="145"/>
        <v>5</v>
      </c>
      <c r="O1183" s="47" t="str">
        <f t="shared" si="146"/>
        <v>2017</v>
      </c>
      <c r="P1183" s="47" t="str">
        <f t="shared" si="147"/>
        <v>25</v>
      </c>
      <c r="Q1183" s="48">
        <f t="shared" si="148"/>
        <v>42880</v>
      </c>
    </row>
    <row r="1184" spans="1:17" x14ac:dyDescent="0.25">
      <c r="A1184" s="28" t="s">
        <v>2263</v>
      </c>
      <c r="B1184" s="28" t="s">
        <v>109</v>
      </c>
      <c r="C1184" s="28" t="s">
        <v>72</v>
      </c>
      <c r="D1184" s="28" t="s">
        <v>34</v>
      </c>
      <c r="E1184" s="39">
        <v>42227</v>
      </c>
      <c r="F1184" s="13">
        <f t="shared" si="149"/>
        <v>2015</v>
      </c>
      <c r="G1184" s="28" t="s">
        <v>23</v>
      </c>
      <c r="H1184" s="28" t="s">
        <v>296</v>
      </c>
      <c r="I1184" s="40">
        <v>1400</v>
      </c>
      <c r="J1184" s="41">
        <v>0.2</v>
      </c>
      <c r="K1184" s="42">
        <f t="shared" si="150"/>
        <v>1120</v>
      </c>
      <c r="L1184" s="43" t="str">
        <f t="shared" si="144"/>
        <v>2183-APAC-PR</v>
      </c>
      <c r="M1184" s="44">
        <f t="shared" si="151"/>
        <v>42227</v>
      </c>
      <c r="N1184" s="47" t="str">
        <f t="shared" si="145"/>
        <v/>
      </c>
      <c r="O1184" s="47" t="str">
        <f t="shared" si="146"/>
        <v/>
      </c>
      <c r="P1184" s="47" t="str">
        <f t="shared" si="147"/>
        <v/>
      </c>
      <c r="Q1184" s="48">
        <f t="shared" si="148"/>
        <v>42227</v>
      </c>
    </row>
    <row r="1185" spans="1:17" x14ac:dyDescent="0.25">
      <c r="A1185" s="28" t="s">
        <v>2264</v>
      </c>
      <c r="B1185" s="28" t="s">
        <v>265</v>
      </c>
      <c r="C1185" s="28" t="s">
        <v>50</v>
      </c>
      <c r="D1185" s="28" t="s">
        <v>22</v>
      </c>
      <c r="E1185" s="39" t="s">
        <v>1059</v>
      </c>
      <c r="F1185" s="13">
        <f t="shared" si="149"/>
        <v>2014</v>
      </c>
      <c r="G1185" s="28" t="s">
        <v>74</v>
      </c>
      <c r="H1185" s="28" t="s">
        <v>514</v>
      </c>
      <c r="I1185" s="40">
        <v>500</v>
      </c>
      <c r="J1185" s="41">
        <v>0.01</v>
      </c>
      <c r="K1185" s="42">
        <f t="shared" si="150"/>
        <v>495</v>
      </c>
      <c r="L1185" s="43" t="str">
        <f t="shared" si="144"/>
        <v>2184-LATAM-MG</v>
      </c>
      <c r="M1185" s="44">
        <f t="shared" si="151"/>
        <v>41716</v>
      </c>
      <c r="N1185" s="47">
        <f t="shared" si="145"/>
        <v>3</v>
      </c>
      <c r="O1185" s="47" t="str">
        <f t="shared" si="146"/>
        <v>2014</v>
      </c>
      <c r="P1185" s="47" t="str">
        <f t="shared" si="147"/>
        <v>18</v>
      </c>
      <c r="Q1185" s="48">
        <f t="shared" si="148"/>
        <v>41716</v>
      </c>
    </row>
    <row r="1186" spans="1:17" x14ac:dyDescent="0.25">
      <c r="A1186" s="28" t="s">
        <v>2265</v>
      </c>
      <c r="B1186" s="28" t="s">
        <v>350</v>
      </c>
      <c r="C1186" s="28" t="s">
        <v>115</v>
      </c>
      <c r="D1186" s="28" t="s">
        <v>17</v>
      </c>
      <c r="E1186" s="39" t="s">
        <v>2266</v>
      </c>
      <c r="F1186" s="13">
        <f t="shared" si="149"/>
        <v>2015</v>
      </c>
      <c r="G1186" s="28" t="s">
        <v>41</v>
      </c>
      <c r="H1186" s="28" t="s">
        <v>1471</v>
      </c>
      <c r="I1186" s="40">
        <v>30</v>
      </c>
      <c r="J1186" s="41">
        <v>0</v>
      </c>
      <c r="K1186" s="42">
        <f t="shared" si="150"/>
        <v>30</v>
      </c>
      <c r="L1186" s="43" t="str">
        <f t="shared" si="144"/>
        <v>2185-NA-AS</v>
      </c>
      <c r="M1186" s="44">
        <f t="shared" si="151"/>
        <v>42020</v>
      </c>
      <c r="N1186" s="47">
        <f t="shared" si="145"/>
        <v>1</v>
      </c>
      <c r="O1186" s="47" t="str">
        <f t="shared" si="146"/>
        <v>2015</v>
      </c>
      <c r="P1186" s="47" t="str">
        <f t="shared" si="147"/>
        <v>16</v>
      </c>
      <c r="Q1186" s="48">
        <f t="shared" si="148"/>
        <v>42020</v>
      </c>
    </row>
    <row r="1187" spans="1:17" x14ac:dyDescent="0.25">
      <c r="A1187" s="28" t="s">
        <v>2267</v>
      </c>
      <c r="B1187" s="28" t="s">
        <v>32</v>
      </c>
      <c r="C1187" s="28" t="s">
        <v>33</v>
      </c>
      <c r="D1187" s="28" t="s">
        <v>34</v>
      </c>
      <c r="E1187" s="39">
        <v>42339</v>
      </c>
      <c r="F1187" s="13">
        <f t="shared" si="149"/>
        <v>2015</v>
      </c>
      <c r="G1187" s="28" t="s">
        <v>29</v>
      </c>
      <c r="H1187" s="28" t="s">
        <v>565</v>
      </c>
      <c r="I1187" s="40">
        <v>150</v>
      </c>
      <c r="J1187" s="41">
        <v>0.12</v>
      </c>
      <c r="K1187" s="42">
        <f t="shared" si="150"/>
        <v>132</v>
      </c>
      <c r="L1187" s="43" t="str">
        <f t="shared" si="144"/>
        <v>2186-APAC-AA</v>
      </c>
      <c r="M1187" s="44">
        <f t="shared" si="151"/>
        <v>42339</v>
      </c>
      <c r="N1187" s="47" t="str">
        <f t="shared" si="145"/>
        <v/>
      </c>
      <c r="O1187" s="47" t="str">
        <f t="shared" si="146"/>
        <v/>
      </c>
      <c r="P1187" s="47" t="str">
        <f t="shared" si="147"/>
        <v/>
      </c>
      <c r="Q1187" s="48">
        <f t="shared" si="148"/>
        <v>42339</v>
      </c>
    </row>
    <row r="1188" spans="1:17" x14ac:dyDescent="0.25">
      <c r="A1188" s="28" t="s">
        <v>2268</v>
      </c>
      <c r="B1188" s="28" t="s">
        <v>44</v>
      </c>
      <c r="C1188" s="28" t="s">
        <v>45</v>
      </c>
      <c r="D1188" s="28" t="s">
        <v>22</v>
      </c>
      <c r="E1188" s="39">
        <v>41985</v>
      </c>
      <c r="F1188" s="13">
        <f t="shared" si="149"/>
        <v>2014</v>
      </c>
      <c r="G1188" s="28" t="s">
        <v>46</v>
      </c>
      <c r="H1188" s="28" t="s">
        <v>236</v>
      </c>
      <c r="I1188" s="40">
        <v>500</v>
      </c>
      <c r="J1188" s="41">
        <v>0.15</v>
      </c>
      <c r="K1188" s="42">
        <f t="shared" si="150"/>
        <v>425</v>
      </c>
      <c r="L1188" s="43" t="str">
        <f t="shared" si="144"/>
        <v>2187-LATAM-CG</v>
      </c>
      <c r="M1188" s="44">
        <f t="shared" si="151"/>
        <v>41985</v>
      </c>
      <c r="N1188" s="47" t="str">
        <f t="shared" si="145"/>
        <v/>
      </c>
      <c r="O1188" s="47" t="str">
        <f t="shared" si="146"/>
        <v/>
      </c>
      <c r="P1188" s="47" t="str">
        <f t="shared" si="147"/>
        <v/>
      </c>
      <c r="Q1188" s="48">
        <f t="shared" si="148"/>
        <v>41985</v>
      </c>
    </row>
    <row r="1189" spans="1:17" x14ac:dyDescent="0.25">
      <c r="A1189" s="28" t="s">
        <v>2269</v>
      </c>
      <c r="B1189" s="28" t="s">
        <v>495</v>
      </c>
      <c r="C1189" s="28" t="s">
        <v>496</v>
      </c>
      <c r="D1189" s="28" t="s">
        <v>11</v>
      </c>
      <c r="E1189" s="39">
        <v>43075</v>
      </c>
      <c r="F1189" s="13">
        <f t="shared" si="149"/>
        <v>2017</v>
      </c>
      <c r="G1189" s="28" t="s">
        <v>61</v>
      </c>
      <c r="H1189" s="28" t="s">
        <v>2270</v>
      </c>
      <c r="I1189" s="40">
        <v>3000</v>
      </c>
      <c r="J1189" s="41">
        <v>0.21</v>
      </c>
      <c r="K1189" s="42">
        <f t="shared" si="150"/>
        <v>2370</v>
      </c>
      <c r="L1189" s="43" t="str">
        <f t="shared" si="144"/>
        <v>2188-EMEA-GS</v>
      </c>
      <c r="M1189" s="44">
        <f t="shared" si="151"/>
        <v>43075</v>
      </c>
      <c r="N1189" s="47" t="str">
        <f t="shared" si="145"/>
        <v/>
      </c>
      <c r="O1189" s="47" t="str">
        <f t="shared" si="146"/>
        <v/>
      </c>
      <c r="P1189" s="47" t="str">
        <f t="shared" si="147"/>
        <v/>
      </c>
      <c r="Q1189" s="48">
        <f t="shared" si="148"/>
        <v>43075</v>
      </c>
    </row>
    <row r="1190" spans="1:17" x14ac:dyDescent="0.25">
      <c r="A1190" s="28" t="s">
        <v>2271</v>
      </c>
      <c r="B1190" s="28" t="s">
        <v>26</v>
      </c>
      <c r="C1190" s="28" t="s">
        <v>27</v>
      </c>
      <c r="D1190" s="28" t="s">
        <v>11</v>
      </c>
      <c r="E1190" s="39" t="s">
        <v>2272</v>
      </c>
      <c r="F1190" s="13">
        <f t="shared" si="149"/>
        <v>2016</v>
      </c>
      <c r="G1190" s="28" t="s">
        <v>61</v>
      </c>
      <c r="H1190" s="28" t="s">
        <v>527</v>
      </c>
      <c r="I1190" s="40">
        <v>3000</v>
      </c>
      <c r="J1190" s="41">
        <v>0.02</v>
      </c>
      <c r="K1190" s="42">
        <f t="shared" si="150"/>
        <v>2940</v>
      </c>
      <c r="L1190" s="43" t="str">
        <f t="shared" si="144"/>
        <v>2189-EMEA-DP</v>
      </c>
      <c r="M1190" s="44">
        <f t="shared" si="151"/>
        <v>42535</v>
      </c>
      <c r="N1190" s="47">
        <f t="shared" si="145"/>
        <v>6</v>
      </c>
      <c r="O1190" s="47" t="str">
        <f t="shared" si="146"/>
        <v>2016</v>
      </c>
      <c r="P1190" s="47" t="str">
        <f t="shared" si="147"/>
        <v>14</v>
      </c>
      <c r="Q1190" s="48">
        <f t="shared" si="148"/>
        <v>42535</v>
      </c>
    </row>
    <row r="1191" spans="1:17" x14ac:dyDescent="0.25">
      <c r="A1191" s="28" t="s">
        <v>2273</v>
      </c>
      <c r="B1191" s="28" t="s">
        <v>84</v>
      </c>
      <c r="C1191" s="28" t="s">
        <v>85</v>
      </c>
      <c r="D1191" s="28" t="s">
        <v>11</v>
      </c>
      <c r="E1191" s="39">
        <v>42102</v>
      </c>
      <c r="F1191" s="13">
        <f t="shared" si="149"/>
        <v>2015</v>
      </c>
      <c r="G1191" s="28" t="s">
        <v>46</v>
      </c>
      <c r="H1191" s="28" t="s">
        <v>1114</v>
      </c>
      <c r="I1191" s="40">
        <v>500</v>
      </c>
      <c r="J1191" s="41">
        <v>0.31</v>
      </c>
      <c r="K1191" s="42">
        <f t="shared" si="150"/>
        <v>345</v>
      </c>
      <c r="L1191" s="43" t="str">
        <f t="shared" si="144"/>
        <v>2190-EMEA-MR</v>
      </c>
      <c r="M1191" s="44">
        <f t="shared" si="151"/>
        <v>42102</v>
      </c>
      <c r="N1191" s="47" t="str">
        <f t="shared" si="145"/>
        <v/>
      </c>
      <c r="O1191" s="47" t="str">
        <f t="shared" si="146"/>
        <v/>
      </c>
      <c r="P1191" s="47" t="str">
        <f t="shared" si="147"/>
        <v/>
      </c>
      <c r="Q1191" s="48">
        <f t="shared" si="148"/>
        <v>42102</v>
      </c>
    </row>
    <row r="1192" spans="1:17" x14ac:dyDescent="0.25">
      <c r="A1192" s="28" t="s">
        <v>2274</v>
      </c>
      <c r="B1192" s="28" t="s">
        <v>26</v>
      </c>
      <c r="C1192" s="28" t="s">
        <v>27</v>
      </c>
      <c r="D1192" s="28" t="s">
        <v>11</v>
      </c>
      <c r="E1192" s="39" t="s">
        <v>2009</v>
      </c>
      <c r="F1192" s="13">
        <f t="shared" si="149"/>
        <v>2016</v>
      </c>
      <c r="G1192" s="28" t="s">
        <v>133</v>
      </c>
      <c r="H1192" s="28" t="s">
        <v>2275</v>
      </c>
      <c r="I1192" s="40">
        <v>50</v>
      </c>
      <c r="J1192" s="41">
        <v>0.12</v>
      </c>
      <c r="K1192" s="42">
        <f t="shared" si="150"/>
        <v>44</v>
      </c>
      <c r="L1192" s="43" t="str">
        <f t="shared" si="144"/>
        <v>2191-EMEA-MS</v>
      </c>
      <c r="M1192" s="44">
        <f t="shared" si="151"/>
        <v>42668</v>
      </c>
      <c r="N1192" s="47">
        <f t="shared" si="145"/>
        <v>10</v>
      </c>
      <c r="O1192" s="47" t="str">
        <f t="shared" si="146"/>
        <v>2016</v>
      </c>
      <c r="P1192" s="47" t="str">
        <f t="shared" si="147"/>
        <v>25</v>
      </c>
      <c r="Q1192" s="48">
        <f t="shared" si="148"/>
        <v>42668</v>
      </c>
    </row>
    <row r="1193" spans="1:17" x14ac:dyDescent="0.25">
      <c r="A1193" s="28" t="s">
        <v>2276</v>
      </c>
      <c r="B1193" s="28" t="s">
        <v>265</v>
      </c>
      <c r="C1193" s="28" t="s">
        <v>50</v>
      </c>
      <c r="D1193" s="28" t="s">
        <v>22</v>
      </c>
      <c r="E1193" s="39" t="s">
        <v>2277</v>
      </c>
      <c r="F1193" s="13">
        <f t="shared" si="149"/>
        <v>2018</v>
      </c>
      <c r="G1193" s="28" t="s">
        <v>133</v>
      </c>
      <c r="H1193" s="28" t="s">
        <v>514</v>
      </c>
      <c r="I1193" s="40">
        <v>50</v>
      </c>
      <c r="J1193" s="41">
        <v>0.14000000000000001</v>
      </c>
      <c r="K1193" s="42">
        <f t="shared" si="150"/>
        <v>43</v>
      </c>
      <c r="L1193" s="43" t="str">
        <f t="shared" si="144"/>
        <v>2192-LATAM-MG</v>
      </c>
      <c r="M1193" s="44">
        <f t="shared" si="151"/>
        <v>43130</v>
      </c>
      <c r="N1193" s="47">
        <f t="shared" si="145"/>
        <v>1</v>
      </c>
      <c r="O1193" s="47" t="str">
        <f t="shared" si="146"/>
        <v>2018</v>
      </c>
      <c r="P1193" s="47" t="str">
        <f t="shared" si="147"/>
        <v>30</v>
      </c>
      <c r="Q1193" s="48">
        <f t="shared" si="148"/>
        <v>43130</v>
      </c>
    </row>
    <row r="1194" spans="1:17" x14ac:dyDescent="0.25">
      <c r="A1194" s="28" t="s">
        <v>2278</v>
      </c>
      <c r="B1194" s="28" t="s">
        <v>325</v>
      </c>
      <c r="C1194" s="28" t="s">
        <v>326</v>
      </c>
      <c r="D1194" s="28" t="s">
        <v>34</v>
      </c>
      <c r="E1194" s="39">
        <v>43201</v>
      </c>
      <c r="F1194" s="13">
        <f t="shared" si="149"/>
        <v>2018</v>
      </c>
      <c r="G1194" s="28" t="s">
        <v>41</v>
      </c>
      <c r="H1194" s="28" t="s">
        <v>918</v>
      </c>
      <c r="I1194" s="40">
        <v>30</v>
      </c>
      <c r="J1194" s="41">
        <v>3.3300000000000003E-2</v>
      </c>
      <c r="K1194" s="42">
        <f t="shared" si="150"/>
        <v>29.001000000000001</v>
      </c>
      <c r="L1194" s="43" t="str">
        <f t="shared" si="144"/>
        <v>2193-APAC-HL</v>
      </c>
      <c r="M1194" s="44">
        <f t="shared" si="151"/>
        <v>43201</v>
      </c>
      <c r="N1194" s="47" t="str">
        <f t="shared" si="145"/>
        <v/>
      </c>
      <c r="O1194" s="47" t="str">
        <f t="shared" si="146"/>
        <v/>
      </c>
      <c r="P1194" s="47" t="str">
        <f t="shared" si="147"/>
        <v/>
      </c>
      <c r="Q1194" s="48">
        <f t="shared" si="148"/>
        <v>43201</v>
      </c>
    </row>
    <row r="1195" spans="1:17" x14ac:dyDescent="0.25">
      <c r="A1195" s="28" t="s">
        <v>2279</v>
      </c>
      <c r="B1195" s="28" t="s">
        <v>325</v>
      </c>
      <c r="C1195" s="28" t="s">
        <v>326</v>
      </c>
      <c r="D1195" s="28" t="s">
        <v>34</v>
      </c>
      <c r="E1195" s="39" t="s">
        <v>347</v>
      </c>
      <c r="F1195" s="13">
        <f t="shared" si="149"/>
        <v>2017</v>
      </c>
      <c r="G1195" s="28" t="s">
        <v>41</v>
      </c>
      <c r="H1195" s="28" t="s">
        <v>721</v>
      </c>
      <c r="I1195" s="40">
        <v>30</v>
      </c>
      <c r="J1195" s="41">
        <v>3.3300000000000003E-2</v>
      </c>
      <c r="K1195" s="42">
        <f t="shared" si="150"/>
        <v>29.001000000000001</v>
      </c>
      <c r="L1195" s="43" t="str">
        <f t="shared" si="144"/>
        <v>2194-APAC-RO</v>
      </c>
      <c r="M1195" s="44">
        <f t="shared" si="151"/>
        <v>42916</v>
      </c>
      <c r="N1195" s="47">
        <f t="shared" si="145"/>
        <v>6</v>
      </c>
      <c r="O1195" s="47" t="str">
        <f t="shared" si="146"/>
        <v>2017</v>
      </c>
      <c r="P1195" s="47" t="str">
        <f t="shared" si="147"/>
        <v>30</v>
      </c>
      <c r="Q1195" s="48">
        <f t="shared" si="148"/>
        <v>42916</v>
      </c>
    </row>
    <row r="1196" spans="1:17" x14ac:dyDescent="0.25">
      <c r="A1196" s="28" t="s">
        <v>2280</v>
      </c>
      <c r="B1196" s="28" t="s">
        <v>350</v>
      </c>
      <c r="C1196" s="28" t="s">
        <v>115</v>
      </c>
      <c r="D1196" s="28" t="s">
        <v>17</v>
      </c>
      <c r="E1196" s="39">
        <v>42620</v>
      </c>
      <c r="F1196" s="13">
        <f t="shared" si="149"/>
        <v>2016</v>
      </c>
      <c r="G1196" s="28" t="s">
        <v>23</v>
      </c>
      <c r="H1196" s="28" t="s">
        <v>352</v>
      </c>
      <c r="I1196" s="40">
        <v>1400</v>
      </c>
      <c r="J1196" s="41">
        <v>0</v>
      </c>
      <c r="K1196" s="42">
        <f t="shared" si="150"/>
        <v>1400</v>
      </c>
      <c r="L1196" s="43" t="str">
        <f t="shared" si="144"/>
        <v>2195-NA-HM</v>
      </c>
      <c r="M1196" s="44">
        <f t="shared" si="151"/>
        <v>42620</v>
      </c>
      <c r="N1196" s="47" t="str">
        <f t="shared" si="145"/>
        <v/>
      </c>
      <c r="O1196" s="47" t="str">
        <f t="shared" si="146"/>
        <v/>
      </c>
      <c r="P1196" s="47" t="str">
        <f t="shared" si="147"/>
        <v/>
      </c>
      <c r="Q1196" s="48">
        <f t="shared" si="148"/>
        <v>42620</v>
      </c>
    </row>
    <row r="1197" spans="1:17" x14ac:dyDescent="0.25">
      <c r="A1197" s="28" t="s">
        <v>2281</v>
      </c>
      <c r="B1197" s="28" t="s">
        <v>53</v>
      </c>
      <c r="C1197" s="28" t="s">
        <v>54</v>
      </c>
      <c r="D1197" s="28" t="s">
        <v>11</v>
      </c>
      <c r="E1197" s="39">
        <v>42044</v>
      </c>
      <c r="F1197" s="13">
        <f t="shared" si="149"/>
        <v>2015</v>
      </c>
      <c r="G1197" s="28" t="s">
        <v>125</v>
      </c>
      <c r="H1197" s="28" t="s">
        <v>1064</v>
      </c>
      <c r="I1197" s="40">
        <v>500</v>
      </c>
      <c r="J1197" s="41">
        <v>4.8000000000000001E-2</v>
      </c>
      <c r="K1197" s="42">
        <f t="shared" si="150"/>
        <v>476</v>
      </c>
      <c r="L1197" s="43" t="str">
        <f t="shared" si="144"/>
        <v>2196-EMEA-WC</v>
      </c>
      <c r="M1197" s="44">
        <f t="shared" si="151"/>
        <v>42044</v>
      </c>
      <c r="N1197" s="47" t="str">
        <f t="shared" si="145"/>
        <v/>
      </c>
      <c r="O1197" s="47" t="str">
        <f t="shared" si="146"/>
        <v/>
      </c>
      <c r="P1197" s="47" t="str">
        <f t="shared" si="147"/>
        <v/>
      </c>
      <c r="Q1197" s="48">
        <f t="shared" si="148"/>
        <v>42044</v>
      </c>
    </row>
    <row r="1198" spans="1:17" x14ac:dyDescent="0.25">
      <c r="A1198" s="28" t="s">
        <v>2282</v>
      </c>
      <c r="B1198" s="28" t="s">
        <v>59</v>
      </c>
      <c r="C1198" s="28" t="s">
        <v>60</v>
      </c>
      <c r="D1198" s="28" t="s">
        <v>11</v>
      </c>
      <c r="E1198" s="39" t="s">
        <v>1205</v>
      </c>
      <c r="F1198" s="13">
        <f t="shared" si="149"/>
        <v>2017</v>
      </c>
      <c r="G1198" s="28" t="s">
        <v>46</v>
      </c>
      <c r="H1198" s="28" t="s">
        <v>2283</v>
      </c>
      <c r="I1198" s="40">
        <v>500</v>
      </c>
      <c r="J1198" s="41">
        <v>0.03</v>
      </c>
      <c r="K1198" s="42">
        <f t="shared" si="150"/>
        <v>485</v>
      </c>
      <c r="L1198" s="43" t="str">
        <f t="shared" si="144"/>
        <v>2197-EMEA-DA</v>
      </c>
      <c r="M1198" s="44">
        <f t="shared" si="151"/>
        <v>42754</v>
      </c>
      <c r="N1198" s="47">
        <f t="shared" si="145"/>
        <v>1</v>
      </c>
      <c r="O1198" s="47" t="str">
        <f t="shared" si="146"/>
        <v>2017</v>
      </c>
      <c r="P1198" s="47" t="str">
        <f t="shared" si="147"/>
        <v>19</v>
      </c>
      <c r="Q1198" s="48">
        <f t="shared" si="148"/>
        <v>42754</v>
      </c>
    </row>
    <row r="1199" spans="1:17" x14ac:dyDescent="0.25">
      <c r="A1199" s="28" t="s">
        <v>2284</v>
      </c>
      <c r="B1199" s="28" t="s">
        <v>178</v>
      </c>
      <c r="C1199" s="28" t="s">
        <v>115</v>
      </c>
      <c r="D1199" s="28" t="s">
        <v>17</v>
      </c>
      <c r="E1199" s="39" t="s">
        <v>2285</v>
      </c>
      <c r="F1199" s="13">
        <f t="shared" si="149"/>
        <v>2014</v>
      </c>
      <c r="G1199" s="28" t="s">
        <v>55</v>
      </c>
      <c r="H1199" s="28" t="s">
        <v>583</v>
      </c>
      <c r="I1199" s="40">
        <v>2400</v>
      </c>
      <c r="J1199" s="41">
        <v>0.43</v>
      </c>
      <c r="K1199" s="42">
        <f t="shared" si="150"/>
        <v>1368.0000000000002</v>
      </c>
      <c r="L1199" s="43" t="str">
        <f t="shared" si="144"/>
        <v>2198-NA-SH</v>
      </c>
      <c r="M1199" s="44">
        <f t="shared" si="151"/>
        <v>41785</v>
      </c>
      <c r="N1199" s="47">
        <f t="shared" si="145"/>
        <v>5</v>
      </c>
      <c r="O1199" s="47" t="str">
        <f t="shared" si="146"/>
        <v>2014</v>
      </c>
      <c r="P1199" s="47" t="str">
        <f t="shared" si="147"/>
        <v>26</v>
      </c>
      <c r="Q1199" s="48">
        <f t="shared" si="148"/>
        <v>41785</v>
      </c>
    </row>
    <row r="1200" spans="1:17" x14ac:dyDescent="0.25">
      <c r="A1200" s="28" t="s">
        <v>2286</v>
      </c>
      <c r="B1200" s="28" t="s">
        <v>114</v>
      </c>
      <c r="C1200" s="28" t="s">
        <v>115</v>
      </c>
      <c r="D1200" s="28" t="s">
        <v>17</v>
      </c>
      <c r="E1200" s="39">
        <v>42957</v>
      </c>
      <c r="F1200" s="13">
        <f t="shared" si="149"/>
        <v>2017</v>
      </c>
      <c r="G1200" s="28" t="s">
        <v>111</v>
      </c>
      <c r="H1200" s="28" t="s">
        <v>117</v>
      </c>
      <c r="I1200" s="40">
        <v>140</v>
      </c>
      <c r="J1200" s="41">
        <v>5.7099999999999998E-2</v>
      </c>
      <c r="K1200" s="42">
        <f t="shared" si="150"/>
        <v>132.006</v>
      </c>
      <c r="L1200" s="43" t="str">
        <f t="shared" si="144"/>
        <v>2199-NA-LP</v>
      </c>
      <c r="M1200" s="44">
        <f t="shared" si="151"/>
        <v>42957</v>
      </c>
      <c r="N1200" s="47" t="str">
        <f t="shared" si="145"/>
        <v/>
      </c>
      <c r="O1200" s="47" t="str">
        <f t="shared" si="146"/>
        <v/>
      </c>
      <c r="P1200" s="47" t="str">
        <f t="shared" si="147"/>
        <v/>
      </c>
      <c r="Q1200" s="48">
        <f t="shared" si="148"/>
        <v>42957</v>
      </c>
    </row>
    <row r="1201" spans="1:17" x14ac:dyDescent="0.25">
      <c r="A1201" s="28" t="s">
        <v>2287</v>
      </c>
      <c r="B1201" s="28" t="s">
        <v>53</v>
      </c>
      <c r="C1201" s="28" t="s">
        <v>54</v>
      </c>
      <c r="D1201" s="28" t="s">
        <v>11</v>
      </c>
      <c r="E1201" s="39">
        <v>41831</v>
      </c>
      <c r="F1201" s="13">
        <f t="shared" si="149"/>
        <v>2014</v>
      </c>
      <c r="G1201" s="28" t="s">
        <v>41</v>
      </c>
      <c r="H1201" s="28" t="s">
        <v>828</v>
      </c>
      <c r="I1201" s="40">
        <v>30</v>
      </c>
      <c r="J1201" s="41">
        <v>0</v>
      </c>
      <c r="K1201" s="42">
        <f t="shared" si="150"/>
        <v>30</v>
      </c>
      <c r="L1201" s="43" t="str">
        <f t="shared" si="144"/>
        <v>2200-EMEA-JN</v>
      </c>
      <c r="M1201" s="44">
        <f t="shared" si="151"/>
        <v>41831</v>
      </c>
      <c r="N1201" s="47" t="str">
        <f t="shared" si="145"/>
        <v/>
      </c>
      <c r="O1201" s="47" t="str">
        <f t="shared" si="146"/>
        <v/>
      </c>
      <c r="P1201" s="47" t="str">
        <f t="shared" si="147"/>
        <v/>
      </c>
      <c r="Q1201" s="48">
        <f t="shared" si="148"/>
        <v>41831</v>
      </c>
    </row>
    <row r="1202" spans="1:17" x14ac:dyDescent="0.25">
      <c r="A1202" s="28" t="s">
        <v>2288</v>
      </c>
      <c r="B1202" s="28" t="s">
        <v>128</v>
      </c>
      <c r="C1202" s="28" t="s">
        <v>129</v>
      </c>
      <c r="D1202" s="28" t="s">
        <v>34</v>
      </c>
      <c r="E1202" s="39">
        <v>42686</v>
      </c>
      <c r="F1202" s="13">
        <f t="shared" si="149"/>
        <v>2016</v>
      </c>
      <c r="G1202" s="28" t="s">
        <v>41</v>
      </c>
      <c r="H1202" s="28" t="s">
        <v>130</v>
      </c>
      <c r="I1202" s="40">
        <v>30</v>
      </c>
      <c r="J1202" s="41">
        <v>3.3300000000000003E-2</v>
      </c>
      <c r="K1202" s="42">
        <f t="shared" si="150"/>
        <v>29.001000000000001</v>
      </c>
      <c r="L1202" s="43" t="str">
        <f t="shared" si="144"/>
        <v>2201-APAC-SW</v>
      </c>
      <c r="M1202" s="44">
        <f t="shared" si="151"/>
        <v>42686</v>
      </c>
      <c r="N1202" s="47" t="str">
        <f t="shared" si="145"/>
        <v/>
      </c>
      <c r="O1202" s="47" t="str">
        <f t="shared" si="146"/>
        <v/>
      </c>
      <c r="P1202" s="47" t="str">
        <f t="shared" si="147"/>
        <v/>
      </c>
      <c r="Q1202" s="48">
        <f t="shared" si="148"/>
        <v>42686</v>
      </c>
    </row>
    <row r="1203" spans="1:17" x14ac:dyDescent="0.25">
      <c r="A1203" s="28" t="s">
        <v>2289</v>
      </c>
      <c r="B1203" s="28" t="s">
        <v>164</v>
      </c>
      <c r="C1203" s="28" t="s">
        <v>165</v>
      </c>
      <c r="D1203" s="28" t="s">
        <v>11</v>
      </c>
      <c r="E1203" s="39">
        <v>42187</v>
      </c>
      <c r="F1203" s="13">
        <f t="shared" si="149"/>
        <v>2015</v>
      </c>
      <c r="G1203" s="28" t="s">
        <v>111</v>
      </c>
      <c r="H1203" s="28" t="s">
        <v>2155</v>
      </c>
      <c r="I1203" s="40">
        <v>140</v>
      </c>
      <c r="J1203" s="41">
        <v>0.1143</v>
      </c>
      <c r="K1203" s="42">
        <f t="shared" si="150"/>
        <v>123.998</v>
      </c>
      <c r="L1203" s="43" t="str">
        <f t="shared" si="144"/>
        <v>2202-EMEA-DW</v>
      </c>
      <c r="M1203" s="44">
        <f t="shared" si="151"/>
        <v>42187</v>
      </c>
      <c r="N1203" s="47" t="str">
        <f t="shared" si="145"/>
        <v/>
      </c>
      <c r="O1203" s="47" t="str">
        <f t="shared" si="146"/>
        <v/>
      </c>
      <c r="P1203" s="47" t="str">
        <f t="shared" si="147"/>
        <v/>
      </c>
      <c r="Q1203" s="48">
        <f t="shared" si="148"/>
        <v>42187</v>
      </c>
    </row>
    <row r="1204" spans="1:17" x14ac:dyDescent="0.25">
      <c r="A1204" s="28" t="s">
        <v>2290</v>
      </c>
      <c r="B1204" s="28" t="s">
        <v>144</v>
      </c>
      <c r="C1204" s="28" t="s">
        <v>115</v>
      </c>
      <c r="D1204" s="28" t="s">
        <v>17</v>
      </c>
      <c r="E1204" s="39">
        <v>42188</v>
      </c>
      <c r="F1204" s="13">
        <f t="shared" si="149"/>
        <v>2015</v>
      </c>
      <c r="G1204" s="28" t="s">
        <v>74</v>
      </c>
      <c r="H1204" s="28" t="s">
        <v>470</v>
      </c>
      <c r="I1204" s="40">
        <v>500</v>
      </c>
      <c r="J1204" s="41">
        <v>0</v>
      </c>
      <c r="K1204" s="42">
        <f t="shared" si="150"/>
        <v>500</v>
      </c>
      <c r="L1204" s="43" t="str">
        <f t="shared" si="144"/>
        <v>2203-NA-NG</v>
      </c>
      <c r="M1204" s="44">
        <f t="shared" si="151"/>
        <v>42188</v>
      </c>
      <c r="N1204" s="47" t="str">
        <f t="shared" si="145"/>
        <v/>
      </c>
      <c r="O1204" s="47" t="str">
        <f t="shared" si="146"/>
        <v/>
      </c>
      <c r="P1204" s="47" t="str">
        <f t="shared" si="147"/>
        <v/>
      </c>
      <c r="Q1204" s="48">
        <f t="shared" si="148"/>
        <v>42188</v>
      </c>
    </row>
    <row r="1205" spans="1:17" x14ac:dyDescent="0.25">
      <c r="A1205" s="28" t="s">
        <v>2291</v>
      </c>
      <c r="B1205" s="28" t="s">
        <v>15</v>
      </c>
      <c r="C1205" s="28" t="s">
        <v>16</v>
      </c>
      <c r="D1205" s="28" t="s">
        <v>17</v>
      </c>
      <c r="E1205" s="39">
        <v>42552</v>
      </c>
      <c r="F1205" s="13">
        <f t="shared" si="149"/>
        <v>2016</v>
      </c>
      <c r="G1205" s="28" t="s">
        <v>133</v>
      </c>
      <c r="H1205" s="28" t="s">
        <v>687</v>
      </c>
      <c r="I1205" s="40">
        <v>50</v>
      </c>
      <c r="J1205" s="41">
        <v>0.1</v>
      </c>
      <c r="K1205" s="42">
        <f t="shared" si="150"/>
        <v>45</v>
      </c>
      <c r="L1205" s="43" t="str">
        <f t="shared" si="144"/>
        <v>2204-NA-AS</v>
      </c>
      <c r="M1205" s="44">
        <f t="shared" si="151"/>
        <v>42552</v>
      </c>
      <c r="N1205" s="47" t="str">
        <f t="shared" si="145"/>
        <v/>
      </c>
      <c r="O1205" s="47" t="str">
        <f t="shared" si="146"/>
        <v/>
      </c>
      <c r="P1205" s="47" t="str">
        <f t="shared" si="147"/>
        <v/>
      </c>
      <c r="Q1205" s="48">
        <f t="shared" si="148"/>
        <v>42552</v>
      </c>
    </row>
    <row r="1206" spans="1:17" x14ac:dyDescent="0.25">
      <c r="A1206" s="28" t="s">
        <v>2292</v>
      </c>
      <c r="B1206" s="28" t="s">
        <v>288</v>
      </c>
      <c r="C1206" s="28" t="s">
        <v>289</v>
      </c>
      <c r="D1206" s="28" t="s">
        <v>11</v>
      </c>
      <c r="E1206" s="39" t="s">
        <v>315</v>
      </c>
      <c r="F1206" s="13">
        <f t="shared" si="149"/>
        <v>2018</v>
      </c>
      <c r="G1206" s="28" t="s">
        <v>23</v>
      </c>
      <c r="H1206" s="28" t="s">
        <v>1003</v>
      </c>
      <c r="I1206" s="40">
        <v>1400</v>
      </c>
      <c r="J1206" s="41">
        <v>0.11</v>
      </c>
      <c r="K1206" s="42">
        <f t="shared" si="150"/>
        <v>1246</v>
      </c>
      <c r="L1206" s="43" t="str">
        <f t="shared" si="144"/>
        <v>2205-EMEA-MM</v>
      </c>
      <c r="M1206" s="44">
        <f t="shared" si="151"/>
        <v>43175</v>
      </c>
      <c r="N1206" s="47">
        <f t="shared" si="145"/>
        <v>3</v>
      </c>
      <c r="O1206" s="47" t="str">
        <f t="shared" si="146"/>
        <v>2018</v>
      </c>
      <c r="P1206" s="47" t="str">
        <f t="shared" si="147"/>
        <v>16</v>
      </c>
      <c r="Q1206" s="48">
        <f t="shared" si="148"/>
        <v>43175</v>
      </c>
    </row>
    <row r="1207" spans="1:17" x14ac:dyDescent="0.25">
      <c r="A1207" s="28" t="s">
        <v>2293</v>
      </c>
      <c r="B1207" s="28" t="s">
        <v>71</v>
      </c>
      <c r="C1207" s="28" t="s">
        <v>72</v>
      </c>
      <c r="D1207" s="28" t="s">
        <v>34</v>
      </c>
      <c r="E1207" s="39" t="s">
        <v>2294</v>
      </c>
      <c r="F1207" s="13">
        <f t="shared" si="149"/>
        <v>2017</v>
      </c>
      <c r="G1207" s="28" t="s">
        <v>74</v>
      </c>
      <c r="H1207" s="28" t="s">
        <v>1852</v>
      </c>
      <c r="I1207" s="40">
        <v>500</v>
      </c>
      <c r="J1207" s="41">
        <v>0.02</v>
      </c>
      <c r="K1207" s="42">
        <f t="shared" si="150"/>
        <v>490</v>
      </c>
      <c r="L1207" s="43" t="str">
        <f t="shared" si="144"/>
        <v>2206-APAC-GH</v>
      </c>
      <c r="M1207" s="44">
        <f t="shared" si="151"/>
        <v>42968</v>
      </c>
      <c r="N1207" s="47">
        <f t="shared" si="145"/>
        <v>8</v>
      </c>
      <c r="O1207" s="47" t="str">
        <f t="shared" si="146"/>
        <v>2017</v>
      </c>
      <c r="P1207" s="47" t="str">
        <f t="shared" si="147"/>
        <v>21</v>
      </c>
      <c r="Q1207" s="48">
        <f t="shared" si="148"/>
        <v>42968</v>
      </c>
    </row>
    <row r="1208" spans="1:17" x14ac:dyDescent="0.25">
      <c r="A1208" s="28" t="s">
        <v>2295</v>
      </c>
      <c r="B1208" s="28" t="s">
        <v>99</v>
      </c>
      <c r="C1208" s="28" t="s">
        <v>100</v>
      </c>
      <c r="D1208" s="28" t="s">
        <v>11</v>
      </c>
      <c r="E1208" s="39" t="s">
        <v>2296</v>
      </c>
      <c r="F1208" s="13">
        <f t="shared" si="149"/>
        <v>2017</v>
      </c>
      <c r="G1208" s="28" t="s">
        <v>133</v>
      </c>
      <c r="H1208" s="28" t="s">
        <v>102</v>
      </c>
      <c r="I1208" s="40">
        <v>50</v>
      </c>
      <c r="J1208" s="41">
        <v>0.56000000000000005</v>
      </c>
      <c r="K1208" s="42">
        <f t="shared" si="150"/>
        <v>21.999999999999996</v>
      </c>
      <c r="L1208" s="43" t="str">
        <f t="shared" si="144"/>
        <v>2207-EMEA-EK</v>
      </c>
      <c r="M1208" s="44">
        <f t="shared" si="151"/>
        <v>42900</v>
      </c>
      <c r="N1208" s="47">
        <f t="shared" si="145"/>
        <v>6</v>
      </c>
      <c r="O1208" s="47" t="str">
        <f t="shared" si="146"/>
        <v>2017</v>
      </c>
      <c r="P1208" s="47" t="str">
        <f t="shared" si="147"/>
        <v>14</v>
      </c>
      <c r="Q1208" s="48">
        <f t="shared" si="148"/>
        <v>42900</v>
      </c>
    </row>
    <row r="1209" spans="1:17" x14ac:dyDescent="0.25">
      <c r="A1209" s="28" t="s">
        <v>2297</v>
      </c>
      <c r="B1209" s="28" t="s">
        <v>241</v>
      </c>
      <c r="C1209" s="28" t="s">
        <v>242</v>
      </c>
      <c r="D1209" s="28" t="s">
        <v>22</v>
      </c>
      <c r="E1209" s="39">
        <v>43259</v>
      </c>
      <c r="F1209" s="13">
        <f t="shared" si="149"/>
        <v>2018</v>
      </c>
      <c r="G1209" s="28" t="s">
        <v>29</v>
      </c>
      <c r="H1209" s="28" t="s">
        <v>847</v>
      </c>
      <c r="I1209" s="40">
        <v>150</v>
      </c>
      <c r="J1209" s="41">
        <v>0.14000000000000001</v>
      </c>
      <c r="K1209" s="42">
        <f t="shared" si="150"/>
        <v>129</v>
      </c>
      <c r="L1209" s="43" t="str">
        <f t="shared" si="144"/>
        <v>2208-LATAM-PM</v>
      </c>
      <c r="M1209" s="44">
        <f t="shared" si="151"/>
        <v>43259</v>
      </c>
      <c r="N1209" s="47" t="str">
        <f t="shared" si="145"/>
        <v/>
      </c>
      <c r="O1209" s="47" t="str">
        <f t="shared" si="146"/>
        <v/>
      </c>
      <c r="P1209" s="47" t="str">
        <f t="shared" si="147"/>
        <v/>
      </c>
      <c r="Q1209" s="48">
        <f t="shared" si="148"/>
        <v>43259</v>
      </c>
    </row>
    <row r="1210" spans="1:17" x14ac:dyDescent="0.25">
      <c r="A1210" s="28" t="s">
        <v>2298</v>
      </c>
      <c r="B1210" s="28" t="s">
        <v>123</v>
      </c>
      <c r="C1210" s="28" t="s">
        <v>54</v>
      </c>
      <c r="D1210" s="28" t="s">
        <v>11</v>
      </c>
      <c r="E1210" s="39">
        <v>41856</v>
      </c>
      <c r="F1210" s="13">
        <f t="shared" si="149"/>
        <v>2014</v>
      </c>
      <c r="G1210" s="28" t="s">
        <v>12</v>
      </c>
      <c r="H1210" s="28" t="s">
        <v>452</v>
      </c>
      <c r="I1210" s="40">
        <v>240</v>
      </c>
      <c r="J1210" s="41">
        <v>2.5000000000000001E-2</v>
      </c>
      <c r="K1210" s="42">
        <f t="shared" si="150"/>
        <v>234</v>
      </c>
      <c r="L1210" s="43" t="str">
        <f t="shared" si="144"/>
        <v>2209-EMEA-PC</v>
      </c>
      <c r="M1210" s="44">
        <f t="shared" si="151"/>
        <v>41856</v>
      </c>
      <c r="N1210" s="47" t="str">
        <f t="shared" si="145"/>
        <v/>
      </c>
      <c r="O1210" s="47" t="str">
        <f t="shared" si="146"/>
        <v/>
      </c>
      <c r="P1210" s="47" t="str">
        <f t="shared" si="147"/>
        <v/>
      </c>
      <c r="Q1210" s="48">
        <f t="shared" si="148"/>
        <v>41856</v>
      </c>
    </row>
    <row r="1211" spans="1:17" x14ac:dyDescent="0.25">
      <c r="A1211" s="28" t="s">
        <v>2299</v>
      </c>
      <c r="B1211" s="28" t="s">
        <v>139</v>
      </c>
      <c r="C1211" s="28" t="s">
        <v>140</v>
      </c>
      <c r="D1211" s="28" t="s">
        <v>11</v>
      </c>
      <c r="E1211" s="39" t="s">
        <v>2300</v>
      </c>
      <c r="F1211" s="13">
        <f t="shared" si="149"/>
        <v>2014</v>
      </c>
      <c r="G1211" s="28" t="s">
        <v>125</v>
      </c>
      <c r="H1211" s="28" t="s">
        <v>142</v>
      </c>
      <c r="I1211" s="40">
        <v>500</v>
      </c>
      <c r="J1211" s="41">
        <v>0.16800000000000001</v>
      </c>
      <c r="K1211" s="42">
        <f t="shared" si="150"/>
        <v>416</v>
      </c>
      <c r="L1211" s="43" t="str">
        <f t="shared" si="144"/>
        <v>2210-EMEA-KP</v>
      </c>
      <c r="M1211" s="44">
        <f t="shared" si="151"/>
        <v>41787</v>
      </c>
      <c r="N1211" s="47">
        <f t="shared" si="145"/>
        <v>5</v>
      </c>
      <c r="O1211" s="47" t="str">
        <f t="shared" si="146"/>
        <v>2014</v>
      </c>
      <c r="P1211" s="47" t="str">
        <f t="shared" si="147"/>
        <v>28</v>
      </c>
      <c r="Q1211" s="48">
        <f t="shared" si="148"/>
        <v>41787</v>
      </c>
    </row>
    <row r="1212" spans="1:17" x14ac:dyDescent="0.25">
      <c r="A1212" s="28" t="s">
        <v>2301</v>
      </c>
      <c r="B1212" s="28" t="s">
        <v>104</v>
      </c>
      <c r="C1212" s="28" t="s">
        <v>105</v>
      </c>
      <c r="D1212" s="28" t="s">
        <v>11</v>
      </c>
      <c r="E1212" s="39" t="s">
        <v>2302</v>
      </c>
      <c r="F1212" s="13">
        <f t="shared" si="149"/>
        <v>2015</v>
      </c>
      <c r="G1212" s="28" t="s">
        <v>133</v>
      </c>
      <c r="H1212" s="28" t="s">
        <v>968</v>
      </c>
      <c r="I1212" s="40">
        <v>50</v>
      </c>
      <c r="J1212" s="41">
        <v>0.26</v>
      </c>
      <c r="K1212" s="42">
        <f t="shared" si="150"/>
        <v>37</v>
      </c>
      <c r="L1212" s="43" t="str">
        <f t="shared" si="144"/>
        <v>2211-EMEA-MJ</v>
      </c>
      <c r="M1212" s="44">
        <f t="shared" si="151"/>
        <v>42147</v>
      </c>
      <c r="N1212" s="47">
        <f t="shared" si="145"/>
        <v>5</v>
      </c>
      <c r="O1212" s="47" t="str">
        <f t="shared" si="146"/>
        <v>2015</v>
      </c>
      <c r="P1212" s="47" t="str">
        <f t="shared" si="147"/>
        <v>23</v>
      </c>
      <c r="Q1212" s="48">
        <f t="shared" si="148"/>
        <v>42147</v>
      </c>
    </row>
    <row r="1213" spans="1:17" x14ac:dyDescent="0.25">
      <c r="A1213" s="28" t="s">
        <v>2303</v>
      </c>
      <c r="B1213" s="28" t="s">
        <v>541</v>
      </c>
      <c r="C1213" s="28" t="s">
        <v>542</v>
      </c>
      <c r="D1213" s="28" t="s">
        <v>22</v>
      </c>
      <c r="E1213" s="39">
        <v>42005</v>
      </c>
      <c r="F1213" s="13">
        <f t="shared" si="149"/>
        <v>2015</v>
      </c>
      <c r="G1213" s="28" t="s">
        <v>29</v>
      </c>
      <c r="H1213" s="28" t="s">
        <v>696</v>
      </c>
      <c r="I1213" s="40">
        <v>150</v>
      </c>
      <c r="J1213" s="41">
        <v>4.6699999999999998E-2</v>
      </c>
      <c r="K1213" s="42">
        <f t="shared" si="150"/>
        <v>142.995</v>
      </c>
      <c r="L1213" s="43" t="str">
        <f t="shared" si="144"/>
        <v>2212-LATAM-BM</v>
      </c>
      <c r="M1213" s="44">
        <f t="shared" si="151"/>
        <v>42005</v>
      </c>
      <c r="N1213" s="47" t="str">
        <f t="shared" si="145"/>
        <v/>
      </c>
      <c r="O1213" s="47" t="str">
        <f t="shared" si="146"/>
        <v/>
      </c>
      <c r="P1213" s="47" t="str">
        <f t="shared" si="147"/>
        <v/>
      </c>
      <c r="Q1213" s="48">
        <f t="shared" si="148"/>
        <v>42005</v>
      </c>
    </row>
    <row r="1214" spans="1:17" x14ac:dyDescent="0.25">
      <c r="A1214" s="28" t="s">
        <v>2304</v>
      </c>
      <c r="B1214" s="28" t="s">
        <v>15</v>
      </c>
      <c r="C1214" s="28" t="s">
        <v>16</v>
      </c>
      <c r="D1214" s="28" t="s">
        <v>17</v>
      </c>
      <c r="E1214" s="39" t="s">
        <v>1348</v>
      </c>
      <c r="F1214" s="13">
        <f t="shared" si="149"/>
        <v>2017</v>
      </c>
      <c r="G1214" s="28" t="s">
        <v>133</v>
      </c>
      <c r="H1214" s="28" t="s">
        <v>1000</v>
      </c>
      <c r="I1214" s="40">
        <v>50</v>
      </c>
      <c r="J1214" s="41">
        <v>0.08</v>
      </c>
      <c r="K1214" s="42">
        <f t="shared" si="150"/>
        <v>46</v>
      </c>
      <c r="L1214" s="43" t="str">
        <f t="shared" si="144"/>
        <v>2213-NA-NB</v>
      </c>
      <c r="M1214" s="44">
        <f t="shared" si="151"/>
        <v>42869</v>
      </c>
      <c r="N1214" s="47">
        <f t="shared" si="145"/>
        <v>5</v>
      </c>
      <c r="O1214" s="47" t="str">
        <f t="shared" si="146"/>
        <v>2017</v>
      </c>
      <c r="P1214" s="47" t="str">
        <f t="shared" si="147"/>
        <v>14</v>
      </c>
      <c r="Q1214" s="48">
        <f t="shared" si="148"/>
        <v>42869</v>
      </c>
    </row>
    <row r="1215" spans="1:17" x14ac:dyDescent="0.25">
      <c r="A1215" s="28" t="s">
        <v>2305</v>
      </c>
      <c r="B1215" s="28" t="s">
        <v>241</v>
      </c>
      <c r="C1215" s="28" t="s">
        <v>242</v>
      </c>
      <c r="D1215" s="28" t="s">
        <v>22</v>
      </c>
      <c r="E1215" s="39" t="s">
        <v>1443</v>
      </c>
      <c r="F1215" s="13">
        <f t="shared" si="149"/>
        <v>2015</v>
      </c>
      <c r="G1215" s="28" t="s">
        <v>41</v>
      </c>
      <c r="H1215" s="28" t="s">
        <v>875</v>
      </c>
      <c r="I1215" s="40">
        <v>30</v>
      </c>
      <c r="J1215" s="41">
        <v>3.3300000000000003E-2</v>
      </c>
      <c r="K1215" s="42">
        <f t="shared" si="150"/>
        <v>29.001000000000001</v>
      </c>
      <c r="L1215" s="43" t="str">
        <f t="shared" si="144"/>
        <v>2214-LATAM-MB</v>
      </c>
      <c r="M1215" s="44">
        <f t="shared" si="151"/>
        <v>42301</v>
      </c>
      <c r="N1215" s="47">
        <f t="shared" si="145"/>
        <v>10</v>
      </c>
      <c r="O1215" s="47" t="str">
        <f t="shared" si="146"/>
        <v>2015</v>
      </c>
      <c r="P1215" s="47" t="str">
        <f t="shared" si="147"/>
        <v>24</v>
      </c>
      <c r="Q1215" s="48">
        <f t="shared" si="148"/>
        <v>42301</v>
      </c>
    </row>
    <row r="1216" spans="1:17" x14ac:dyDescent="0.25">
      <c r="A1216" s="28" t="s">
        <v>2306</v>
      </c>
      <c r="B1216" s="28" t="s">
        <v>325</v>
      </c>
      <c r="C1216" s="28" t="s">
        <v>326</v>
      </c>
      <c r="D1216" s="28" t="s">
        <v>34</v>
      </c>
      <c r="E1216" s="39" t="s">
        <v>238</v>
      </c>
      <c r="F1216" s="13">
        <f t="shared" si="149"/>
        <v>2018</v>
      </c>
      <c r="G1216" s="28" t="s">
        <v>133</v>
      </c>
      <c r="H1216" s="28" t="s">
        <v>1045</v>
      </c>
      <c r="I1216" s="40">
        <v>50</v>
      </c>
      <c r="J1216" s="41">
        <v>0.12</v>
      </c>
      <c r="K1216" s="42">
        <f t="shared" si="150"/>
        <v>44</v>
      </c>
      <c r="L1216" s="43" t="str">
        <f t="shared" si="144"/>
        <v>2215-APAC-VH</v>
      </c>
      <c r="M1216" s="44">
        <f t="shared" si="151"/>
        <v>43342</v>
      </c>
      <c r="N1216" s="47">
        <f t="shared" si="145"/>
        <v>8</v>
      </c>
      <c r="O1216" s="47" t="str">
        <f t="shared" si="146"/>
        <v>2018</v>
      </c>
      <c r="P1216" s="47" t="str">
        <f t="shared" si="147"/>
        <v>30</v>
      </c>
      <c r="Q1216" s="48">
        <f t="shared" si="148"/>
        <v>43342</v>
      </c>
    </row>
    <row r="1217" spans="1:17" x14ac:dyDescent="0.25">
      <c r="A1217" s="28" t="s">
        <v>2307</v>
      </c>
      <c r="B1217" s="28" t="s">
        <v>88</v>
      </c>
      <c r="C1217" s="28" t="s">
        <v>89</v>
      </c>
      <c r="D1217" s="28" t="s">
        <v>11</v>
      </c>
      <c r="E1217" s="39">
        <v>42990</v>
      </c>
      <c r="F1217" s="13">
        <f t="shared" si="149"/>
        <v>2017</v>
      </c>
      <c r="G1217" s="28" t="s">
        <v>41</v>
      </c>
      <c r="H1217" s="28" t="s">
        <v>800</v>
      </c>
      <c r="I1217" s="40">
        <v>30</v>
      </c>
      <c r="J1217" s="41">
        <v>3.3300000000000003E-2</v>
      </c>
      <c r="K1217" s="42">
        <f t="shared" si="150"/>
        <v>29.001000000000001</v>
      </c>
      <c r="L1217" s="43" t="str">
        <f t="shared" si="144"/>
        <v>2216-EMEA-OR</v>
      </c>
      <c r="M1217" s="44">
        <f t="shared" si="151"/>
        <v>42990</v>
      </c>
      <c r="N1217" s="47" t="str">
        <f t="shared" si="145"/>
        <v/>
      </c>
      <c r="O1217" s="47" t="str">
        <f t="shared" si="146"/>
        <v/>
      </c>
      <c r="P1217" s="47" t="str">
        <f t="shared" si="147"/>
        <v/>
      </c>
      <c r="Q1217" s="48">
        <f t="shared" si="148"/>
        <v>42990</v>
      </c>
    </row>
    <row r="1218" spans="1:17" x14ac:dyDescent="0.25">
      <c r="A1218" s="28" t="s">
        <v>2308</v>
      </c>
      <c r="B1218" s="28" t="s">
        <v>164</v>
      </c>
      <c r="C1218" s="28" t="s">
        <v>165</v>
      </c>
      <c r="D1218" s="28" t="s">
        <v>11</v>
      </c>
      <c r="E1218" s="39">
        <v>41739</v>
      </c>
      <c r="F1218" s="13">
        <f t="shared" si="149"/>
        <v>2014</v>
      </c>
      <c r="G1218" s="28" t="s">
        <v>55</v>
      </c>
      <c r="H1218" s="28" t="s">
        <v>442</v>
      </c>
      <c r="I1218" s="40">
        <v>2400</v>
      </c>
      <c r="J1218" s="41">
        <v>0.1</v>
      </c>
      <c r="K1218" s="42">
        <f t="shared" si="150"/>
        <v>2160</v>
      </c>
      <c r="L1218" s="43" t="str">
        <f t="shared" ref="L1218:L1281" si="152">_xlfn.TEXTJOIN("-",TRUE,RIGHT(A1218,LEN(A1218)-2),D1218,LEFT(H1218,1)&amp;MID(H1218,FIND(" ",H1218)+1,1))</f>
        <v>2217-EMEA-JS</v>
      </c>
      <c r="M1218" s="44">
        <f t="shared" si="151"/>
        <v>41739</v>
      </c>
      <c r="N1218" s="47" t="str">
        <f t="shared" ref="N1218:N1281" si="153">IF(ISTEXT(E1218),IFERROR(_xlfn.NUMBERVALUE(LEFT(E1218,2)),_xlfn.NUMBERVALUE(LEFT(E1218,1))),"")</f>
        <v/>
      </c>
      <c r="O1218" s="47" t="str">
        <f t="shared" ref="O1218:O1281" si="154">IF(ISTEXT(E1218),RIGHT(E1218,4),"")</f>
        <v/>
      </c>
      <c r="P1218" s="47" t="str">
        <f t="shared" ref="P1218:P1281" si="155">IF(ISTEXT(E1218),MID(E1218,LEN(N1218)+2,2),"")</f>
        <v/>
      </c>
      <c r="Q1218" s="48">
        <f t="shared" ref="Q1218:Q1281" si="156">IF(ISTEXT(E1218),DATE(O1218,N1218,P1218),E1218)</f>
        <v>41739</v>
      </c>
    </row>
    <row r="1219" spans="1:17" x14ac:dyDescent="0.25">
      <c r="A1219" s="28" t="s">
        <v>2309</v>
      </c>
      <c r="B1219" s="28" t="s">
        <v>241</v>
      </c>
      <c r="C1219" s="28" t="s">
        <v>242</v>
      </c>
      <c r="D1219" s="28" t="s">
        <v>22</v>
      </c>
      <c r="E1219" s="39">
        <v>41769</v>
      </c>
      <c r="F1219" s="13">
        <f t="shared" ref="F1219:F1282" si="157">YEAR(Q1219)</f>
        <v>2014</v>
      </c>
      <c r="G1219" s="28" t="s">
        <v>46</v>
      </c>
      <c r="H1219" s="28" t="s">
        <v>2310</v>
      </c>
      <c r="I1219" s="40">
        <v>500</v>
      </c>
      <c r="J1219" s="41">
        <v>0.14000000000000001</v>
      </c>
      <c r="K1219" s="42">
        <f t="shared" ref="K1219:K1282" si="158">I1219*(1-J1219)</f>
        <v>430</v>
      </c>
      <c r="L1219" s="43" t="str">
        <f t="shared" si="152"/>
        <v>2218-LATAM-SR</v>
      </c>
      <c r="M1219" s="44">
        <f t="shared" ref="M1219:M1282" si="159">IF(ISTEXT(E1219),DATE(O1219,N1219,P1219),E1219)</f>
        <v>41769</v>
      </c>
      <c r="N1219" s="47" t="str">
        <f t="shared" si="153"/>
        <v/>
      </c>
      <c r="O1219" s="47" t="str">
        <f t="shared" si="154"/>
        <v/>
      </c>
      <c r="P1219" s="47" t="str">
        <f t="shared" si="155"/>
        <v/>
      </c>
      <c r="Q1219" s="48">
        <f t="shared" si="156"/>
        <v>41769</v>
      </c>
    </row>
    <row r="1220" spans="1:17" x14ac:dyDescent="0.25">
      <c r="A1220" s="28" t="s">
        <v>2311</v>
      </c>
      <c r="B1220" s="28" t="s">
        <v>288</v>
      </c>
      <c r="C1220" s="28" t="s">
        <v>289</v>
      </c>
      <c r="D1220" s="28" t="s">
        <v>11</v>
      </c>
      <c r="E1220" s="39">
        <v>42829</v>
      </c>
      <c r="F1220" s="13">
        <f t="shared" si="157"/>
        <v>2017</v>
      </c>
      <c r="G1220" s="28" t="s">
        <v>41</v>
      </c>
      <c r="H1220" s="28" t="s">
        <v>291</v>
      </c>
      <c r="I1220" s="40">
        <v>30</v>
      </c>
      <c r="J1220" s="41">
        <v>3.3300000000000003E-2</v>
      </c>
      <c r="K1220" s="42">
        <f t="shared" si="158"/>
        <v>29.001000000000001</v>
      </c>
      <c r="L1220" s="43" t="str">
        <f t="shared" si="152"/>
        <v>2219-EMEA-PF</v>
      </c>
      <c r="M1220" s="44">
        <f t="shared" si="159"/>
        <v>42829</v>
      </c>
      <c r="N1220" s="47" t="str">
        <f t="shared" si="153"/>
        <v/>
      </c>
      <c r="O1220" s="47" t="str">
        <f t="shared" si="154"/>
        <v/>
      </c>
      <c r="P1220" s="47" t="str">
        <f t="shared" si="155"/>
        <v/>
      </c>
      <c r="Q1220" s="48">
        <f t="shared" si="156"/>
        <v>42829</v>
      </c>
    </row>
    <row r="1221" spans="1:17" x14ac:dyDescent="0.25">
      <c r="A1221" s="28" t="s">
        <v>2312</v>
      </c>
      <c r="B1221" s="28" t="s">
        <v>197</v>
      </c>
      <c r="C1221" s="28" t="s">
        <v>198</v>
      </c>
      <c r="D1221" s="28" t="s">
        <v>11</v>
      </c>
      <c r="E1221" s="39" t="s">
        <v>505</v>
      </c>
      <c r="F1221" s="13">
        <f t="shared" si="157"/>
        <v>2014</v>
      </c>
      <c r="G1221" s="28" t="s">
        <v>111</v>
      </c>
      <c r="H1221" s="28" t="s">
        <v>655</v>
      </c>
      <c r="I1221" s="40">
        <v>140</v>
      </c>
      <c r="J1221" s="41">
        <v>0.2429</v>
      </c>
      <c r="K1221" s="42">
        <f t="shared" si="158"/>
        <v>105.994</v>
      </c>
      <c r="L1221" s="43" t="str">
        <f t="shared" si="152"/>
        <v>2220-EMEA-AW</v>
      </c>
      <c r="M1221" s="44">
        <f t="shared" si="159"/>
        <v>41665</v>
      </c>
      <c r="N1221" s="47">
        <f t="shared" si="153"/>
        <v>1</v>
      </c>
      <c r="O1221" s="47" t="str">
        <f t="shared" si="154"/>
        <v>2014</v>
      </c>
      <c r="P1221" s="47" t="str">
        <f t="shared" si="155"/>
        <v>26</v>
      </c>
      <c r="Q1221" s="48">
        <f t="shared" si="156"/>
        <v>41665</v>
      </c>
    </row>
    <row r="1222" spans="1:17" x14ac:dyDescent="0.25">
      <c r="A1222" s="28" t="s">
        <v>2313</v>
      </c>
      <c r="B1222" s="28" t="s">
        <v>114</v>
      </c>
      <c r="C1222" s="28" t="s">
        <v>115</v>
      </c>
      <c r="D1222" s="28" t="s">
        <v>17</v>
      </c>
      <c r="E1222" s="39">
        <v>41916</v>
      </c>
      <c r="F1222" s="13">
        <f t="shared" si="157"/>
        <v>2014</v>
      </c>
      <c r="G1222" s="28" t="s">
        <v>133</v>
      </c>
      <c r="H1222" s="28" t="s">
        <v>1225</v>
      </c>
      <c r="I1222" s="40">
        <v>50</v>
      </c>
      <c r="J1222" s="41">
        <v>0.18</v>
      </c>
      <c r="K1222" s="42">
        <f t="shared" si="158"/>
        <v>41</v>
      </c>
      <c r="L1222" s="43" t="str">
        <f t="shared" si="152"/>
        <v>2221-NA-KS</v>
      </c>
      <c r="M1222" s="44">
        <f t="shared" si="159"/>
        <v>41916</v>
      </c>
      <c r="N1222" s="47" t="str">
        <f t="shared" si="153"/>
        <v/>
      </c>
      <c r="O1222" s="47" t="str">
        <f t="shared" si="154"/>
        <v/>
      </c>
      <c r="P1222" s="47" t="str">
        <f t="shared" si="155"/>
        <v/>
      </c>
      <c r="Q1222" s="48">
        <f t="shared" si="156"/>
        <v>41916</v>
      </c>
    </row>
    <row r="1223" spans="1:17" x14ac:dyDescent="0.25">
      <c r="A1223" s="28" t="s">
        <v>2314</v>
      </c>
      <c r="B1223" s="28" t="s">
        <v>350</v>
      </c>
      <c r="C1223" s="28" t="s">
        <v>115</v>
      </c>
      <c r="D1223" s="28" t="s">
        <v>17</v>
      </c>
      <c r="E1223" s="39" t="s">
        <v>903</v>
      </c>
      <c r="F1223" s="13">
        <f t="shared" si="157"/>
        <v>2016</v>
      </c>
      <c r="G1223" s="28" t="s">
        <v>55</v>
      </c>
      <c r="H1223" s="28" t="s">
        <v>1261</v>
      </c>
      <c r="I1223" s="40">
        <v>2400</v>
      </c>
      <c r="J1223" s="41">
        <v>0.25</v>
      </c>
      <c r="K1223" s="42">
        <f t="shared" si="158"/>
        <v>1800</v>
      </c>
      <c r="L1223" s="43" t="str">
        <f t="shared" si="152"/>
        <v>2222-NA-RH</v>
      </c>
      <c r="M1223" s="44">
        <f t="shared" si="159"/>
        <v>42671</v>
      </c>
      <c r="N1223" s="47">
        <f t="shared" si="153"/>
        <v>10</v>
      </c>
      <c r="O1223" s="47" t="str">
        <f t="shared" si="154"/>
        <v>2016</v>
      </c>
      <c r="P1223" s="47" t="str">
        <f t="shared" si="155"/>
        <v>28</v>
      </c>
      <c r="Q1223" s="48">
        <f t="shared" si="156"/>
        <v>42671</v>
      </c>
    </row>
    <row r="1224" spans="1:17" x14ac:dyDescent="0.25">
      <c r="A1224" s="28" t="s">
        <v>2315</v>
      </c>
      <c r="B1224" s="28" t="s">
        <v>59</v>
      </c>
      <c r="C1224" s="28" t="s">
        <v>60</v>
      </c>
      <c r="D1224" s="28" t="s">
        <v>11</v>
      </c>
      <c r="E1224" s="39">
        <v>42622</v>
      </c>
      <c r="F1224" s="13">
        <f t="shared" si="157"/>
        <v>2016</v>
      </c>
      <c r="G1224" s="28" t="s">
        <v>29</v>
      </c>
      <c r="H1224" s="28" t="s">
        <v>2316</v>
      </c>
      <c r="I1224" s="40">
        <v>150</v>
      </c>
      <c r="J1224" s="41">
        <v>4.6699999999999998E-2</v>
      </c>
      <c r="K1224" s="42">
        <f t="shared" si="158"/>
        <v>142.995</v>
      </c>
      <c r="L1224" s="43" t="str">
        <f t="shared" si="152"/>
        <v>2223-EMEA-LB</v>
      </c>
      <c r="M1224" s="44">
        <f t="shared" si="159"/>
        <v>42622</v>
      </c>
      <c r="N1224" s="47" t="str">
        <f t="shared" si="153"/>
        <v/>
      </c>
      <c r="O1224" s="47" t="str">
        <f t="shared" si="154"/>
        <v/>
      </c>
      <c r="P1224" s="47" t="str">
        <f t="shared" si="155"/>
        <v/>
      </c>
      <c r="Q1224" s="48">
        <f t="shared" si="156"/>
        <v>42622</v>
      </c>
    </row>
    <row r="1225" spans="1:17" x14ac:dyDescent="0.25">
      <c r="A1225" s="28" t="s">
        <v>2317</v>
      </c>
      <c r="B1225" s="28" t="s">
        <v>147</v>
      </c>
      <c r="C1225" s="28" t="s">
        <v>95</v>
      </c>
      <c r="D1225" s="28" t="s">
        <v>34</v>
      </c>
      <c r="E1225" s="39" t="s">
        <v>2318</v>
      </c>
      <c r="F1225" s="13">
        <f t="shared" si="157"/>
        <v>2017</v>
      </c>
      <c r="G1225" s="28" t="s">
        <v>46</v>
      </c>
      <c r="H1225" s="28" t="s">
        <v>1100</v>
      </c>
      <c r="I1225" s="40">
        <v>500</v>
      </c>
      <c r="J1225" s="41">
        <v>0.04</v>
      </c>
      <c r="K1225" s="42">
        <f t="shared" si="158"/>
        <v>480</v>
      </c>
      <c r="L1225" s="43" t="str">
        <f t="shared" si="152"/>
        <v>2224-APAC-BB</v>
      </c>
      <c r="M1225" s="44">
        <f t="shared" si="159"/>
        <v>42941</v>
      </c>
      <c r="N1225" s="47">
        <f t="shared" si="153"/>
        <v>7</v>
      </c>
      <c r="O1225" s="47" t="str">
        <f t="shared" si="154"/>
        <v>2017</v>
      </c>
      <c r="P1225" s="47" t="str">
        <f t="shared" si="155"/>
        <v>25</v>
      </c>
      <c r="Q1225" s="48">
        <f t="shared" si="156"/>
        <v>42941</v>
      </c>
    </row>
    <row r="1226" spans="1:17" x14ac:dyDescent="0.25">
      <c r="A1226" s="28" t="s">
        <v>2319</v>
      </c>
      <c r="B1226" s="28" t="s">
        <v>123</v>
      </c>
      <c r="C1226" s="28" t="s">
        <v>54</v>
      </c>
      <c r="D1226" s="28" t="s">
        <v>11</v>
      </c>
      <c r="E1226" s="39" t="s">
        <v>2320</v>
      </c>
      <c r="F1226" s="13">
        <f t="shared" si="157"/>
        <v>2018</v>
      </c>
      <c r="G1226" s="28" t="s">
        <v>74</v>
      </c>
      <c r="H1226" s="28" t="s">
        <v>1392</v>
      </c>
      <c r="I1226" s="40">
        <v>500</v>
      </c>
      <c r="J1226" s="41">
        <v>0.01</v>
      </c>
      <c r="K1226" s="42">
        <f t="shared" si="158"/>
        <v>495</v>
      </c>
      <c r="L1226" s="43" t="str">
        <f t="shared" si="152"/>
        <v>2225-EMEA-RS</v>
      </c>
      <c r="M1226" s="44">
        <f t="shared" si="159"/>
        <v>43234</v>
      </c>
      <c r="N1226" s="47">
        <f t="shared" si="153"/>
        <v>5</v>
      </c>
      <c r="O1226" s="47" t="str">
        <f t="shared" si="154"/>
        <v>2018</v>
      </c>
      <c r="P1226" s="47" t="str">
        <f t="shared" si="155"/>
        <v>14</v>
      </c>
      <c r="Q1226" s="48">
        <f t="shared" si="156"/>
        <v>43234</v>
      </c>
    </row>
    <row r="1227" spans="1:17" x14ac:dyDescent="0.25">
      <c r="A1227" s="28" t="s">
        <v>2321</v>
      </c>
      <c r="B1227" s="28" t="s">
        <v>397</v>
      </c>
      <c r="C1227" s="28" t="s">
        <v>398</v>
      </c>
      <c r="D1227" s="28" t="s">
        <v>11</v>
      </c>
      <c r="E1227" s="39" t="s">
        <v>888</v>
      </c>
      <c r="F1227" s="13">
        <f t="shared" si="157"/>
        <v>2014</v>
      </c>
      <c r="G1227" s="28" t="s">
        <v>29</v>
      </c>
      <c r="H1227" s="28" t="s">
        <v>1627</v>
      </c>
      <c r="I1227" s="40">
        <v>150</v>
      </c>
      <c r="J1227" s="41">
        <v>0.02</v>
      </c>
      <c r="K1227" s="42">
        <f t="shared" si="158"/>
        <v>147</v>
      </c>
      <c r="L1227" s="43" t="str">
        <f t="shared" si="152"/>
        <v>2226-EMEA-BN</v>
      </c>
      <c r="M1227" s="44">
        <f t="shared" si="159"/>
        <v>41817</v>
      </c>
      <c r="N1227" s="47">
        <f t="shared" si="153"/>
        <v>6</v>
      </c>
      <c r="O1227" s="47" t="str">
        <f t="shared" si="154"/>
        <v>2014</v>
      </c>
      <c r="P1227" s="47" t="str">
        <f t="shared" si="155"/>
        <v>27</v>
      </c>
      <c r="Q1227" s="48">
        <f t="shared" si="156"/>
        <v>41817</v>
      </c>
    </row>
    <row r="1228" spans="1:17" x14ac:dyDescent="0.25">
      <c r="A1228" s="28" t="s">
        <v>2322</v>
      </c>
      <c r="B1228" s="28" t="s">
        <v>139</v>
      </c>
      <c r="C1228" s="28" t="s">
        <v>140</v>
      </c>
      <c r="D1228" s="28" t="s">
        <v>11</v>
      </c>
      <c r="E1228" s="39">
        <v>42715</v>
      </c>
      <c r="F1228" s="13">
        <f t="shared" si="157"/>
        <v>2016</v>
      </c>
      <c r="G1228" s="28" t="s">
        <v>133</v>
      </c>
      <c r="H1228" s="28" t="s">
        <v>1189</v>
      </c>
      <c r="I1228" s="40">
        <v>50</v>
      </c>
      <c r="J1228" s="41">
        <v>0.02</v>
      </c>
      <c r="K1228" s="42">
        <f t="shared" si="158"/>
        <v>49</v>
      </c>
      <c r="L1228" s="43" t="str">
        <f t="shared" si="152"/>
        <v>2227-EMEA-JG</v>
      </c>
      <c r="M1228" s="44">
        <f t="shared" si="159"/>
        <v>42715</v>
      </c>
      <c r="N1228" s="47" t="str">
        <f t="shared" si="153"/>
        <v/>
      </c>
      <c r="O1228" s="47" t="str">
        <f t="shared" si="154"/>
        <v/>
      </c>
      <c r="P1228" s="47" t="str">
        <f t="shared" si="155"/>
        <v/>
      </c>
      <c r="Q1228" s="48">
        <f t="shared" si="156"/>
        <v>42715</v>
      </c>
    </row>
    <row r="1229" spans="1:17" x14ac:dyDescent="0.25">
      <c r="A1229" s="28" t="s">
        <v>2323</v>
      </c>
      <c r="B1229" s="28" t="s">
        <v>197</v>
      </c>
      <c r="C1229" s="28" t="s">
        <v>198</v>
      </c>
      <c r="D1229" s="28" t="s">
        <v>11</v>
      </c>
      <c r="E1229" s="39" t="s">
        <v>1473</v>
      </c>
      <c r="F1229" s="13">
        <f t="shared" si="157"/>
        <v>2016</v>
      </c>
      <c r="G1229" s="28" t="s">
        <v>12</v>
      </c>
      <c r="H1229" s="28" t="s">
        <v>330</v>
      </c>
      <c r="I1229" s="40">
        <v>240</v>
      </c>
      <c r="J1229" s="41">
        <v>0.13750000000000001</v>
      </c>
      <c r="K1229" s="42">
        <f t="shared" si="158"/>
        <v>207</v>
      </c>
      <c r="L1229" s="43" t="str">
        <f t="shared" si="152"/>
        <v>2228-EMEA-VB</v>
      </c>
      <c r="M1229" s="44">
        <f t="shared" si="159"/>
        <v>42656</v>
      </c>
      <c r="N1229" s="47">
        <f t="shared" si="153"/>
        <v>10</v>
      </c>
      <c r="O1229" s="47" t="str">
        <f t="shared" si="154"/>
        <v>2016</v>
      </c>
      <c r="P1229" s="47" t="str">
        <f t="shared" si="155"/>
        <v>13</v>
      </c>
      <c r="Q1229" s="48">
        <f t="shared" si="156"/>
        <v>42656</v>
      </c>
    </row>
    <row r="1230" spans="1:17" x14ac:dyDescent="0.25">
      <c r="A1230" s="28" t="s">
        <v>2324</v>
      </c>
      <c r="B1230" s="28" t="s">
        <v>88</v>
      </c>
      <c r="C1230" s="28" t="s">
        <v>89</v>
      </c>
      <c r="D1230" s="28" t="s">
        <v>11</v>
      </c>
      <c r="E1230" s="39" t="s">
        <v>2325</v>
      </c>
      <c r="F1230" s="13">
        <f t="shared" si="157"/>
        <v>2016</v>
      </c>
      <c r="G1230" s="28" t="s">
        <v>41</v>
      </c>
      <c r="H1230" s="28" t="s">
        <v>1630</v>
      </c>
      <c r="I1230" s="40">
        <v>30</v>
      </c>
      <c r="J1230" s="41">
        <v>0.1333</v>
      </c>
      <c r="K1230" s="42">
        <f t="shared" si="158"/>
        <v>26.001000000000001</v>
      </c>
      <c r="L1230" s="43" t="str">
        <f t="shared" si="152"/>
        <v>2229-EMEA-MT</v>
      </c>
      <c r="M1230" s="44">
        <f t="shared" si="159"/>
        <v>42428</v>
      </c>
      <c r="N1230" s="47">
        <f t="shared" si="153"/>
        <v>2</v>
      </c>
      <c r="O1230" s="47" t="str">
        <f t="shared" si="154"/>
        <v>2016</v>
      </c>
      <c r="P1230" s="47" t="str">
        <f t="shared" si="155"/>
        <v>28</v>
      </c>
      <c r="Q1230" s="48">
        <f t="shared" si="156"/>
        <v>42428</v>
      </c>
    </row>
    <row r="1231" spans="1:17" x14ac:dyDescent="0.25">
      <c r="A1231" s="28" t="s">
        <v>2326</v>
      </c>
      <c r="B1231" s="28" t="s">
        <v>164</v>
      </c>
      <c r="C1231" s="28" t="s">
        <v>165</v>
      </c>
      <c r="D1231" s="28" t="s">
        <v>11</v>
      </c>
      <c r="E1231" s="39" t="s">
        <v>1819</v>
      </c>
      <c r="F1231" s="13">
        <f t="shared" si="157"/>
        <v>2016</v>
      </c>
      <c r="G1231" s="28" t="s">
        <v>55</v>
      </c>
      <c r="H1231" s="28" t="s">
        <v>1308</v>
      </c>
      <c r="I1231" s="40">
        <v>2400</v>
      </c>
      <c r="J1231" s="41">
        <v>0.26</v>
      </c>
      <c r="K1231" s="42">
        <f t="shared" si="158"/>
        <v>1776</v>
      </c>
      <c r="L1231" s="43" t="str">
        <f t="shared" si="152"/>
        <v>2230-EMEA-PT</v>
      </c>
      <c r="M1231" s="44">
        <f t="shared" si="159"/>
        <v>42393</v>
      </c>
      <c r="N1231" s="47">
        <f t="shared" si="153"/>
        <v>1</v>
      </c>
      <c r="O1231" s="47" t="str">
        <f t="shared" si="154"/>
        <v>2016</v>
      </c>
      <c r="P1231" s="47" t="str">
        <f t="shared" si="155"/>
        <v>24</v>
      </c>
      <c r="Q1231" s="48">
        <f t="shared" si="156"/>
        <v>42393</v>
      </c>
    </row>
    <row r="1232" spans="1:17" x14ac:dyDescent="0.25">
      <c r="A1232" s="28" t="s">
        <v>2327</v>
      </c>
      <c r="B1232" s="28" t="s">
        <v>38</v>
      </c>
      <c r="C1232" s="28" t="s">
        <v>39</v>
      </c>
      <c r="D1232" s="28" t="s">
        <v>34</v>
      </c>
      <c r="E1232" s="39">
        <v>41760</v>
      </c>
      <c r="F1232" s="13">
        <f t="shared" si="157"/>
        <v>2014</v>
      </c>
      <c r="G1232" s="28" t="s">
        <v>23</v>
      </c>
      <c r="H1232" s="28" t="s">
        <v>2132</v>
      </c>
      <c r="I1232" s="40">
        <v>1400</v>
      </c>
      <c r="J1232" s="41">
        <v>0.2</v>
      </c>
      <c r="K1232" s="42">
        <f t="shared" si="158"/>
        <v>1120</v>
      </c>
      <c r="L1232" s="43" t="str">
        <f t="shared" si="152"/>
        <v>2231-APAC-AM</v>
      </c>
      <c r="M1232" s="44">
        <f t="shared" si="159"/>
        <v>41760</v>
      </c>
      <c r="N1232" s="47" t="str">
        <f t="shared" si="153"/>
        <v/>
      </c>
      <c r="O1232" s="47" t="str">
        <f t="shared" si="154"/>
        <v/>
      </c>
      <c r="P1232" s="47" t="str">
        <f t="shared" si="155"/>
        <v/>
      </c>
      <c r="Q1232" s="48">
        <f t="shared" si="156"/>
        <v>41760</v>
      </c>
    </row>
    <row r="1233" spans="1:17" x14ac:dyDescent="0.25">
      <c r="A1233" s="28" t="s">
        <v>2328</v>
      </c>
      <c r="B1233" s="28" t="s">
        <v>241</v>
      </c>
      <c r="C1233" s="28" t="s">
        <v>242</v>
      </c>
      <c r="D1233" s="28" t="s">
        <v>22</v>
      </c>
      <c r="E1233" s="39" t="s">
        <v>2329</v>
      </c>
      <c r="F1233" s="13">
        <f t="shared" si="157"/>
        <v>2018</v>
      </c>
      <c r="G1233" s="28" t="s">
        <v>133</v>
      </c>
      <c r="H1233" s="28" t="s">
        <v>1935</v>
      </c>
      <c r="I1233" s="40">
        <v>50</v>
      </c>
      <c r="J1233" s="41">
        <v>0.1</v>
      </c>
      <c r="K1233" s="42">
        <f t="shared" si="158"/>
        <v>45</v>
      </c>
      <c r="L1233" s="43" t="str">
        <f t="shared" si="152"/>
        <v>2232-LATAM-RT</v>
      </c>
      <c r="M1233" s="44">
        <f t="shared" si="159"/>
        <v>43368</v>
      </c>
      <c r="N1233" s="47">
        <f t="shared" si="153"/>
        <v>9</v>
      </c>
      <c r="O1233" s="47" t="str">
        <f t="shared" si="154"/>
        <v>2018</v>
      </c>
      <c r="P1233" s="47" t="str">
        <f t="shared" si="155"/>
        <v>25</v>
      </c>
      <c r="Q1233" s="48">
        <f t="shared" si="156"/>
        <v>43368</v>
      </c>
    </row>
    <row r="1234" spans="1:17" x14ac:dyDescent="0.25">
      <c r="A1234" s="28" t="s">
        <v>2330</v>
      </c>
      <c r="B1234" s="28" t="s">
        <v>79</v>
      </c>
      <c r="C1234" s="28" t="s">
        <v>80</v>
      </c>
      <c r="D1234" s="28" t="s">
        <v>34</v>
      </c>
      <c r="E1234" s="39">
        <v>42067</v>
      </c>
      <c r="F1234" s="13">
        <f t="shared" si="157"/>
        <v>2015</v>
      </c>
      <c r="G1234" s="28" t="s">
        <v>111</v>
      </c>
      <c r="H1234" s="28" t="s">
        <v>2331</v>
      </c>
      <c r="I1234" s="40">
        <v>140</v>
      </c>
      <c r="J1234" s="41">
        <v>4.2900000000000001E-2</v>
      </c>
      <c r="K1234" s="42">
        <f t="shared" si="158"/>
        <v>133.994</v>
      </c>
      <c r="L1234" s="43" t="str">
        <f t="shared" si="152"/>
        <v>2233-APAC-FS</v>
      </c>
      <c r="M1234" s="44">
        <f t="shared" si="159"/>
        <v>42067</v>
      </c>
      <c r="N1234" s="47" t="str">
        <f t="shared" si="153"/>
        <v/>
      </c>
      <c r="O1234" s="47" t="str">
        <f t="shared" si="154"/>
        <v/>
      </c>
      <c r="P1234" s="47" t="str">
        <f t="shared" si="155"/>
        <v/>
      </c>
      <c r="Q1234" s="48">
        <f t="shared" si="156"/>
        <v>42067</v>
      </c>
    </row>
    <row r="1235" spans="1:17" x14ac:dyDescent="0.25">
      <c r="A1235" s="28" t="s">
        <v>2332</v>
      </c>
      <c r="B1235" s="28" t="s">
        <v>147</v>
      </c>
      <c r="C1235" s="28" t="s">
        <v>95</v>
      </c>
      <c r="D1235" s="28" t="s">
        <v>34</v>
      </c>
      <c r="E1235" s="39">
        <v>42620</v>
      </c>
      <c r="F1235" s="13">
        <f t="shared" si="157"/>
        <v>2016</v>
      </c>
      <c r="G1235" s="28" t="s">
        <v>125</v>
      </c>
      <c r="H1235" s="28" t="s">
        <v>1478</v>
      </c>
      <c r="I1235" s="40">
        <v>500</v>
      </c>
      <c r="J1235" s="41">
        <v>0.04</v>
      </c>
      <c r="K1235" s="42">
        <f t="shared" si="158"/>
        <v>480</v>
      </c>
      <c r="L1235" s="43" t="str">
        <f t="shared" si="152"/>
        <v>2234-APAC-AU</v>
      </c>
      <c r="M1235" s="44">
        <f t="shared" si="159"/>
        <v>42620</v>
      </c>
      <c r="N1235" s="47" t="str">
        <f t="shared" si="153"/>
        <v/>
      </c>
      <c r="O1235" s="47" t="str">
        <f t="shared" si="154"/>
        <v/>
      </c>
      <c r="P1235" s="47" t="str">
        <f t="shared" si="155"/>
        <v/>
      </c>
      <c r="Q1235" s="48">
        <f t="shared" si="156"/>
        <v>42620</v>
      </c>
    </row>
    <row r="1236" spans="1:17" x14ac:dyDescent="0.25">
      <c r="A1236" s="28" t="s">
        <v>2333</v>
      </c>
      <c r="B1236" s="28" t="s">
        <v>44</v>
      </c>
      <c r="C1236" s="28" t="s">
        <v>45</v>
      </c>
      <c r="D1236" s="28" t="s">
        <v>22</v>
      </c>
      <c r="E1236" s="39" t="s">
        <v>2334</v>
      </c>
      <c r="F1236" s="13">
        <f t="shared" si="157"/>
        <v>2016</v>
      </c>
      <c r="G1236" s="28" t="s">
        <v>35</v>
      </c>
      <c r="H1236" s="28" t="s">
        <v>1493</v>
      </c>
      <c r="I1236" s="40">
        <v>50</v>
      </c>
      <c r="J1236" s="41">
        <v>0.08</v>
      </c>
      <c r="K1236" s="42">
        <f t="shared" si="158"/>
        <v>46</v>
      </c>
      <c r="L1236" s="43" t="str">
        <f t="shared" si="152"/>
        <v>2235-LATAM-RH</v>
      </c>
      <c r="M1236" s="44">
        <f t="shared" si="159"/>
        <v>42642</v>
      </c>
      <c r="N1236" s="47">
        <f t="shared" si="153"/>
        <v>9</v>
      </c>
      <c r="O1236" s="47" t="str">
        <f t="shared" si="154"/>
        <v>2016</v>
      </c>
      <c r="P1236" s="47" t="str">
        <f t="shared" si="155"/>
        <v>29</v>
      </c>
      <c r="Q1236" s="48">
        <f t="shared" si="156"/>
        <v>42642</v>
      </c>
    </row>
    <row r="1237" spans="1:17" x14ac:dyDescent="0.25">
      <c r="A1237" s="28" t="s">
        <v>2335</v>
      </c>
      <c r="B1237" s="28" t="s">
        <v>169</v>
      </c>
      <c r="C1237" s="28" t="s">
        <v>170</v>
      </c>
      <c r="D1237" s="28" t="s">
        <v>11</v>
      </c>
      <c r="E1237" s="39">
        <v>43436</v>
      </c>
      <c r="F1237" s="13">
        <f t="shared" si="157"/>
        <v>2018</v>
      </c>
      <c r="G1237" s="28" t="s">
        <v>125</v>
      </c>
      <c r="H1237" s="28" t="s">
        <v>172</v>
      </c>
      <c r="I1237" s="40">
        <v>500</v>
      </c>
      <c r="J1237" s="41">
        <v>0.04</v>
      </c>
      <c r="K1237" s="42">
        <f t="shared" si="158"/>
        <v>480</v>
      </c>
      <c r="L1237" s="43" t="str">
        <f t="shared" si="152"/>
        <v>2236-EMEA-SB</v>
      </c>
      <c r="M1237" s="44">
        <f t="shared" si="159"/>
        <v>43436</v>
      </c>
      <c r="N1237" s="47" t="str">
        <f t="shared" si="153"/>
        <v/>
      </c>
      <c r="O1237" s="47" t="str">
        <f t="shared" si="154"/>
        <v/>
      </c>
      <c r="P1237" s="47" t="str">
        <f t="shared" si="155"/>
        <v/>
      </c>
      <c r="Q1237" s="48">
        <f t="shared" si="156"/>
        <v>43436</v>
      </c>
    </row>
    <row r="1238" spans="1:17" x14ac:dyDescent="0.25">
      <c r="A1238" s="28" t="s">
        <v>2336</v>
      </c>
      <c r="B1238" s="28" t="s">
        <v>241</v>
      </c>
      <c r="C1238" s="28" t="s">
        <v>242</v>
      </c>
      <c r="D1238" s="28" t="s">
        <v>22</v>
      </c>
      <c r="E1238" s="39">
        <v>42005</v>
      </c>
      <c r="F1238" s="13">
        <f t="shared" si="157"/>
        <v>2015</v>
      </c>
      <c r="G1238" s="28" t="s">
        <v>125</v>
      </c>
      <c r="H1238" s="28" t="s">
        <v>762</v>
      </c>
      <c r="I1238" s="40">
        <v>500</v>
      </c>
      <c r="J1238" s="41">
        <v>0.12</v>
      </c>
      <c r="K1238" s="42">
        <f t="shared" si="158"/>
        <v>440</v>
      </c>
      <c r="L1238" s="43" t="str">
        <f t="shared" si="152"/>
        <v>2237-LATAM-RC</v>
      </c>
      <c r="M1238" s="44">
        <f t="shared" si="159"/>
        <v>42005</v>
      </c>
      <c r="N1238" s="47" t="str">
        <f t="shared" si="153"/>
        <v/>
      </c>
      <c r="O1238" s="47" t="str">
        <f t="shared" si="154"/>
        <v/>
      </c>
      <c r="P1238" s="47" t="str">
        <f t="shared" si="155"/>
        <v/>
      </c>
      <c r="Q1238" s="48">
        <f t="shared" si="156"/>
        <v>42005</v>
      </c>
    </row>
    <row r="1239" spans="1:17" x14ac:dyDescent="0.25">
      <c r="A1239" s="28" t="s">
        <v>2337</v>
      </c>
      <c r="B1239" s="28" t="s">
        <v>84</v>
      </c>
      <c r="C1239" s="28" t="s">
        <v>85</v>
      </c>
      <c r="D1239" s="28" t="s">
        <v>11</v>
      </c>
      <c r="E1239" s="39" t="s">
        <v>2338</v>
      </c>
      <c r="F1239" s="13">
        <f t="shared" si="157"/>
        <v>2015</v>
      </c>
      <c r="G1239" s="28" t="s">
        <v>35</v>
      </c>
      <c r="H1239" s="28" t="s">
        <v>705</v>
      </c>
      <c r="I1239" s="40">
        <v>50</v>
      </c>
      <c r="J1239" s="41">
        <v>0.32</v>
      </c>
      <c r="K1239" s="42">
        <f t="shared" si="158"/>
        <v>34</v>
      </c>
      <c r="L1239" s="43" t="str">
        <f t="shared" si="152"/>
        <v>2238-EMEA-RD</v>
      </c>
      <c r="M1239" s="44">
        <f t="shared" si="159"/>
        <v>42265</v>
      </c>
      <c r="N1239" s="47">
        <f t="shared" si="153"/>
        <v>9</v>
      </c>
      <c r="O1239" s="47" t="str">
        <f t="shared" si="154"/>
        <v>2015</v>
      </c>
      <c r="P1239" s="47" t="str">
        <f t="shared" si="155"/>
        <v>18</v>
      </c>
      <c r="Q1239" s="48">
        <f t="shared" si="156"/>
        <v>42265</v>
      </c>
    </row>
    <row r="1240" spans="1:17" x14ac:dyDescent="0.25">
      <c r="A1240" s="28" t="s">
        <v>2339</v>
      </c>
      <c r="B1240" s="28" t="s">
        <v>20</v>
      </c>
      <c r="C1240" s="28" t="s">
        <v>21</v>
      </c>
      <c r="D1240" s="28" t="s">
        <v>22</v>
      </c>
      <c r="E1240" s="39" t="s">
        <v>2340</v>
      </c>
      <c r="F1240" s="13">
        <f t="shared" si="157"/>
        <v>2017</v>
      </c>
      <c r="G1240" s="28" t="s">
        <v>74</v>
      </c>
      <c r="H1240" s="28" t="s">
        <v>608</v>
      </c>
      <c r="I1240" s="40">
        <v>500</v>
      </c>
      <c r="J1240" s="41">
        <v>0.02</v>
      </c>
      <c r="K1240" s="42">
        <f t="shared" si="158"/>
        <v>490</v>
      </c>
      <c r="L1240" s="43" t="str">
        <f t="shared" si="152"/>
        <v>2239-LATAM-EH</v>
      </c>
      <c r="M1240" s="44">
        <f t="shared" si="159"/>
        <v>43082</v>
      </c>
      <c r="N1240" s="47">
        <f t="shared" si="153"/>
        <v>12</v>
      </c>
      <c r="O1240" s="47" t="str">
        <f t="shared" si="154"/>
        <v>2017</v>
      </c>
      <c r="P1240" s="47" t="str">
        <f t="shared" si="155"/>
        <v>13</v>
      </c>
      <c r="Q1240" s="48">
        <f t="shared" si="156"/>
        <v>43082</v>
      </c>
    </row>
    <row r="1241" spans="1:17" x14ac:dyDescent="0.25">
      <c r="A1241" s="28" t="s">
        <v>2341</v>
      </c>
      <c r="B1241" s="28" t="s">
        <v>109</v>
      </c>
      <c r="C1241" s="28" t="s">
        <v>72</v>
      </c>
      <c r="D1241" s="28" t="s">
        <v>34</v>
      </c>
      <c r="E1241" s="39">
        <v>43070</v>
      </c>
      <c r="F1241" s="13">
        <f t="shared" si="157"/>
        <v>2017</v>
      </c>
      <c r="G1241" s="28" t="s">
        <v>55</v>
      </c>
      <c r="H1241" s="28" t="s">
        <v>627</v>
      </c>
      <c r="I1241" s="40">
        <v>2400</v>
      </c>
      <c r="J1241" s="41">
        <v>0.24</v>
      </c>
      <c r="K1241" s="42">
        <f t="shared" si="158"/>
        <v>1824</v>
      </c>
      <c r="L1241" s="43" t="str">
        <f t="shared" si="152"/>
        <v>2240-APAC-SS</v>
      </c>
      <c r="M1241" s="44">
        <f t="shared" si="159"/>
        <v>43070</v>
      </c>
      <c r="N1241" s="47" t="str">
        <f t="shared" si="153"/>
        <v/>
      </c>
      <c r="O1241" s="47" t="str">
        <f t="shared" si="154"/>
        <v/>
      </c>
      <c r="P1241" s="47" t="str">
        <f t="shared" si="155"/>
        <v/>
      </c>
      <c r="Q1241" s="48">
        <f t="shared" si="156"/>
        <v>43070</v>
      </c>
    </row>
    <row r="1242" spans="1:17" x14ac:dyDescent="0.25">
      <c r="A1242" s="28" t="s">
        <v>2342</v>
      </c>
      <c r="B1242" s="28" t="s">
        <v>114</v>
      </c>
      <c r="C1242" s="28" t="s">
        <v>115</v>
      </c>
      <c r="D1242" s="28" t="s">
        <v>17</v>
      </c>
      <c r="E1242" s="39" t="s">
        <v>1008</v>
      </c>
      <c r="F1242" s="13">
        <f t="shared" si="157"/>
        <v>2018</v>
      </c>
      <c r="G1242" s="28" t="s">
        <v>41</v>
      </c>
      <c r="H1242" s="28" t="s">
        <v>1057</v>
      </c>
      <c r="I1242" s="40">
        <v>30</v>
      </c>
      <c r="J1242" s="41">
        <v>3.3300000000000003E-2</v>
      </c>
      <c r="K1242" s="42">
        <f t="shared" si="158"/>
        <v>29.001000000000001</v>
      </c>
      <c r="L1242" s="43" t="str">
        <f t="shared" si="152"/>
        <v>2241-NA-HG</v>
      </c>
      <c r="M1242" s="44">
        <f t="shared" si="159"/>
        <v>43397</v>
      </c>
      <c r="N1242" s="47">
        <f t="shared" si="153"/>
        <v>10</v>
      </c>
      <c r="O1242" s="47" t="str">
        <f t="shared" si="154"/>
        <v>2018</v>
      </c>
      <c r="P1242" s="47" t="str">
        <f t="shared" si="155"/>
        <v>24</v>
      </c>
      <c r="Q1242" s="48">
        <f t="shared" si="156"/>
        <v>43397</v>
      </c>
    </row>
    <row r="1243" spans="1:17" x14ac:dyDescent="0.25">
      <c r="A1243" s="28" t="s">
        <v>2343</v>
      </c>
      <c r="B1243" s="28" t="s">
        <v>15</v>
      </c>
      <c r="C1243" s="28" t="s">
        <v>16</v>
      </c>
      <c r="D1243" s="28" t="s">
        <v>17</v>
      </c>
      <c r="E1243" s="39" t="s">
        <v>445</v>
      </c>
      <c r="F1243" s="13">
        <f t="shared" si="157"/>
        <v>2017</v>
      </c>
      <c r="G1243" s="28" t="s">
        <v>125</v>
      </c>
      <c r="H1243" s="28" t="s">
        <v>92</v>
      </c>
      <c r="I1243" s="40">
        <v>500</v>
      </c>
      <c r="J1243" s="41">
        <v>0.06</v>
      </c>
      <c r="K1243" s="42">
        <f t="shared" si="158"/>
        <v>470</v>
      </c>
      <c r="L1243" s="43" t="str">
        <f t="shared" si="152"/>
        <v>2242-NA-RH</v>
      </c>
      <c r="M1243" s="44">
        <f t="shared" si="159"/>
        <v>43094</v>
      </c>
      <c r="N1243" s="47">
        <f t="shared" si="153"/>
        <v>12</v>
      </c>
      <c r="O1243" s="47" t="str">
        <f t="shared" si="154"/>
        <v>2017</v>
      </c>
      <c r="P1243" s="47" t="str">
        <f t="shared" si="155"/>
        <v>25</v>
      </c>
      <c r="Q1243" s="48">
        <f t="shared" si="156"/>
        <v>43094</v>
      </c>
    </row>
    <row r="1244" spans="1:17" x14ac:dyDescent="0.25">
      <c r="A1244" s="28" t="s">
        <v>2344</v>
      </c>
      <c r="B1244" s="28" t="s">
        <v>201</v>
      </c>
      <c r="C1244" s="28" t="s">
        <v>202</v>
      </c>
      <c r="D1244" s="28" t="s">
        <v>11</v>
      </c>
      <c r="E1244" s="39">
        <v>42897</v>
      </c>
      <c r="F1244" s="13">
        <f t="shared" si="157"/>
        <v>2017</v>
      </c>
      <c r="G1244" s="28" t="s">
        <v>46</v>
      </c>
      <c r="H1244" s="28" t="s">
        <v>203</v>
      </c>
      <c r="I1244" s="40">
        <v>500</v>
      </c>
      <c r="J1244" s="41">
        <v>7.0000000000000007E-2</v>
      </c>
      <c r="K1244" s="42">
        <f t="shared" si="158"/>
        <v>464.99999999999994</v>
      </c>
      <c r="L1244" s="43" t="str">
        <f t="shared" si="152"/>
        <v>2243-EMEA-AR</v>
      </c>
      <c r="M1244" s="44">
        <f t="shared" si="159"/>
        <v>42897</v>
      </c>
      <c r="N1244" s="47" t="str">
        <f t="shared" si="153"/>
        <v/>
      </c>
      <c r="O1244" s="47" t="str">
        <f t="shared" si="154"/>
        <v/>
      </c>
      <c r="P1244" s="47" t="str">
        <f t="shared" si="155"/>
        <v/>
      </c>
      <c r="Q1244" s="48">
        <f t="shared" si="156"/>
        <v>42897</v>
      </c>
    </row>
    <row r="1245" spans="1:17" x14ac:dyDescent="0.25">
      <c r="A1245" s="28" t="s">
        <v>2345</v>
      </c>
      <c r="B1245" s="28" t="s">
        <v>269</v>
      </c>
      <c r="C1245" s="28" t="s">
        <v>270</v>
      </c>
      <c r="D1245" s="28" t="s">
        <v>22</v>
      </c>
      <c r="E1245" s="39">
        <v>42652</v>
      </c>
      <c r="F1245" s="13">
        <f t="shared" si="157"/>
        <v>2016</v>
      </c>
      <c r="G1245" s="28" t="s">
        <v>29</v>
      </c>
      <c r="H1245" s="28" t="s">
        <v>271</v>
      </c>
      <c r="I1245" s="40">
        <v>150</v>
      </c>
      <c r="J1245" s="41">
        <v>6.6699999999999995E-2</v>
      </c>
      <c r="K1245" s="42">
        <f t="shared" si="158"/>
        <v>139.995</v>
      </c>
      <c r="L1245" s="43" t="str">
        <f t="shared" si="152"/>
        <v>2244-LATAM-SB</v>
      </c>
      <c r="M1245" s="44">
        <f t="shared" si="159"/>
        <v>42652</v>
      </c>
      <c r="N1245" s="47" t="str">
        <f t="shared" si="153"/>
        <v/>
      </c>
      <c r="O1245" s="47" t="str">
        <f t="shared" si="154"/>
        <v/>
      </c>
      <c r="P1245" s="47" t="str">
        <f t="shared" si="155"/>
        <v/>
      </c>
      <c r="Q1245" s="48">
        <f t="shared" si="156"/>
        <v>42652</v>
      </c>
    </row>
    <row r="1246" spans="1:17" x14ac:dyDescent="0.25">
      <c r="A1246" s="28" t="s">
        <v>2346</v>
      </c>
      <c r="B1246" s="28" t="s">
        <v>269</v>
      </c>
      <c r="C1246" s="28" t="s">
        <v>270</v>
      </c>
      <c r="D1246" s="28" t="s">
        <v>22</v>
      </c>
      <c r="E1246" s="39">
        <v>43014</v>
      </c>
      <c r="F1246" s="13">
        <f t="shared" si="157"/>
        <v>2017</v>
      </c>
      <c r="G1246" s="28" t="s">
        <v>23</v>
      </c>
      <c r="H1246" s="28" t="s">
        <v>1331</v>
      </c>
      <c r="I1246" s="40">
        <v>1400</v>
      </c>
      <c r="J1246" s="41">
        <v>0.06</v>
      </c>
      <c r="K1246" s="42">
        <f t="shared" si="158"/>
        <v>1316</v>
      </c>
      <c r="L1246" s="43" t="str">
        <f t="shared" si="152"/>
        <v>2245-LATAM-KC</v>
      </c>
      <c r="M1246" s="44">
        <f t="shared" si="159"/>
        <v>43014</v>
      </c>
      <c r="N1246" s="47" t="str">
        <f t="shared" si="153"/>
        <v/>
      </c>
      <c r="O1246" s="47" t="str">
        <f t="shared" si="154"/>
        <v/>
      </c>
      <c r="P1246" s="47" t="str">
        <f t="shared" si="155"/>
        <v/>
      </c>
      <c r="Q1246" s="48">
        <f t="shared" si="156"/>
        <v>43014</v>
      </c>
    </row>
    <row r="1247" spans="1:17" x14ac:dyDescent="0.25">
      <c r="A1247" s="28" t="s">
        <v>2347</v>
      </c>
      <c r="B1247" s="28" t="s">
        <v>20</v>
      </c>
      <c r="C1247" s="28" t="s">
        <v>21</v>
      </c>
      <c r="D1247" s="28" t="s">
        <v>22</v>
      </c>
      <c r="E1247" s="39">
        <v>41791</v>
      </c>
      <c r="F1247" s="13">
        <f t="shared" si="157"/>
        <v>2014</v>
      </c>
      <c r="G1247" s="28" t="s">
        <v>61</v>
      </c>
      <c r="H1247" s="28" t="s">
        <v>162</v>
      </c>
      <c r="I1247" s="40">
        <v>3000</v>
      </c>
      <c r="J1247" s="41">
        <v>0.4</v>
      </c>
      <c r="K1247" s="42">
        <f t="shared" si="158"/>
        <v>1800</v>
      </c>
      <c r="L1247" s="43" t="str">
        <f t="shared" si="152"/>
        <v>2246-LATAM-SS</v>
      </c>
      <c r="M1247" s="44">
        <f t="shared" si="159"/>
        <v>41791</v>
      </c>
      <c r="N1247" s="47" t="str">
        <f t="shared" si="153"/>
        <v/>
      </c>
      <c r="O1247" s="47" t="str">
        <f t="shared" si="154"/>
        <v/>
      </c>
      <c r="P1247" s="47" t="str">
        <f t="shared" si="155"/>
        <v/>
      </c>
      <c r="Q1247" s="48">
        <f t="shared" si="156"/>
        <v>41791</v>
      </c>
    </row>
    <row r="1248" spans="1:17" x14ac:dyDescent="0.25">
      <c r="A1248" s="28" t="s">
        <v>2348</v>
      </c>
      <c r="B1248" s="28" t="s">
        <v>265</v>
      </c>
      <c r="C1248" s="28" t="s">
        <v>50</v>
      </c>
      <c r="D1248" s="28" t="s">
        <v>22</v>
      </c>
      <c r="E1248" s="39" t="s">
        <v>66</v>
      </c>
      <c r="F1248" s="13">
        <f t="shared" si="157"/>
        <v>2014</v>
      </c>
      <c r="G1248" s="28" t="s">
        <v>133</v>
      </c>
      <c r="H1248" s="28" t="s">
        <v>1615</v>
      </c>
      <c r="I1248" s="40">
        <v>50</v>
      </c>
      <c r="J1248" s="41">
        <v>0.12</v>
      </c>
      <c r="K1248" s="42">
        <f t="shared" si="158"/>
        <v>44</v>
      </c>
      <c r="L1248" s="43" t="str">
        <f t="shared" si="152"/>
        <v>2247-LATAM-PC</v>
      </c>
      <c r="M1248" s="44">
        <f t="shared" si="159"/>
        <v>41872</v>
      </c>
      <c r="N1248" s="47">
        <f t="shared" si="153"/>
        <v>8</v>
      </c>
      <c r="O1248" s="47" t="str">
        <f t="shared" si="154"/>
        <v>2014</v>
      </c>
      <c r="P1248" s="47" t="str">
        <f t="shared" si="155"/>
        <v>21</v>
      </c>
      <c r="Q1248" s="48">
        <f t="shared" si="156"/>
        <v>41872</v>
      </c>
    </row>
    <row r="1249" spans="1:17" x14ac:dyDescent="0.25">
      <c r="A1249" s="28" t="s">
        <v>2349</v>
      </c>
      <c r="B1249" s="28" t="s">
        <v>144</v>
      </c>
      <c r="C1249" s="28" t="s">
        <v>115</v>
      </c>
      <c r="D1249" s="28" t="s">
        <v>17</v>
      </c>
      <c r="E1249" s="39" t="s">
        <v>2061</v>
      </c>
      <c r="F1249" s="13">
        <f t="shared" si="157"/>
        <v>2016</v>
      </c>
      <c r="G1249" s="28" t="s">
        <v>55</v>
      </c>
      <c r="H1249" s="28" t="s">
        <v>691</v>
      </c>
      <c r="I1249" s="40">
        <v>2400</v>
      </c>
      <c r="J1249" s="41">
        <v>0.32</v>
      </c>
      <c r="K1249" s="42">
        <f t="shared" si="158"/>
        <v>1631.9999999999998</v>
      </c>
      <c r="L1249" s="43" t="str">
        <f t="shared" si="152"/>
        <v>2248-NA-DD</v>
      </c>
      <c r="M1249" s="44">
        <f t="shared" si="159"/>
        <v>42511</v>
      </c>
      <c r="N1249" s="47">
        <f t="shared" si="153"/>
        <v>5</v>
      </c>
      <c r="O1249" s="47" t="str">
        <f t="shared" si="154"/>
        <v>2016</v>
      </c>
      <c r="P1249" s="47" t="str">
        <f t="shared" si="155"/>
        <v>21</v>
      </c>
      <c r="Q1249" s="48">
        <f t="shared" si="156"/>
        <v>42511</v>
      </c>
    </row>
    <row r="1250" spans="1:17" x14ac:dyDescent="0.25">
      <c r="A1250" s="28" t="s">
        <v>2350</v>
      </c>
      <c r="B1250" s="28" t="s">
        <v>178</v>
      </c>
      <c r="C1250" s="28" t="s">
        <v>115</v>
      </c>
      <c r="D1250" s="28" t="s">
        <v>17</v>
      </c>
      <c r="E1250" s="39" t="s">
        <v>2351</v>
      </c>
      <c r="F1250" s="13">
        <f t="shared" si="157"/>
        <v>2017</v>
      </c>
      <c r="G1250" s="28" t="s">
        <v>111</v>
      </c>
      <c r="H1250" s="28" t="s">
        <v>1273</v>
      </c>
      <c r="I1250" s="40">
        <v>140</v>
      </c>
      <c r="J1250" s="41">
        <v>2.86E-2</v>
      </c>
      <c r="K1250" s="42">
        <f t="shared" si="158"/>
        <v>135.99600000000001</v>
      </c>
      <c r="L1250" s="43" t="str">
        <f t="shared" si="152"/>
        <v>2249-NA-MC</v>
      </c>
      <c r="M1250" s="44">
        <f t="shared" si="159"/>
        <v>43067</v>
      </c>
      <c r="N1250" s="47">
        <f t="shared" si="153"/>
        <v>11</v>
      </c>
      <c r="O1250" s="47" t="str">
        <f t="shared" si="154"/>
        <v>2017</v>
      </c>
      <c r="P1250" s="47" t="str">
        <f t="shared" si="155"/>
        <v>28</v>
      </c>
      <c r="Q1250" s="48">
        <f t="shared" si="156"/>
        <v>43067</v>
      </c>
    </row>
    <row r="1251" spans="1:17" x14ac:dyDescent="0.25">
      <c r="A1251" s="28" t="s">
        <v>2352</v>
      </c>
      <c r="B1251" s="28" t="s">
        <v>128</v>
      </c>
      <c r="C1251" s="28" t="s">
        <v>129</v>
      </c>
      <c r="D1251" s="28" t="s">
        <v>34</v>
      </c>
      <c r="E1251" s="39">
        <v>42193</v>
      </c>
      <c r="F1251" s="13">
        <f t="shared" si="157"/>
        <v>2015</v>
      </c>
      <c r="G1251" s="28" t="s">
        <v>35</v>
      </c>
      <c r="H1251" s="28" t="s">
        <v>683</v>
      </c>
      <c r="I1251" s="40">
        <v>50</v>
      </c>
      <c r="J1251" s="41">
        <v>0</v>
      </c>
      <c r="K1251" s="42">
        <f t="shared" si="158"/>
        <v>50</v>
      </c>
      <c r="L1251" s="43" t="str">
        <f t="shared" si="152"/>
        <v>2250-APAC-RS</v>
      </c>
      <c r="M1251" s="44">
        <f t="shared" si="159"/>
        <v>42193</v>
      </c>
      <c r="N1251" s="47" t="str">
        <f t="shared" si="153"/>
        <v/>
      </c>
      <c r="O1251" s="47" t="str">
        <f t="shared" si="154"/>
        <v/>
      </c>
      <c r="P1251" s="47" t="str">
        <f t="shared" si="155"/>
        <v/>
      </c>
      <c r="Q1251" s="48">
        <f t="shared" si="156"/>
        <v>42193</v>
      </c>
    </row>
    <row r="1252" spans="1:17" x14ac:dyDescent="0.25">
      <c r="A1252" s="28" t="s">
        <v>2353</v>
      </c>
      <c r="B1252" s="28" t="s">
        <v>306</v>
      </c>
      <c r="C1252" s="28" t="s">
        <v>307</v>
      </c>
      <c r="D1252" s="28" t="s">
        <v>11</v>
      </c>
      <c r="E1252" s="39">
        <v>43161</v>
      </c>
      <c r="F1252" s="13">
        <f t="shared" si="157"/>
        <v>2018</v>
      </c>
      <c r="G1252" s="28" t="s">
        <v>29</v>
      </c>
      <c r="H1252" s="28" t="s">
        <v>1430</v>
      </c>
      <c r="I1252" s="40">
        <v>150</v>
      </c>
      <c r="J1252" s="41">
        <v>0.1</v>
      </c>
      <c r="K1252" s="42">
        <f t="shared" si="158"/>
        <v>135</v>
      </c>
      <c r="L1252" s="43" t="str">
        <f t="shared" si="152"/>
        <v>2251-EMEA-JT</v>
      </c>
      <c r="M1252" s="44">
        <f t="shared" si="159"/>
        <v>43161</v>
      </c>
      <c r="N1252" s="47" t="str">
        <f t="shared" si="153"/>
        <v/>
      </c>
      <c r="O1252" s="47" t="str">
        <f t="shared" si="154"/>
        <v/>
      </c>
      <c r="P1252" s="47" t="str">
        <f t="shared" si="155"/>
        <v/>
      </c>
      <c r="Q1252" s="48">
        <f t="shared" si="156"/>
        <v>43161</v>
      </c>
    </row>
    <row r="1253" spans="1:17" x14ac:dyDescent="0.25">
      <c r="A1253" s="28" t="s">
        <v>2354</v>
      </c>
      <c r="B1253" s="28" t="s">
        <v>53</v>
      </c>
      <c r="C1253" s="28" t="s">
        <v>54</v>
      </c>
      <c r="D1253" s="28" t="s">
        <v>11</v>
      </c>
      <c r="E1253" s="39" t="s">
        <v>1870</v>
      </c>
      <c r="F1253" s="13">
        <f t="shared" si="157"/>
        <v>2018</v>
      </c>
      <c r="G1253" s="28" t="s">
        <v>133</v>
      </c>
      <c r="H1253" s="28" t="s">
        <v>1053</v>
      </c>
      <c r="I1253" s="40">
        <v>50</v>
      </c>
      <c r="J1253" s="41">
        <v>0</v>
      </c>
      <c r="K1253" s="42">
        <f t="shared" si="158"/>
        <v>50</v>
      </c>
      <c r="L1253" s="43" t="str">
        <f t="shared" si="152"/>
        <v>2252-EMEA-IB</v>
      </c>
      <c r="M1253" s="44">
        <f t="shared" si="159"/>
        <v>43123</v>
      </c>
      <c r="N1253" s="47">
        <f t="shared" si="153"/>
        <v>1</v>
      </c>
      <c r="O1253" s="47" t="str">
        <f t="shared" si="154"/>
        <v>2018</v>
      </c>
      <c r="P1253" s="47" t="str">
        <f t="shared" si="155"/>
        <v>23</v>
      </c>
      <c r="Q1253" s="48">
        <f t="shared" si="156"/>
        <v>43123</v>
      </c>
    </row>
    <row r="1254" spans="1:17" x14ac:dyDescent="0.25">
      <c r="A1254" s="28" t="s">
        <v>2355</v>
      </c>
      <c r="B1254" s="28" t="s">
        <v>71</v>
      </c>
      <c r="C1254" s="28" t="s">
        <v>72</v>
      </c>
      <c r="D1254" s="28" t="s">
        <v>34</v>
      </c>
      <c r="E1254" s="39">
        <v>42347</v>
      </c>
      <c r="F1254" s="13">
        <f t="shared" si="157"/>
        <v>2015</v>
      </c>
      <c r="G1254" s="28" t="s">
        <v>35</v>
      </c>
      <c r="H1254" s="28" t="s">
        <v>2356</v>
      </c>
      <c r="I1254" s="40">
        <v>50</v>
      </c>
      <c r="J1254" s="41">
        <v>0.34</v>
      </c>
      <c r="K1254" s="42">
        <f t="shared" si="158"/>
        <v>32.999999999999993</v>
      </c>
      <c r="L1254" s="43" t="str">
        <f t="shared" si="152"/>
        <v>2253-APAC-NB</v>
      </c>
      <c r="M1254" s="44">
        <f t="shared" si="159"/>
        <v>42347</v>
      </c>
      <c r="N1254" s="47" t="str">
        <f t="shared" si="153"/>
        <v/>
      </c>
      <c r="O1254" s="47" t="str">
        <f t="shared" si="154"/>
        <v/>
      </c>
      <c r="P1254" s="47" t="str">
        <f t="shared" si="155"/>
        <v/>
      </c>
      <c r="Q1254" s="48">
        <f t="shared" si="156"/>
        <v>42347</v>
      </c>
    </row>
    <row r="1255" spans="1:17" x14ac:dyDescent="0.25">
      <c r="A1255" s="28" t="s">
        <v>2357</v>
      </c>
      <c r="B1255" s="28" t="s">
        <v>325</v>
      </c>
      <c r="C1255" s="28" t="s">
        <v>326</v>
      </c>
      <c r="D1255" s="28" t="s">
        <v>34</v>
      </c>
      <c r="E1255" s="39" t="s">
        <v>2358</v>
      </c>
      <c r="F1255" s="13">
        <f t="shared" si="157"/>
        <v>2017</v>
      </c>
      <c r="G1255" s="28" t="s">
        <v>35</v>
      </c>
      <c r="H1255" s="28" t="s">
        <v>916</v>
      </c>
      <c r="I1255" s="40">
        <v>50</v>
      </c>
      <c r="J1255" s="41">
        <v>0.08</v>
      </c>
      <c r="K1255" s="42">
        <f t="shared" si="158"/>
        <v>46</v>
      </c>
      <c r="L1255" s="43" t="str">
        <f t="shared" si="152"/>
        <v>2254-APAC-SM</v>
      </c>
      <c r="M1255" s="44">
        <f t="shared" si="159"/>
        <v>43008</v>
      </c>
      <c r="N1255" s="47">
        <f t="shared" si="153"/>
        <v>9</v>
      </c>
      <c r="O1255" s="47" t="str">
        <f t="shared" si="154"/>
        <v>2017</v>
      </c>
      <c r="P1255" s="47" t="str">
        <f t="shared" si="155"/>
        <v>30</v>
      </c>
      <c r="Q1255" s="48">
        <f t="shared" si="156"/>
        <v>43008</v>
      </c>
    </row>
    <row r="1256" spans="1:17" x14ac:dyDescent="0.25">
      <c r="A1256" s="28" t="s">
        <v>2359</v>
      </c>
      <c r="B1256" s="28" t="s">
        <v>99</v>
      </c>
      <c r="C1256" s="28" t="s">
        <v>100</v>
      </c>
      <c r="D1256" s="28" t="s">
        <v>11</v>
      </c>
      <c r="E1256" s="39" t="s">
        <v>1821</v>
      </c>
      <c r="F1256" s="13">
        <f t="shared" si="157"/>
        <v>2014</v>
      </c>
      <c r="G1256" s="28" t="s">
        <v>46</v>
      </c>
      <c r="H1256" s="28" t="s">
        <v>208</v>
      </c>
      <c r="I1256" s="40">
        <v>500</v>
      </c>
      <c r="J1256" s="41">
        <v>0.26</v>
      </c>
      <c r="K1256" s="42">
        <f t="shared" si="158"/>
        <v>370</v>
      </c>
      <c r="L1256" s="43" t="str">
        <f t="shared" si="152"/>
        <v>2255-EMEA-CM</v>
      </c>
      <c r="M1256" s="44">
        <f t="shared" si="159"/>
        <v>41967</v>
      </c>
      <c r="N1256" s="47">
        <f t="shared" si="153"/>
        <v>11</v>
      </c>
      <c r="O1256" s="47" t="str">
        <f t="shared" si="154"/>
        <v>2014</v>
      </c>
      <c r="P1256" s="47" t="str">
        <f t="shared" si="155"/>
        <v>24</v>
      </c>
      <c r="Q1256" s="48">
        <f t="shared" si="156"/>
        <v>41967</v>
      </c>
    </row>
    <row r="1257" spans="1:17" x14ac:dyDescent="0.25">
      <c r="A1257" s="28" t="s">
        <v>2360</v>
      </c>
      <c r="B1257" s="28" t="s">
        <v>325</v>
      </c>
      <c r="C1257" s="28" t="s">
        <v>326</v>
      </c>
      <c r="D1257" s="28" t="s">
        <v>34</v>
      </c>
      <c r="E1257" s="39">
        <v>42066</v>
      </c>
      <c r="F1257" s="13">
        <f t="shared" si="157"/>
        <v>2015</v>
      </c>
      <c r="G1257" s="28" t="s">
        <v>23</v>
      </c>
      <c r="H1257" s="28" t="s">
        <v>1045</v>
      </c>
      <c r="I1257" s="40">
        <v>1400</v>
      </c>
      <c r="J1257" s="41">
        <v>0.36</v>
      </c>
      <c r="K1257" s="42">
        <f t="shared" si="158"/>
        <v>896</v>
      </c>
      <c r="L1257" s="43" t="str">
        <f t="shared" si="152"/>
        <v>2256-APAC-VH</v>
      </c>
      <c r="M1257" s="44">
        <f t="shared" si="159"/>
        <v>42066</v>
      </c>
      <c r="N1257" s="47" t="str">
        <f t="shared" si="153"/>
        <v/>
      </c>
      <c r="O1257" s="47" t="str">
        <f t="shared" si="154"/>
        <v/>
      </c>
      <c r="P1257" s="47" t="str">
        <f t="shared" si="155"/>
        <v/>
      </c>
      <c r="Q1257" s="48">
        <f t="shared" si="156"/>
        <v>42066</v>
      </c>
    </row>
    <row r="1258" spans="1:17" x14ac:dyDescent="0.25">
      <c r="A1258" s="28" t="s">
        <v>2361</v>
      </c>
      <c r="B1258" s="28" t="s">
        <v>109</v>
      </c>
      <c r="C1258" s="28" t="s">
        <v>72</v>
      </c>
      <c r="D1258" s="28" t="s">
        <v>34</v>
      </c>
      <c r="E1258" s="39" t="s">
        <v>562</v>
      </c>
      <c r="F1258" s="13">
        <f t="shared" si="157"/>
        <v>2017</v>
      </c>
      <c r="G1258" s="28" t="s">
        <v>35</v>
      </c>
      <c r="H1258" s="28" t="s">
        <v>2362</v>
      </c>
      <c r="I1258" s="40">
        <v>50</v>
      </c>
      <c r="J1258" s="41">
        <v>0.04</v>
      </c>
      <c r="K1258" s="42">
        <f t="shared" si="158"/>
        <v>48</v>
      </c>
      <c r="L1258" s="43" t="str">
        <f t="shared" si="152"/>
        <v>2257-APAC-JM</v>
      </c>
      <c r="M1258" s="44">
        <f t="shared" si="159"/>
        <v>43096</v>
      </c>
      <c r="N1258" s="47">
        <f t="shared" si="153"/>
        <v>12</v>
      </c>
      <c r="O1258" s="47" t="str">
        <f t="shared" si="154"/>
        <v>2017</v>
      </c>
      <c r="P1258" s="47" t="str">
        <f t="shared" si="155"/>
        <v>27</v>
      </c>
      <c r="Q1258" s="48">
        <f t="shared" si="156"/>
        <v>43096</v>
      </c>
    </row>
    <row r="1259" spans="1:17" x14ac:dyDescent="0.25">
      <c r="A1259" s="28" t="s">
        <v>2363</v>
      </c>
      <c r="B1259" s="28" t="s">
        <v>241</v>
      </c>
      <c r="C1259" s="28" t="s">
        <v>242</v>
      </c>
      <c r="D1259" s="28" t="s">
        <v>22</v>
      </c>
      <c r="E1259" s="39" t="s">
        <v>2364</v>
      </c>
      <c r="F1259" s="13">
        <f t="shared" si="157"/>
        <v>2018</v>
      </c>
      <c r="G1259" s="28" t="s">
        <v>74</v>
      </c>
      <c r="H1259" s="28" t="s">
        <v>1935</v>
      </c>
      <c r="I1259" s="40">
        <v>500</v>
      </c>
      <c r="J1259" s="41">
        <v>0.02</v>
      </c>
      <c r="K1259" s="42">
        <f t="shared" si="158"/>
        <v>490</v>
      </c>
      <c r="L1259" s="43" t="str">
        <f t="shared" si="152"/>
        <v>2258-LATAM-RT</v>
      </c>
      <c r="M1259" s="44">
        <f t="shared" si="159"/>
        <v>43178</v>
      </c>
      <c r="N1259" s="47">
        <f t="shared" si="153"/>
        <v>3</v>
      </c>
      <c r="O1259" s="47" t="str">
        <f t="shared" si="154"/>
        <v>2018</v>
      </c>
      <c r="P1259" s="47" t="str">
        <f t="shared" si="155"/>
        <v>19</v>
      </c>
      <c r="Q1259" s="48">
        <f t="shared" si="156"/>
        <v>43178</v>
      </c>
    </row>
    <row r="1260" spans="1:17" x14ac:dyDescent="0.25">
      <c r="A1260" s="28" t="s">
        <v>2365</v>
      </c>
      <c r="B1260" s="28" t="s">
        <v>9</v>
      </c>
      <c r="C1260" s="28" t="s">
        <v>10</v>
      </c>
      <c r="D1260" s="28" t="s">
        <v>11</v>
      </c>
      <c r="E1260" s="39" t="s">
        <v>2366</v>
      </c>
      <c r="F1260" s="13">
        <f t="shared" si="157"/>
        <v>2017</v>
      </c>
      <c r="G1260" s="28" t="s">
        <v>133</v>
      </c>
      <c r="H1260" s="28" t="s">
        <v>13</v>
      </c>
      <c r="I1260" s="40">
        <v>50</v>
      </c>
      <c r="J1260" s="41">
        <v>0.02</v>
      </c>
      <c r="K1260" s="42">
        <f t="shared" si="158"/>
        <v>49</v>
      </c>
      <c r="L1260" s="43" t="str">
        <f t="shared" si="152"/>
        <v>2259-EMEA-MW</v>
      </c>
      <c r="M1260" s="44">
        <f t="shared" si="159"/>
        <v>42885</v>
      </c>
      <c r="N1260" s="47">
        <f t="shared" si="153"/>
        <v>5</v>
      </c>
      <c r="O1260" s="47" t="str">
        <f t="shared" si="154"/>
        <v>2017</v>
      </c>
      <c r="P1260" s="47" t="str">
        <f t="shared" si="155"/>
        <v>30</v>
      </c>
      <c r="Q1260" s="48">
        <f t="shared" si="156"/>
        <v>42885</v>
      </c>
    </row>
    <row r="1261" spans="1:17" x14ac:dyDescent="0.25">
      <c r="A1261" s="28" t="s">
        <v>2367</v>
      </c>
      <c r="B1261" s="28" t="s">
        <v>128</v>
      </c>
      <c r="C1261" s="28" t="s">
        <v>129</v>
      </c>
      <c r="D1261" s="28" t="s">
        <v>34</v>
      </c>
      <c r="E1261" s="39" t="s">
        <v>959</v>
      </c>
      <c r="F1261" s="13">
        <f t="shared" si="157"/>
        <v>2017</v>
      </c>
      <c r="G1261" s="28" t="s">
        <v>55</v>
      </c>
      <c r="H1261" s="28" t="s">
        <v>130</v>
      </c>
      <c r="I1261" s="40">
        <v>2400</v>
      </c>
      <c r="J1261" s="41">
        <v>0.23</v>
      </c>
      <c r="K1261" s="42">
        <f t="shared" si="158"/>
        <v>1848</v>
      </c>
      <c r="L1261" s="43" t="str">
        <f t="shared" si="152"/>
        <v>2260-APAC-SW</v>
      </c>
      <c r="M1261" s="44">
        <f t="shared" si="159"/>
        <v>43037</v>
      </c>
      <c r="N1261" s="47">
        <f t="shared" si="153"/>
        <v>10</v>
      </c>
      <c r="O1261" s="47" t="str">
        <f t="shared" si="154"/>
        <v>2017</v>
      </c>
      <c r="P1261" s="47" t="str">
        <f t="shared" si="155"/>
        <v>29</v>
      </c>
      <c r="Q1261" s="48">
        <f t="shared" si="156"/>
        <v>43037</v>
      </c>
    </row>
    <row r="1262" spans="1:17" x14ac:dyDescent="0.25">
      <c r="A1262" s="28" t="s">
        <v>2368</v>
      </c>
      <c r="B1262" s="28" t="s">
        <v>44</v>
      </c>
      <c r="C1262" s="28" t="s">
        <v>45</v>
      </c>
      <c r="D1262" s="28" t="s">
        <v>22</v>
      </c>
      <c r="E1262" s="39" t="s">
        <v>1846</v>
      </c>
      <c r="F1262" s="13">
        <f t="shared" si="157"/>
        <v>2018</v>
      </c>
      <c r="G1262" s="28" t="s">
        <v>35</v>
      </c>
      <c r="H1262" s="28" t="s">
        <v>47</v>
      </c>
      <c r="I1262" s="40">
        <v>50</v>
      </c>
      <c r="J1262" s="41">
        <v>0.08</v>
      </c>
      <c r="K1262" s="42">
        <f t="shared" si="158"/>
        <v>46</v>
      </c>
      <c r="L1262" s="43" t="str">
        <f t="shared" si="152"/>
        <v>2261-LATAM-CC</v>
      </c>
      <c r="M1262" s="44">
        <f t="shared" si="159"/>
        <v>43114</v>
      </c>
      <c r="N1262" s="47">
        <f t="shared" si="153"/>
        <v>1</v>
      </c>
      <c r="O1262" s="47" t="str">
        <f t="shared" si="154"/>
        <v>2018</v>
      </c>
      <c r="P1262" s="47" t="str">
        <f t="shared" si="155"/>
        <v>14</v>
      </c>
      <c r="Q1262" s="48">
        <f t="shared" si="156"/>
        <v>43114</v>
      </c>
    </row>
    <row r="1263" spans="1:17" x14ac:dyDescent="0.25">
      <c r="A1263" s="28" t="s">
        <v>2369</v>
      </c>
      <c r="B1263" s="28" t="s">
        <v>178</v>
      </c>
      <c r="C1263" s="28" t="s">
        <v>115</v>
      </c>
      <c r="D1263" s="28" t="s">
        <v>17</v>
      </c>
      <c r="E1263" s="39">
        <v>42317</v>
      </c>
      <c r="F1263" s="13">
        <f t="shared" si="157"/>
        <v>2015</v>
      </c>
      <c r="G1263" s="28" t="s">
        <v>12</v>
      </c>
      <c r="H1263" s="28" t="s">
        <v>1195</v>
      </c>
      <c r="I1263" s="40">
        <v>240</v>
      </c>
      <c r="J1263" s="41">
        <v>0.125</v>
      </c>
      <c r="K1263" s="42">
        <f t="shared" si="158"/>
        <v>210</v>
      </c>
      <c r="L1263" s="43" t="str">
        <f t="shared" si="152"/>
        <v>2262-NA-IC</v>
      </c>
      <c r="M1263" s="44">
        <f t="shared" si="159"/>
        <v>42317</v>
      </c>
      <c r="N1263" s="47" t="str">
        <f t="shared" si="153"/>
        <v/>
      </c>
      <c r="O1263" s="47" t="str">
        <f t="shared" si="154"/>
        <v/>
      </c>
      <c r="P1263" s="47" t="str">
        <f t="shared" si="155"/>
        <v/>
      </c>
      <c r="Q1263" s="48">
        <f t="shared" si="156"/>
        <v>42317</v>
      </c>
    </row>
    <row r="1264" spans="1:17" x14ac:dyDescent="0.25">
      <c r="A1264" s="28" t="s">
        <v>2370</v>
      </c>
      <c r="B1264" s="28" t="s">
        <v>88</v>
      </c>
      <c r="C1264" s="28" t="s">
        <v>89</v>
      </c>
      <c r="D1264" s="28" t="s">
        <v>11</v>
      </c>
      <c r="E1264" s="39" t="s">
        <v>2371</v>
      </c>
      <c r="F1264" s="13">
        <f t="shared" si="157"/>
        <v>2016</v>
      </c>
      <c r="G1264" s="28" t="s">
        <v>46</v>
      </c>
      <c r="H1264" s="28" t="s">
        <v>2372</v>
      </c>
      <c r="I1264" s="40">
        <v>500</v>
      </c>
      <c r="J1264" s="41">
        <v>0.02</v>
      </c>
      <c r="K1264" s="42">
        <f t="shared" si="158"/>
        <v>490</v>
      </c>
      <c r="L1264" s="43" t="str">
        <f t="shared" si="152"/>
        <v>2263-EMEA-DH</v>
      </c>
      <c r="M1264" s="44">
        <f t="shared" si="159"/>
        <v>42687</v>
      </c>
      <c r="N1264" s="47">
        <f t="shared" si="153"/>
        <v>11</v>
      </c>
      <c r="O1264" s="47" t="str">
        <f t="shared" si="154"/>
        <v>2016</v>
      </c>
      <c r="P1264" s="47" t="str">
        <f t="shared" si="155"/>
        <v>13</v>
      </c>
      <c r="Q1264" s="48">
        <f t="shared" si="156"/>
        <v>42687</v>
      </c>
    </row>
    <row r="1265" spans="1:17" x14ac:dyDescent="0.25">
      <c r="A1265" s="28" t="s">
        <v>2373</v>
      </c>
      <c r="B1265" s="28" t="s">
        <v>88</v>
      </c>
      <c r="C1265" s="28" t="s">
        <v>89</v>
      </c>
      <c r="D1265" s="28" t="s">
        <v>11</v>
      </c>
      <c r="E1265" s="39">
        <v>41891</v>
      </c>
      <c r="F1265" s="13">
        <f t="shared" si="157"/>
        <v>2014</v>
      </c>
      <c r="G1265" s="28" t="s">
        <v>125</v>
      </c>
      <c r="H1265" s="28" t="s">
        <v>652</v>
      </c>
      <c r="I1265" s="40">
        <v>500</v>
      </c>
      <c r="J1265" s="41">
        <v>0.24</v>
      </c>
      <c r="K1265" s="42">
        <f t="shared" si="158"/>
        <v>380</v>
      </c>
      <c r="L1265" s="43" t="str">
        <f t="shared" si="152"/>
        <v>2264-EMEA-AP</v>
      </c>
      <c r="M1265" s="44">
        <f t="shared" si="159"/>
        <v>41891</v>
      </c>
      <c r="N1265" s="47" t="str">
        <f t="shared" si="153"/>
        <v/>
      </c>
      <c r="O1265" s="47" t="str">
        <f t="shared" si="154"/>
        <v/>
      </c>
      <c r="P1265" s="47" t="str">
        <f t="shared" si="155"/>
        <v/>
      </c>
      <c r="Q1265" s="48">
        <f t="shared" si="156"/>
        <v>41891</v>
      </c>
    </row>
    <row r="1266" spans="1:17" x14ac:dyDescent="0.25">
      <c r="A1266" s="28" t="s">
        <v>2374</v>
      </c>
      <c r="B1266" s="28" t="s">
        <v>104</v>
      </c>
      <c r="C1266" s="28" t="s">
        <v>105</v>
      </c>
      <c r="D1266" s="28" t="s">
        <v>11</v>
      </c>
      <c r="E1266" s="39" t="s">
        <v>1022</v>
      </c>
      <c r="F1266" s="13">
        <f t="shared" si="157"/>
        <v>2018</v>
      </c>
      <c r="G1266" s="28" t="s">
        <v>12</v>
      </c>
      <c r="H1266" s="28" t="s">
        <v>2375</v>
      </c>
      <c r="I1266" s="40">
        <v>240</v>
      </c>
      <c r="J1266" s="41">
        <v>0.15</v>
      </c>
      <c r="K1266" s="42">
        <f t="shared" si="158"/>
        <v>204</v>
      </c>
      <c r="L1266" s="43" t="str">
        <f t="shared" si="152"/>
        <v>2265-EMEA-HC</v>
      </c>
      <c r="M1266" s="44">
        <f t="shared" si="159"/>
        <v>43398</v>
      </c>
      <c r="N1266" s="47">
        <f t="shared" si="153"/>
        <v>10</v>
      </c>
      <c r="O1266" s="47" t="str">
        <f t="shared" si="154"/>
        <v>2018</v>
      </c>
      <c r="P1266" s="47" t="str">
        <f t="shared" si="155"/>
        <v>25</v>
      </c>
      <c r="Q1266" s="48">
        <f t="shared" si="156"/>
        <v>43398</v>
      </c>
    </row>
    <row r="1267" spans="1:17" x14ac:dyDescent="0.25">
      <c r="A1267" s="28" t="s">
        <v>2376</v>
      </c>
      <c r="B1267" s="28" t="s">
        <v>325</v>
      </c>
      <c r="C1267" s="28" t="s">
        <v>326</v>
      </c>
      <c r="D1267" s="28" t="s">
        <v>34</v>
      </c>
      <c r="E1267" s="39" t="s">
        <v>2377</v>
      </c>
      <c r="F1267" s="13">
        <f t="shared" si="157"/>
        <v>2016</v>
      </c>
      <c r="G1267" s="28" t="s">
        <v>35</v>
      </c>
      <c r="H1267" s="28" t="s">
        <v>2378</v>
      </c>
      <c r="I1267" s="40">
        <v>50</v>
      </c>
      <c r="J1267" s="41">
        <v>0.08</v>
      </c>
      <c r="K1267" s="42">
        <f t="shared" si="158"/>
        <v>46</v>
      </c>
      <c r="L1267" s="43" t="str">
        <f t="shared" si="152"/>
        <v>2266-APAC-AG</v>
      </c>
      <c r="M1267" s="44">
        <f t="shared" si="159"/>
        <v>42564</v>
      </c>
      <c r="N1267" s="47">
        <f t="shared" si="153"/>
        <v>7</v>
      </c>
      <c r="O1267" s="47" t="str">
        <f t="shared" si="154"/>
        <v>2016</v>
      </c>
      <c r="P1267" s="47" t="str">
        <f t="shared" si="155"/>
        <v>13</v>
      </c>
      <c r="Q1267" s="48">
        <f t="shared" si="156"/>
        <v>42564</v>
      </c>
    </row>
    <row r="1268" spans="1:17" x14ac:dyDescent="0.25">
      <c r="A1268" s="28" t="s">
        <v>2379</v>
      </c>
      <c r="B1268" s="28" t="s">
        <v>306</v>
      </c>
      <c r="C1268" s="28" t="s">
        <v>307</v>
      </c>
      <c r="D1268" s="28" t="s">
        <v>11</v>
      </c>
      <c r="E1268" s="39" t="s">
        <v>2380</v>
      </c>
      <c r="F1268" s="13">
        <f t="shared" si="157"/>
        <v>2014</v>
      </c>
      <c r="G1268" s="28" t="s">
        <v>23</v>
      </c>
      <c r="H1268" s="28" t="s">
        <v>2381</v>
      </c>
      <c r="I1268" s="40">
        <v>1400</v>
      </c>
      <c r="J1268" s="41">
        <v>0.18</v>
      </c>
      <c r="K1268" s="42">
        <f t="shared" si="158"/>
        <v>1148</v>
      </c>
      <c r="L1268" s="43" t="str">
        <f t="shared" si="152"/>
        <v>2267-EMEA-LP</v>
      </c>
      <c r="M1268" s="44">
        <f t="shared" si="159"/>
        <v>41667</v>
      </c>
      <c r="N1268" s="47">
        <f t="shared" si="153"/>
        <v>1</v>
      </c>
      <c r="O1268" s="47" t="str">
        <f t="shared" si="154"/>
        <v>2014</v>
      </c>
      <c r="P1268" s="47" t="str">
        <f t="shared" si="155"/>
        <v>28</v>
      </c>
      <c r="Q1268" s="48">
        <f t="shared" si="156"/>
        <v>41667</v>
      </c>
    </row>
    <row r="1269" spans="1:17" x14ac:dyDescent="0.25">
      <c r="A1269" s="28" t="s">
        <v>2382</v>
      </c>
      <c r="B1269" s="28" t="s">
        <v>325</v>
      </c>
      <c r="C1269" s="28" t="s">
        <v>326</v>
      </c>
      <c r="D1269" s="28" t="s">
        <v>34</v>
      </c>
      <c r="E1269" s="39" t="s">
        <v>2207</v>
      </c>
      <c r="F1269" s="13">
        <f t="shared" si="157"/>
        <v>2017</v>
      </c>
      <c r="G1269" s="28" t="s">
        <v>12</v>
      </c>
      <c r="H1269" s="28" t="s">
        <v>916</v>
      </c>
      <c r="I1269" s="40">
        <v>240</v>
      </c>
      <c r="J1269" s="41">
        <v>7.4999999999999997E-2</v>
      </c>
      <c r="K1269" s="42">
        <f t="shared" si="158"/>
        <v>222</v>
      </c>
      <c r="L1269" s="43" t="str">
        <f t="shared" si="152"/>
        <v>2268-APAC-SM</v>
      </c>
      <c r="M1269" s="44">
        <f t="shared" si="159"/>
        <v>42839</v>
      </c>
      <c r="N1269" s="47">
        <f t="shared" si="153"/>
        <v>4</v>
      </c>
      <c r="O1269" s="47" t="str">
        <f t="shared" si="154"/>
        <v>2017</v>
      </c>
      <c r="P1269" s="47" t="str">
        <f t="shared" si="155"/>
        <v>14</v>
      </c>
      <c r="Q1269" s="48">
        <f t="shared" si="156"/>
        <v>42839</v>
      </c>
    </row>
    <row r="1270" spans="1:17" x14ac:dyDescent="0.25">
      <c r="A1270" s="28" t="s">
        <v>2383</v>
      </c>
      <c r="B1270" s="28" t="s">
        <v>49</v>
      </c>
      <c r="C1270" s="28" t="s">
        <v>50</v>
      </c>
      <c r="D1270" s="28" t="s">
        <v>22</v>
      </c>
      <c r="E1270" s="39">
        <v>43112</v>
      </c>
      <c r="F1270" s="13">
        <f t="shared" si="157"/>
        <v>2018</v>
      </c>
      <c r="G1270" s="28" t="s">
        <v>133</v>
      </c>
      <c r="H1270" s="28" t="s">
        <v>465</v>
      </c>
      <c r="I1270" s="40">
        <v>50</v>
      </c>
      <c r="J1270" s="41">
        <v>0.12</v>
      </c>
      <c r="K1270" s="42">
        <f t="shared" si="158"/>
        <v>44</v>
      </c>
      <c r="L1270" s="43" t="str">
        <f t="shared" si="152"/>
        <v>2269-LATAM-SC</v>
      </c>
      <c r="M1270" s="44">
        <f t="shared" si="159"/>
        <v>43112</v>
      </c>
      <c r="N1270" s="47" t="str">
        <f t="shared" si="153"/>
        <v/>
      </c>
      <c r="O1270" s="47" t="str">
        <f t="shared" si="154"/>
        <v/>
      </c>
      <c r="P1270" s="47" t="str">
        <f t="shared" si="155"/>
        <v/>
      </c>
      <c r="Q1270" s="48">
        <f t="shared" si="156"/>
        <v>43112</v>
      </c>
    </row>
    <row r="1271" spans="1:17" x14ac:dyDescent="0.25">
      <c r="A1271" s="28" t="s">
        <v>2384</v>
      </c>
      <c r="B1271" s="28" t="s">
        <v>128</v>
      </c>
      <c r="C1271" s="28" t="s">
        <v>129</v>
      </c>
      <c r="D1271" s="28" t="s">
        <v>34</v>
      </c>
      <c r="E1271" s="39">
        <v>42950</v>
      </c>
      <c r="F1271" s="13">
        <f t="shared" si="157"/>
        <v>2017</v>
      </c>
      <c r="G1271" s="28" t="s">
        <v>41</v>
      </c>
      <c r="H1271" s="28" t="s">
        <v>130</v>
      </c>
      <c r="I1271" s="40">
        <v>30</v>
      </c>
      <c r="J1271" s="41">
        <v>0</v>
      </c>
      <c r="K1271" s="42">
        <f t="shared" si="158"/>
        <v>30</v>
      </c>
      <c r="L1271" s="43" t="str">
        <f t="shared" si="152"/>
        <v>2270-APAC-SW</v>
      </c>
      <c r="M1271" s="44">
        <f t="shared" si="159"/>
        <v>42950</v>
      </c>
      <c r="N1271" s="47" t="str">
        <f t="shared" si="153"/>
        <v/>
      </c>
      <c r="O1271" s="47" t="str">
        <f t="shared" si="154"/>
        <v/>
      </c>
      <c r="P1271" s="47" t="str">
        <f t="shared" si="155"/>
        <v/>
      </c>
      <c r="Q1271" s="48">
        <f t="shared" si="156"/>
        <v>42950</v>
      </c>
    </row>
    <row r="1272" spans="1:17" x14ac:dyDescent="0.25">
      <c r="A1272" s="28" t="s">
        <v>2385</v>
      </c>
      <c r="B1272" s="28" t="s">
        <v>99</v>
      </c>
      <c r="C1272" s="28" t="s">
        <v>100</v>
      </c>
      <c r="D1272" s="28" t="s">
        <v>11</v>
      </c>
      <c r="E1272" s="39" t="s">
        <v>965</v>
      </c>
      <c r="F1272" s="13">
        <f t="shared" si="157"/>
        <v>2017</v>
      </c>
      <c r="G1272" s="28" t="s">
        <v>74</v>
      </c>
      <c r="H1272" s="28" t="s">
        <v>1844</v>
      </c>
      <c r="I1272" s="40">
        <v>500</v>
      </c>
      <c r="J1272" s="41">
        <v>0</v>
      </c>
      <c r="K1272" s="42">
        <f t="shared" si="158"/>
        <v>500</v>
      </c>
      <c r="L1272" s="43" t="str">
        <f t="shared" si="152"/>
        <v>2271-EMEA-MH</v>
      </c>
      <c r="M1272" s="44">
        <f t="shared" si="159"/>
        <v>42934</v>
      </c>
      <c r="N1272" s="47">
        <f t="shared" si="153"/>
        <v>7</v>
      </c>
      <c r="O1272" s="47" t="str">
        <f t="shared" si="154"/>
        <v>2017</v>
      </c>
      <c r="P1272" s="47" t="str">
        <f t="shared" si="155"/>
        <v>18</v>
      </c>
      <c r="Q1272" s="48">
        <f t="shared" si="156"/>
        <v>42934</v>
      </c>
    </row>
    <row r="1273" spans="1:17" x14ac:dyDescent="0.25">
      <c r="A1273" s="28" t="s">
        <v>2386</v>
      </c>
      <c r="B1273" s="28" t="s">
        <v>178</v>
      </c>
      <c r="C1273" s="28" t="s">
        <v>115</v>
      </c>
      <c r="D1273" s="28" t="s">
        <v>17</v>
      </c>
      <c r="E1273" s="39" t="s">
        <v>2387</v>
      </c>
      <c r="F1273" s="13">
        <f t="shared" si="157"/>
        <v>2014</v>
      </c>
      <c r="G1273" s="28" t="s">
        <v>35</v>
      </c>
      <c r="H1273" s="28" t="s">
        <v>1682</v>
      </c>
      <c r="I1273" s="40">
        <v>50</v>
      </c>
      <c r="J1273" s="41">
        <v>0.06</v>
      </c>
      <c r="K1273" s="42">
        <f t="shared" si="158"/>
        <v>47</v>
      </c>
      <c r="L1273" s="43" t="str">
        <f t="shared" si="152"/>
        <v>2272-NA-RS</v>
      </c>
      <c r="M1273" s="44">
        <f t="shared" si="159"/>
        <v>41723</v>
      </c>
      <c r="N1273" s="47">
        <f t="shared" si="153"/>
        <v>3</v>
      </c>
      <c r="O1273" s="47" t="str">
        <f t="shared" si="154"/>
        <v>2014</v>
      </c>
      <c r="P1273" s="47" t="str">
        <f t="shared" si="155"/>
        <v>25</v>
      </c>
      <c r="Q1273" s="48">
        <f t="shared" si="156"/>
        <v>41723</v>
      </c>
    </row>
    <row r="1274" spans="1:17" x14ac:dyDescent="0.25">
      <c r="A1274" s="28" t="s">
        <v>2388</v>
      </c>
      <c r="B1274" s="28" t="s">
        <v>84</v>
      </c>
      <c r="C1274" s="28" t="s">
        <v>85</v>
      </c>
      <c r="D1274" s="28" t="s">
        <v>11</v>
      </c>
      <c r="E1274" s="39" t="s">
        <v>2389</v>
      </c>
      <c r="F1274" s="13">
        <f t="shared" si="157"/>
        <v>2017</v>
      </c>
      <c r="G1274" s="28" t="s">
        <v>35</v>
      </c>
      <c r="H1274" s="28" t="s">
        <v>341</v>
      </c>
      <c r="I1274" s="40">
        <v>50</v>
      </c>
      <c r="J1274" s="41">
        <v>0.08</v>
      </c>
      <c r="K1274" s="42">
        <f t="shared" si="158"/>
        <v>46</v>
      </c>
      <c r="L1274" s="43" t="str">
        <f t="shared" si="152"/>
        <v>2273-EMEA-RM</v>
      </c>
      <c r="M1274" s="44">
        <f t="shared" si="159"/>
        <v>42853</v>
      </c>
      <c r="N1274" s="47">
        <f t="shared" si="153"/>
        <v>4</v>
      </c>
      <c r="O1274" s="47" t="str">
        <f t="shared" si="154"/>
        <v>2017</v>
      </c>
      <c r="P1274" s="47" t="str">
        <f t="shared" si="155"/>
        <v>28</v>
      </c>
      <c r="Q1274" s="48">
        <f t="shared" si="156"/>
        <v>42853</v>
      </c>
    </row>
    <row r="1275" spans="1:17" x14ac:dyDescent="0.25">
      <c r="A1275" s="28" t="s">
        <v>2390</v>
      </c>
      <c r="B1275" s="28" t="s">
        <v>144</v>
      </c>
      <c r="C1275" s="28" t="s">
        <v>115</v>
      </c>
      <c r="D1275" s="28" t="s">
        <v>17</v>
      </c>
      <c r="E1275" s="39" t="s">
        <v>1260</v>
      </c>
      <c r="F1275" s="13">
        <f t="shared" si="157"/>
        <v>2016</v>
      </c>
      <c r="G1275" s="28" t="s">
        <v>35</v>
      </c>
      <c r="H1275" s="28" t="s">
        <v>883</v>
      </c>
      <c r="I1275" s="40">
        <v>50</v>
      </c>
      <c r="J1275" s="41">
        <v>0.12</v>
      </c>
      <c r="K1275" s="42">
        <f t="shared" si="158"/>
        <v>44</v>
      </c>
      <c r="L1275" s="43" t="str">
        <f t="shared" si="152"/>
        <v>2274-NA-KA</v>
      </c>
      <c r="M1275" s="44">
        <f t="shared" si="159"/>
        <v>42662</v>
      </c>
      <c r="N1275" s="47">
        <f t="shared" si="153"/>
        <v>10</v>
      </c>
      <c r="O1275" s="47" t="str">
        <f t="shared" si="154"/>
        <v>2016</v>
      </c>
      <c r="P1275" s="47" t="str">
        <f t="shared" si="155"/>
        <v>19</v>
      </c>
      <c r="Q1275" s="48">
        <f t="shared" si="156"/>
        <v>42662</v>
      </c>
    </row>
    <row r="1276" spans="1:17" x14ac:dyDescent="0.25">
      <c r="A1276" s="28" t="s">
        <v>2391</v>
      </c>
      <c r="B1276" s="28" t="s">
        <v>20</v>
      </c>
      <c r="C1276" s="28" t="s">
        <v>21</v>
      </c>
      <c r="D1276" s="28" t="s">
        <v>22</v>
      </c>
      <c r="E1276" s="39">
        <v>41884</v>
      </c>
      <c r="F1276" s="13">
        <f t="shared" si="157"/>
        <v>2014</v>
      </c>
      <c r="G1276" s="28" t="s">
        <v>46</v>
      </c>
      <c r="H1276" s="28" t="s">
        <v>796</v>
      </c>
      <c r="I1276" s="40">
        <v>500</v>
      </c>
      <c r="J1276" s="41">
        <v>0.28999999999999998</v>
      </c>
      <c r="K1276" s="42">
        <f t="shared" si="158"/>
        <v>355</v>
      </c>
      <c r="L1276" s="43" t="str">
        <f t="shared" si="152"/>
        <v>2275-LATAM-ZM</v>
      </c>
      <c r="M1276" s="44">
        <f t="shared" si="159"/>
        <v>41884</v>
      </c>
      <c r="N1276" s="47" t="str">
        <f t="shared" si="153"/>
        <v/>
      </c>
      <c r="O1276" s="47" t="str">
        <f t="shared" si="154"/>
        <v/>
      </c>
      <c r="P1276" s="47" t="str">
        <f t="shared" si="155"/>
        <v/>
      </c>
      <c r="Q1276" s="48">
        <f t="shared" si="156"/>
        <v>41884</v>
      </c>
    </row>
    <row r="1277" spans="1:17" x14ac:dyDescent="0.25">
      <c r="A1277" s="28" t="s">
        <v>2392</v>
      </c>
      <c r="B1277" s="28" t="s">
        <v>144</v>
      </c>
      <c r="C1277" s="28" t="s">
        <v>115</v>
      </c>
      <c r="D1277" s="28" t="s">
        <v>17</v>
      </c>
      <c r="E1277" s="39" t="s">
        <v>2393</v>
      </c>
      <c r="F1277" s="13">
        <f t="shared" si="157"/>
        <v>2018</v>
      </c>
      <c r="G1277" s="28" t="s">
        <v>46</v>
      </c>
      <c r="H1277" s="28" t="s">
        <v>250</v>
      </c>
      <c r="I1277" s="40">
        <v>500</v>
      </c>
      <c r="J1277" s="41">
        <v>0.01</v>
      </c>
      <c r="K1277" s="42">
        <f t="shared" si="158"/>
        <v>495</v>
      </c>
      <c r="L1277" s="43" t="str">
        <f t="shared" si="152"/>
        <v>2276-NA-CP</v>
      </c>
      <c r="M1277" s="44">
        <f t="shared" si="159"/>
        <v>43124</v>
      </c>
      <c r="N1277" s="47">
        <f t="shared" si="153"/>
        <v>1</v>
      </c>
      <c r="O1277" s="47" t="str">
        <f t="shared" si="154"/>
        <v>2018</v>
      </c>
      <c r="P1277" s="47" t="str">
        <f t="shared" si="155"/>
        <v>24</v>
      </c>
      <c r="Q1277" s="48">
        <f t="shared" si="156"/>
        <v>43124</v>
      </c>
    </row>
    <row r="1278" spans="1:17" x14ac:dyDescent="0.25">
      <c r="A1278" s="28" t="s">
        <v>2394</v>
      </c>
      <c r="B1278" s="28" t="s">
        <v>269</v>
      </c>
      <c r="C1278" s="28" t="s">
        <v>270</v>
      </c>
      <c r="D1278" s="28" t="s">
        <v>22</v>
      </c>
      <c r="E1278" s="39" t="s">
        <v>1576</v>
      </c>
      <c r="F1278" s="13">
        <f t="shared" si="157"/>
        <v>2015</v>
      </c>
      <c r="G1278" s="28" t="s">
        <v>12</v>
      </c>
      <c r="H1278" s="28" t="s">
        <v>1083</v>
      </c>
      <c r="I1278" s="40">
        <v>240</v>
      </c>
      <c r="J1278" s="41">
        <v>0.23749999999999999</v>
      </c>
      <c r="K1278" s="42">
        <f t="shared" si="158"/>
        <v>183</v>
      </c>
      <c r="L1278" s="43" t="str">
        <f t="shared" si="152"/>
        <v>2277-LATAM-IG</v>
      </c>
      <c r="M1278" s="44">
        <f t="shared" si="159"/>
        <v>42303</v>
      </c>
      <c r="N1278" s="47">
        <f t="shared" si="153"/>
        <v>10</v>
      </c>
      <c r="O1278" s="47" t="str">
        <f t="shared" si="154"/>
        <v>2015</v>
      </c>
      <c r="P1278" s="47" t="str">
        <f t="shared" si="155"/>
        <v>26</v>
      </c>
      <c r="Q1278" s="48">
        <f t="shared" si="156"/>
        <v>42303</v>
      </c>
    </row>
    <row r="1279" spans="1:17" x14ac:dyDescent="0.25">
      <c r="A1279" s="28" t="s">
        <v>2395</v>
      </c>
      <c r="B1279" s="28" t="s">
        <v>99</v>
      </c>
      <c r="C1279" s="28" t="s">
        <v>100</v>
      </c>
      <c r="D1279" s="28" t="s">
        <v>11</v>
      </c>
      <c r="E1279" s="39" t="s">
        <v>2396</v>
      </c>
      <c r="F1279" s="13">
        <f t="shared" si="157"/>
        <v>2018</v>
      </c>
      <c r="G1279" s="28" t="s">
        <v>74</v>
      </c>
      <c r="H1279" s="28" t="s">
        <v>256</v>
      </c>
      <c r="I1279" s="40">
        <v>500</v>
      </c>
      <c r="J1279" s="41">
        <v>0.01</v>
      </c>
      <c r="K1279" s="42">
        <f t="shared" si="158"/>
        <v>495</v>
      </c>
      <c r="L1279" s="43" t="str">
        <f t="shared" si="152"/>
        <v>2278-EMEA-DS</v>
      </c>
      <c r="M1279" s="44">
        <f t="shared" si="159"/>
        <v>43424</v>
      </c>
      <c r="N1279" s="47">
        <f t="shared" si="153"/>
        <v>11</v>
      </c>
      <c r="O1279" s="47" t="str">
        <f t="shared" si="154"/>
        <v>2018</v>
      </c>
      <c r="P1279" s="47" t="str">
        <f t="shared" si="155"/>
        <v>20</v>
      </c>
      <c r="Q1279" s="48">
        <f t="shared" si="156"/>
        <v>43424</v>
      </c>
    </row>
    <row r="1280" spans="1:17" x14ac:dyDescent="0.25">
      <c r="A1280" s="28" t="s">
        <v>2397</v>
      </c>
      <c r="B1280" s="28" t="s">
        <v>59</v>
      </c>
      <c r="C1280" s="28" t="s">
        <v>60</v>
      </c>
      <c r="D1280" s="28" t="s">
        <v>11</v>
      </c>
      <c r="E1280" s="39" t="s">
        <v>577</v>
      </c>
      <c r="F1280" s="13">
        <f t="shared" si="157"/>
        <v>2018</v>
      </c>
      <c r="G1280" s="28" t="s">
        <v>133</v>
      </c>
      <c r="H1280" s="28" t="s">
        <v>2398</v>
      </c>
      <c r="I1280" s="40">
        <v>50</v>
      </c>
      <c r="J1280" s="41">
        <v>0.04</v>
      </c>
      <c r="K1280" s="42">
        <f t="shared" si="158"/>
        <v>48</v>
      </c>
      <c r="L1280" s="43" t="str">
        <f t="shared" si="152"/>
        <v>2279-EMEA-GC</v>
      </c>
      <c r="M1280" s="44">
        <f t="shared" si="159"/>
        <v>43434</v>
      </c>
      <c r="N1280" s="47">
        <f t="shared" si="153"/>
        <v>11</v>
      </c>
      <c r="O1280" s="47" t="str">
        <f t="shared" si="154"/>
        <v>2018</v>
      </c>
      <c r="P1280" s="47" t="str">
        <f t="shared" si="155"/>
        <v>30</v>
      </c>
      <c r="Q1280" s="48">
        <f t="shared" si="156"/>
        <v>43434</v>
      </c>
    </row>
    <row r="1281" spans="1:17" x14ac:dyDescent="0.25">
      <c r="A1281" s="28" t="s">
        <v>2399</v>
      </c>
      <c r="B1281" s="28" t="s">
        <v>201</v>
      </c>
      <c r="C1281" s="28" t="s">
        <v>202</v>
      </c>
      <c r="D1281" s="28" t="s">
        <v>11</v>
      </c>
      <c r="E1281" s="39" t="s">
        <v>2400</v>
      </c>
      <c r="F1281" s="13">
        <f t="shared" si="157"/>
        <v>2018</v>
      </c>
      <c r="G1281" s="28" t="s">
        <v>55</v>
      </c>
      <c r="H1281" s="28" t="s">
        <v>775</v>
      </c>
      <c r="I1281" s="40">
        <v>2400</v>
      </c>
      <c r="J1281" s="41">
        <v>0.35</v>
      </c>
      <c r="K1281" s="42">
        <f t="shared" si="158"/>
        <v>1560</v>
      </c>
      <c r="L1281" s="43" t="str">
        <f t="shared" si="152"/>
        <v>2280-EMEA-CH</v>
      </c>
      <c r="M1281" s="44">
        <f t="shared" si="159"/>
        <v>43188</v>
      </c>
      <c r="N1281" s="47">
        <f t="shared" si="153"/>
        <v>3</v>
      </c>
      <c r="O1281" s="47" t="str">
        <f t="shared" si="154"/>
        <v>2018</v>
      </c>
      <c r="P1281" s="47" t="str">
        <f t="shared" si="155"/>
        <v>29</v>
      </c>
      <c r="Q1281" s="48">
        <f t="shared" si="156"/>
        <v>43188</v>
      </c>
    </row>
    <row r="1282" spans="1:17" x14ac:dyDescent="0.25">
      <c r="A1282" s="28" t="s">
        <v>2401</v>
      </c>
      <c r="B1282" s="28" t="s">
        <v>325</v>
      </c>
      <c r="C1282" s="28" t="s">
        <v>326</v>
      </c>
      <c r="D1282" s="28" t="s">
        <v>34</v>
      </c>
      <c r="E1282" s="39" t="s">
        <v>285</v>
      </c>
      <c r="F1282" s="13">
        <f t="shared" si="157"/>
        <v>2014</v>
      </c>
      <c r="G1282" s="28" t="s">
        <v>74</v>
      </c>
      <c r="H1282" s="28" t="s">
        <v>721</v>
      </c>
      <c r="I1282" s="40">
        <v>500</v>
      </c>
      <c r="J1282" s="41">
        <v>0.02</v>
      </c>
      <c r="K1282" s="42">
        <f t="shared" si="158"/>
        <v>490</v>
      </c>
      <c r="L1282" s="43" t="str">
        <f t="shared" ref="L1282:L1345" si="160">_xlfn.TEXTJOIN("-",TRUE,RIGHT(A1282,LEN(A1282)-2),D1282,LEFT(H1282,1)&amp;MID(H1282,FIND(" ",H1282)+1,1))</f>
        <v>2281-APAC-RO</v>
      </c>
      <c r="M1282" s="44">
        <f t="shared" si="159"/>
        <v>41866</v>
      </c>
      <c r="N1282" s="47">
        <f t="shared" ref="N1282:N1345" si="161">IF(ISTEXT(E1282),IFERROR(_xlfn.NUMBERVALUE(LEFT(E1282,2)),_xlfn.NUMBERVALUE(LEFT(E1282,1))),"")</f>
        <v>8</v>
      </c>
      <c r="O1282" s="47" t="str">
        <f t="shared" ref="O1282:O1345" si="162">IF(ISTEXT(E1282),RIGHT(E1282,4),"")</f>
        <v>2014</v>
      </c>
      <c r="P1282" s="47" t="str">
        <f t="shared" ref="P1282:P1345" si="163">IF(ISTEXT(E1282),MID(E1282,LEN(N1282)+2,2),"")</f>
        <v>15</v>
      </c>
      <c r="Q1282" s="48">
        <f t="shared" ref="Q1282:Q1345" si="164">IF(ISTEXT(E1282),DATE(O1282,N1282,P1282),E1282)</f>
        <v>41866</v>
      </c>
    </row>
    <row r="1283" spans="1:17" x14ac:dyDescent="0.25">
      <c r="A1283" s="28" t="s">
        <v>2402</v>
      </c>
      <c r="B1283" s="28" t="s">
        <v>49</v>
      </c>
      <c r="C1283" s="28" t="s">
        <v>50</v>
      </c>
      <c r="D1283" s="28" t="s">
        <v>22</v>
      </c>
      <c r="E1283" s="39" t="s">
        <v>2403</v>
      </c>
      <c r="F1283" s="13">
        <f t="shared" ref="F1283:F1346" si="165">YEAR(Q1283)</f>
        <v>2017</v>
      </c>
      <c r="G1283" s="28" t="s">
        <v>23</v>
      </c>
      <c r="H1283" s="28" t="s">
        <v>51</v>
      </c>
      <c r="I1283" s="40">
        <v>1400</v>
      </c>
      <c r="J1283" s="41">
        <v>0.09</v>
      </c>
      <c r="K1283" s="42">
        <f t="shared" ref="K1283:K1346" si="166">I1283*(1-J1283)</f>
        <v>1274</v>
      </c>
      <c r="L1283" s="43" t="str">
        <f t="shared" si="160"/>
        <v>2282-LATAM-GA</v>
      </c>
      <c r="M1283" s="44">
        <f t="shared" ref="M1283:M1346" si="167">IF(ISTEXT(E1283),DATE(O1283,N1283,P1283),E1283)</f>
        <v>42932</v>
      </c>
      <c r="N1283" s="47">
        <f t="shared" si="161"/>
        <v>7</v>
      </c>
      <c r="O1283" s="47" t="str">
        <f t="shared" si="162"/>
        <v>2017</v>
      </c>
      <c r="P1283" s="47" t="str">
        <f t="shared" si="163"/>
        <v>16</v>
      </c>
      <c r="Q1283" s="48">
        <f t="shared" si="164"/>
        <v>42932</v>
      </c>
    </row>
    <row r="1284" spans="1:17" x14ac:dyDescent="0.25">
      <c r="A1284" s="28" t="s">
        <v>2404</v>
      </c>
      <c r="B1284" s="28" t="s">
        <v>306</v>
      </c>
      <c r="C1284" s="28" t="s">
        <v>307</v>
      </c>
      <c r="D1284" s="28" t="s">
        <v>11</v>
      </c>
      <c r="E1284" s="39" t="s">
        <v>2405</v>
      </c>
      <c r="F1284" s="13">
        <f t="shared" si="165"/>
        <v>2014</v>
      </c>
      <c r="G1284" s="28" t="s">
        <v>125</v>
      </c>
      <c r="H1284" s="28" t="s">
        <v>1754</v>
      </c>
      <c r="I1284" s="40">
        <v>500</v>
      </c>
      <c r="J1284" s="41">
        <v>0.188</v>
      </c>
      <c r="K1284" s="42">
        <f t="shared" si="166"/>
        <v>406</v>
      </c>
      <c r="L1284" s="43" t="str">
        <f t="shared" si="160"/>
        <v>2283-EMEA-NH</v>
      </c>
      <c r="M1284" s="44">
        <f t="shared" si="167"/>
        <v>41812</v>
      </c>
      <c r="N1284" s="47">
        <f t="shared" si="161"/>
        <v>6</v>
      </c>
      <c r="O1284" s="47" t="str">
        <f t="shared" si="162"/>
        <v>2014</v>
      </c>
      <c r="P1284" s="47" t="str">
        <f t="shared" si="163"/>
        <v>22</v>
      </c>
      <c r="Q1284" s="48">
        <f t="shared" si="164"/>
        <v>41812</v>
      </c>
    </row>
    <row r="1285" spans="1:17" x14ac:dyDescent="0.25">
      <c r="A1285" s="28" t="s">
        <v>2406</v>
      </c>
      <c r="B1285" s="28" t="s">
        <v>84</v>
      </c>
      <c r="C1285" s="28" t="s">
        <v>85</v>
      </c>
      <c r="D1285" s="28" t="s">
        <v>11</v>
      </c>
      <c r="E1285" s="39" t="s">
        <v>2407</v>
      </c>
      <c r="F1285" s="13">
        <f t="shared" si="165"/>
        <v>2018</v>
      </c>
      <c r="G1285" s="28" t="s">
        <v>46</v>
      </c>
      <c r="H1285" s="28" t="s">
        <v>86</v>
      </c>
      <c r="I1285" s="40">
        <v>500</v>
      </c>
      <c r="J1285" s="41">
        <v>0</v>
      </c>
      <c r="K1285" s="42">
        <f t="shared" si="166"/>
        <v>500</v>
      </c>
      <c r="L1285" s="43" t="str">
        <f t="shared" si="160"/>
        <v>2284-EMEA-TG</v>
      </c>
      <c r="M1285" s="44">
        <f t="shared" si="167"/>
        <v>43452</v>
      </c>
      <c r="N1285" s="47">
        <f t="shared" si="161"/>
        <v>12</v>
      </c>
      <c r="O1285" s="47" t="str">
        <f t="shared" si="162"/>
        <v>2018</v>
      </c>
      <c r="P1285" s="47" t="str">
        <f t="shared" si="163"/>
        <v>18</v>
      </c>
      <c r="Q1285" s="48">
        <f t="shared" si="164"/>
        <v>43452</v>
      </c>
    </row>
    <row r="1286" spans="1:17" x14ac:dyDescent="0.25">
      <c r="A1286" s="28" t="s">
        <v>2408</v>
      </c>
      <c r="B1286" s="28" t="s">
        <v>169</v>
      </c>
      <c r="C1286" s="28" t="s">
        <v>170</v>
      </c>
      <c r="D1286" s="28" t="s">
        <v>11</v>
      </c>
      <c r="E1286" s="39" t="s">
        <v>1487</v>
      </c>
      <c r="F1286" s="13">
        <f t="shared" si="165"/>
        <v>2015</v>
      </c>
      <c r="G1286" s="28" t="s">
        <v>41</v>
      </c>
      <c r="H1286" s="28" t="s">
        <v>509</v>
      </c>
      <c r="I1286" s="40">
        <v>30</v>
      </c>
      <c r="J1286" s="41">
        <v>0.33329999999999999</v>
      </c>
      <c r="K1286" s="42">
        <f t="shared" si="166"/>
        <v>20.001000000000001</v>
      </c>
      <c r="L1286" s="43" t="str">
        <f t="shared" si="160"/>
        <v>2285-EMEA-AH</v>
      </c>
      <c r="M1286" s="44">
        <f t="shared" si="167"/>
        <v>42053</v>
      </c>
      <c r="N1286" s="47">
        <f t="shared" si="161"/>
        <v>2</v>
      </c>
      <c r="O1286" s="47" t="str">
        <f t="shared" si="162"/>
        <v>2015</v>
      </c>
      <c r="P1286" s="47" t="str">
        <f t="shared" si="163"/>
        <v>18</v>
      </c>
      <c r="Q1286" s="48">
        <f t="shared" si="164"/>
        <v>42053</v>
      </c>
    </row>
    <row r="1287" spans="1:17" x14ac:dyDescent="0.25">
      <c r="A1287" s="28" t="s">
        <v>2409</v>
      </c>
      <c r="B1287" s="28" t="s">
        <v>114</v>
      </c>
      <c r="C1287" s="28" t="s">
        <v>115</v>
      </c>
      <c r="D1287" s="28" t="s">
        <v>17</v>
      </c>
      <c r="E1287" s="39">
        <v>42462</v>
      </c>
      <c r="F1287" s="13">
        <f t="shared" si="165"/>
        <v>2016</v>
      </c>
      <c r="G1287" s="28" t="s">
        <v>74</v>
      </c>
      <c r="H1287" s="28" t="s">
        <v>1225</v>
      </c>
      <c r="I1287" s="40">
        <v>500</v>
      </c>
      <c r="J1287" s="41">
        <v>0</v>
      </c>
      <c r="K1287" s="42">
        <f t="shared" si="166"/>
        <v>500</v>
      </c>
      <c r="L1287" s="43" t="str">
        <f t="shared" si="160"/>
        <v>2286-NA-KS</v>
      </c>
      <c r="M1287" s="44">
        <f t="shared" si="167"/>
        <v>42462</v>
      </c>
      <c r="N1287" s="47" t="str">
        <f t="shared" si="161"/>
        <v/>
      </c>
      <c r="O1287" s="47" t="str">
        <f t="shared" si="162"/>
        <v/>
      </c>
      <c r="P1287" s="47" t="str">
        <f t="shared" si="163"/>
        <v/>
      </c>
      <c r="Q1287" s="48">
        <f t="shared" si="164"/>
        <v>42462</v>
      </c>
    </row>
    <row r="1288" spans="1:17" x14ac:dyDescent="0.25">
      <c r="A1288" s="28" t="s">
        <v>2410</v>
      </c>
      <c r="B1288" s="28" t="s">
        <v>135</v>
      </c>
      <c r="C1288" s="28" t="s">
        <v>39</v>
      </c>
      <c r="D1288" s="28" t="s">
        <v>34</v>
      </c>
      <c r="E1288" s="39" t="s">
        <v>2092</v>
      </c>
      <c r="F1288" s="13">
        <f t="shared" si="165"/>
        <v>2015</v>
      </c>
      <c r="G1288" s="28" t="s">
        <v>61</v>
      </c>
      <c r="H1288" s="28" t="s">
        <v>1184</v>
      </c>
      <c r="I1288" s="40">
        <v>3000</v>
      </c>
      <c r="J1288" s="41">
        <v>0.09</v>
      </c>
      <c r="K1288" s="42">
        <f t="shared" si="166"/>
        <v>2730</v>
      </c>
      <c r="L1288" s="43" t="str">
        <f t="shared" si="160"/>
        <v>2287-APAC-HW</v>
      </c>
      <c r="M1288" s="44">
        <f t="shared" si="167"/>
        <v>42137</v>
      </c>
      <c r="N1288" s="47">
        <f t="shared" si="161"/>
        <v>5</v>
      </c>
      <c r="O1288" s="47" t="str">
        <f t="shared" si="162"/>
        <v>2015</v>
      </c>
      <c r="P1288" s="47" t="str">
        <f t="shared" si="163"/>
        <v>13</v>
      </c>
      <c r="Q1288" s="48">
        <f t="shared" si="164"/>
        <v>42137</v>
      </c>
    </row>
    <row r="1289" spans="1:17" x14ac:dyDescent="0.25">
      <c r="A1289" s="28" t="s">
        <v>2411</v>
      </c>
      <c r="B1289" s="28" t="s">
        <v>197</v>
      </c>
      <c r="C1289" s="28" t="s">
        <v>198</v>
      </c>
      <c r="D1289" s="28" t="s">
        <v>11</v>
      </c>
      <c r="E1289" s="39" t="s">
        <v>2412</v>
      </c>
      <c r="F1289" s="13">
        <f t="shared" si="165"/>
        <v>2016</v>
      </c>
      <c r="G1289" s="28" t="s">
        <v>61</v>
      </c>
      <c r="H1289" s="28" t="s">
        <v>511</v>
      </c>
      <c r="I1289" s="40">
        <v>3000</v>
      </c>
      <c r="J1289" s="41">
        <v>0.04</v>
      </c>
      <c r="K1289" s="42">
        <f t="shared" si="166"/>
        <v>2880</v>
      </c>
      <c r="L1289" s="43" t="str">
        <f t="shared" si="160"/>
        <v>2288-EMEA-RB</v>
      </c>
      <c r="M1289" s="44">
        <f t="shared" si="167"/>
        <v>42459</v>
      </c>
      <c r="N1289" s="47">
        <f t="shared" si="161"/>
        <v>3</v>
      </c>
      <c r="O1289" s="47" t="str">
        <f t="shared" si="162"/>
        <v>2016</v>
      </c>
      <c r="P1289" s="47" t="str">
        <f t="shared" si="163"/>
        <v>30</v>
      </c>
      <c r="Q1289" s="48">
        <f t="shared" si="164"/>
        <v>42459</v>
      </c>
    </row>
    <row r="1290" spans="1:17" x14ac:dyDescent="0.25">
      <c r="A1290" s="28" t="s">
        <v>2413</v>
      </c>
      <c r="B1290" s="28" t="s">
        <v>325</v>
      </c>
      <c r="C1290" s="28" t="s">
        <v>326</v>
      </c>
      <c r="D1290" s="28" t="s">
        <v>34</v>
      </c>
      <c r="E1290" s="39">
        <v>41822</v>
      </c>
      <c r="F1290" s="13">
        <f t="shared" si="165"/>
        <v>2014</v>
      </c>
      <c r="G1290" s="28" t="s">
        <v>61</v>
      </c>
      <c r="H1290" s="28" t="s">
        <v>918</v>
      </c>
      <c r="I1290" s="40">
        <v>3000</v>
      </c>
      <c r="J1290" s="41">
        <v>0.46</v>
      </c>
      <c r="K1290" s="42">
        <f t="shared" si="166"/>
        <v>1620</v>
      </c>
      <c r="L1290" s="43" t="str">
        <f t="shared" si="160"/>
        <v>2289-APAC-HL</v>
      </c>
      <c r="M1290" s="44">
        <f t="shared" si="167"/>
        <v>41822</v>
      </c>
      <c r="N1290" s="47" t="str">
        <f t="shared" si="161"/>
        <v/>
      </c>
      <c r="O1290" s="47" t="str">
        <f t="shared" si="162"/>
        <v/>
      </c>
      <c r="P1290" s="47" t="str">
        <f t="shared" si="163"/>
        <v/>
      </c>
      <c r="Q1290" s="48">
        <f t="shared" si="164"/>
        <v>41822</v>
      </c>
    </row>
    <row r="1291" spans="1:17" x14ac:dyDescent="0.25">
      <c r="A1291" s="28" t="s">
        <v>2414</v>
      </c>
      <c r="B1291" s="28" t="s">
        <v>210</v>
      </c>
      <c r="C1291" s="28" t="s">
        <v>115</v>
      </c>
      <c r="D1291" s="28" t="s">
        <v>17</v>
      </c>
      <c r="E1291" s="39">
        <v>43197</v>
      </c>
      <c r="F1291" s="13">
        <f t="shared" si="165"/>
        <v>2018</v>
      </c>
      <c r="G1291" s="28" t="s">
        <v>35</v>
      </c>
      <c r="H1291" s="28" t="s">
        <v>633</v>
      </c>
      <c r="I1291" s="40">
        <v>50</v>
      </c>
      <c r="J1291" s="41">
        <v>0.02</v>
      </c>
      <c r="K1291" s="42">
        <f t="shared" si="166"/>
        <v>49</v>
      </c>
      <c r="L1291" s="43" t="str">
        <f t="shared" si="160"/>
        <v>2290-NA-GA</v>
      </c>
      <c r="M1291" s="44">
        <f t="shared" si="167"/>
        <v>43197</v>
      </c>
      <c r="N1291" s="47" t="str">
        <f t="shared" si="161"/>
        <v/>
      </c>
      <c r="O1291" s="47" t="str">
        <f t="shared" si="162"/>
        <v/>
      </c>
      <c r="P1291" s="47" t="str">
        <f t="shared" si="163"/>
        <v/>
      </c>
      <c r="Q1291" s="48">
        <f t="shared" si="164"/>
        <v>43197</v>
      </c>
    </row>
    <row r="1292" spans="1:17" x14ac:dyDescent="0.25">
      <c r="A1292" s="28" t="s">
        <v>2415</v>
      </c>
      <c r="B1292" s="28" t="s">
        <v>99</v>
      </c>
      <c r="C1292" s="28" t="s">
        <v>100</v>
      </c>
      <c r="D1292" s="28" t="s">
        <v>11</v>
      </c>
      <c r="E1292" s="39" t="s">
        <v>179</v>
      </c>
      <c r="F1292" s="13">
        <f t="shared" si="165"/>
        <v>2017</v>
      </c>
      <c r="G1292" s="28" t="s">
        <v>35</v>
      </c>
      <c r="H1292" s="28" t="s">
        <v>578</v>
      </c>
      <c r="I1292" s="40">
        <v>50</v>
      </c>
      <c r="J1292" s="41">
        <v>0.06</v>
      </c>
      <c r="K1292" s="42">
        <f t="shared" si="166"/>
        <v>47</v>
      </c>
      <c r="L1292" s="43" t="str">
        <f t="shared" si="160"/>
        <v>2291-EMEA-SN</v>
      </c>
      <c r="M1292" s="44">
        <f t="shared" si="167"/>
        <v>42936</v>
      </c>
      <c r="N1292" s="47">
        <f t="shared" si="161"/>
        <v>7</v>
      </c>
      <c r="O1292" s="47" t="str">
        <f t="shared" si="162"/>
        <v>2017</v>
      </c>
      <c r="P1292" s="47" t="str">
        <f t="shared" si="163"/>
        <v>20</v>
      </c>
      <c r="Q1292" s="48">
        <f t="shared" si="164"/>
        <v>42936</v>
      </c>
    </row>
    <row r="1293" spans="1:17" x14ac:dyDescent="0.25">
      <c r="A1293" s="28" t="s">
        <v>2416</v>
      </c>
      <c r="B1293" s="28" t="s">
        <v>59</v>
      </c>
      <c r="C1293" s="28" t="s">
        <v>60</v>
      </c>
      <c r="D1293" s="28" t="s">
        <v>11</v>
      </c>
      <c r="E1293" s="39" t="s">
        <v>2417</v>
      </c>
      <c r="F1293" s="13">
        <f t="shared" si="165"/>
        <v>2015</v>
      </c>
      <c r="G1293" s="28" t="s">
        <v>23</v>
      </c>
      <c r="H1293" s="28" t="s">
        <v>1006</v>
      </c>
      <c r="I1293" s="40">
        <v>1400</v>
      </c>
      <c r="J1293" s="41">
        <v>0.27</v>
      </c>
      <c r="K1293" s="42">
        <f t="shared" si="166"/>
        <v>1022</v>
      </c>
      <c r="L1293" s="43" t="str">
        <f t="shared" si="160"/>
        <v>2292-EMEA-HM</v>
      </c>
      <c r="M1293" s="44">
        <f t="shared" si="167"/>
        <v>42076</v>
      </c>
      <c r="N1293" s="47">
        <f t="shared" si="161"/>
        <v>3</v>
      </c>
      <c r="O1293" s="47" t="str">
        <f t="shared" si="162"/>
        <v>2015</v>
      </c>
      <c r="P1293" s="47" t="str">
        <f t="shared" si="163"/>
        <v>13</v>
      </c>
      <c r="Q1293" s="48">
        <f t="shared" si="164"/>
        <v>42076</v>
      </c>
    </row>
    <row r="1294" spans="1:17" x14ac:dyDescent="0.25">
      <c r="A1294" s="28" t="s">
        <v>2418</v>
      </c>
      <c r="B1294" s="28" t="s">
        <v>306</v>
      </c>
      <c r="C1294" s="28" t="s">
        <v>307</v>
      </c>
      <c r="D1294" s="28" t="s">
        <v>11</v>
      </c>
      <c r="E1294" s="39" t="s">
        <v>2419</v>
      </c>
      <c r="F1294" s="13">
        <f t="shared" si="165"/>
        <v>2018</v>
      </c>
      <c r="G1294" s="28" t="s">
        <v>55</v>
      </c>
      <c r="H1294" s="28" t="s">
        <v>1794</v>
      </c>
      <c r="I1294" s="40">
        <v>2400</v>
      </c>
      <c r="J1294" s="41">
        <v>0.14000000000000001</v>
      </c>
      <c r="K1294" s="42">
        <f t="shared" si="166"/>
        <v>2064</v>
      </c>
      <c r="L1294" s="43" t="str">
        <f t="shared" si="160"/>
        <v>2293-EMEA-BA</v>
      </c>
      <c r="M1294" s="44">
        <f t="shared" si="167"/>
        <v>43386</v>
      </c>
      <c r="N1294" s="47">
        <f t="shared" si="161"/>
        <v>10</v>
      </c>
      <c r="O1294" s="47" t="str">
        <f t="shared" si="162"/>
        <v>2018</v>
      </c>
      <c r="P1294" s="47" t="str">
        <f t="shared" si="163"/>
        <v>13</v>
      </c>
      <c r="Q1294" s="48">
        <f t="shared" si="164"/>
        <v>43386</v>
      </c>
    </row>
    <row r="1295" spans="1:17" x14ac:dyDescent="0.25">
      <c r="A1295" s="28" t="s">
        <v>2420</v>
      </c>
      <c r="B1295" s="28" t="s">
        <v>123</v>
      </c>
      <c r="C1295" s="28" t="s">
        <v>54</v>
      </c>
      <c r="D1295" s="28" t="s">
        <v>11</v>
      </c>
      <c r="E1295" s="39">
        <v>43316</v>
      </c>
      <c r="F1295" s="13">
        <f t="shared" si="165"/>
        <v>2018</v>
      </c>
      <c r="G1295" s="28" t="s">
        <v>55</v>
      </c>
      <c r="H1295" s="28" t="s">
        <v>1958</v>
      </c>
      <c r="I1295" s="40">
        <v>2400</v>
      </c>
      <c r="J1295" s="41">
        <v>0.19</v>
      </c>
      <c r="K1295" s="42">
        <f t="shared" si="166"/>
        <v>1944.0000000000002</v>
      </c>
      <c r="L1295" s="43" t="str">
        <f t="shared" si="160"/>
        <v>2294-EMEA-JC</v>
      </c>
      <c r="M1295" s="44">
        <f t="shared" si="167"/>
        <v>43316</v>
      </c>
      <c r="N1295" s="47" t="str">
        <f t="shared" si="161"/>
        <v/>
      </c>
      <c r="O1295" s="47" t="str">
        <f t="shared" si="162"/>
        <v/>
      </c>
      <c r="P1295" s="47" t="str">
        <f t="shared" si="163"/>
        <v/>
      </c>
      <c r="Q1295" s="48">
        <f t="shared" si="164"/>
        <v>43316</v>
      </c>
    </row>
    <row r="1296" spans="1:17" x14ac:dyDescent="0.25">
      <c r="A1296" s="28" t="s">
        <v>2421</v>
      </c>
      <c r="B1296" s="28" t="s">
        <v>216</v>
      </c>
      <c r="C1296" s="28" t="s">
        <v>217</v>
      </c>
      <c r="D1296" s="28" t="s">
        <v>11</v>
      </c>
      <c r="E1296" s="39" t="s">
        <v>1527</v>
      </c>
      <c r="F1296" s="13">
        <f t="shared" si="165"/>
        <v>2017</v>
      </c>
      <c r="G1296" s="28" t="s">
        <v>41</v>
      </c>
      <c r="H1296" s="28" t="s">
        <v>952</v>
      </c>
      <c r="I1296" s="40">
        <v>30</v>
      </c>
      <c r="J1296" s="41">
        <v>0</v>
      </c>
      <c r="K1296" s="42">
        <f t="shared" si="166"/>
        <v>30</v>
      </c>
      <c r="L1296" s="43" t="str">
        <f t="shared" si="160"/>
        <v>2295-EMEA-EG</v>
      </c>
      <c r="M1296" s="44">
        <f t="shared" si="167"/>
        <v>42884</v>
      </c>
      <c r="N1296" s="47">
        <f t="shared" si="161"/>
        <v>5</v>
      </c>
      <c r="O1296" s="47" t="str">
        <f t="shared" si="162"/>
        <v>2017</v>
      </c>
      <c r="P1296" s="47" t="str">
        <f t="shared" si="163"/>
        <v>29</v>
      </c>
      <c r="Q1296" s="48">
        <f t="shared" si="164"/>
        <v>42884</v>
      </c>
    </row>
    <row r="1297" spans="1:17" x14ac:dyDescent="0.25">
      <c r="A1297" s="28" t="s">
        <v>2422</v>
      </c>
      <c r="B1297" s="28" t="s">
        <v>269</v>
      </c>
      <c r="C1297" s="28" t="s">
        <v>270</v>
      </c>
      <c r="D1297" s="28" t="s">
        <v>22</v>
      </c>
      <c r="E1297" s="39" t="s">
        <v>2423</v>
      </c>
      <c r="F1297" s="13">
        <f t="shared" si="165"/>
        <v>2014</v>
      </c>
      <c r="G1297" s="28" t="s">
        <v>125</v>
      </c>
      <c r="H1297" s="28" t="s">
        <v>335</v>
      </c>
      <c r="I1297" s="40">
        <v>500</v>
      </c>
      <c r="J1297" s="41">
        <v>0.08</v>
      </c>
      <c r="K1297" s="42">
        <f t="shared" si="166"/>
        <v>460</v>
      </c>
      <c r="L1297" s="43" t="str">
        <f t="shared" si="160"/>
        <v>2296-LATAM-AH</v>
      </c>
      <c r="M1297" s="44">
        <f t="shared" si="167"/>
        <v>41908</v>
      </c>
      <c r="N1297" s="47">
        <f t="shared" si="161"/>
        <v>9</v>
      </c>
      <c r="O1297" s="47" t="str">
        <f t="shared" si="162"/>
        <v>2014</v>
      </c>
      <c r="P1297" s="47" t="str">
        <f t="shared" si="163"/>
        <v>26</v>
      </c>
      <c r="Q1297" s="48">
        <f t="shared" si="164"/>
        <v>41908</v>
      </c>
    </row>
    <row r="1298" spans="1:17" x14ac:dyDescent="0.25">
      <c r="A1298" s="28" t="s">
        <v>2424</v>
      </c>
      <c r="B1298" s="28" t="s">
        <v>15</v>
      </c>
      <c r="C1298" s="28" t="s">
        <v>16</v>
      </c>
      <c r="D1298" s="28" t="s">
        <v>17</v>
      </c>
      <c r="E1298" s="39" t="s">
        <v>2184</v>
      </c>
      <c r="F1298" s="13">
        <f t="shared" si="165"/>
        <v>2018</v>
      </c>
      <c r="G1298" s="28" t="s">
        <v>133</v>
      </c>
      <c r="H1298" s="28" t="s">
        <v>1000</v>
      </c>
      <c r="I1298" s="40">
        <v>50</v>
      </c>
      <c r="J1298" s="41">
        <v>0.06</v>
      </c>
      <c r="K1298" s="42">
        <f t="shared" si="166"/>
        <v>47</v>
      </c>
      <c r="L1298" s="43" t="str">
        <f t="shared" si="160"/>
        <v>2297-NA-NB</v>
      </c>
      <c r="M1298" s="44">
        <f t="shared" si="167"/>
        <v>43428</v>
      </c>
      <c r="N1298" s="47">
        <f t="shared" si="161"/>
        <v>11</v>
      </c>
      <c r="O1298" s="47" t="str">
        <f t="shared" si="162"/>
        <v>2018</v>
      </c>
      <c r="P1298" s="47" t="str">
        <f t="shared" si="163"/>
        <v>24</v>
      </c>
      <c r="Q1298" s="48">
        <f t="shared" si="164"/>
        <v>43428</v>
      </c>
    </row>
    <row r="1299" spans="1:17" x14ac:dyDescent="0.25">
      <c r="A1299" s="28" t="s">
        <v>2425</v>
      </c>
      <c r="B1299" s="28" t="s">
        <v>306</v>
      </c>
      <c r="C1299" s="28" t="s">
        <v>307</v>
      </c>
      <c r="D1299" s="28" t="s">
        <v>11</v>
      </c>
      <c r="E1299" s="39" t="s">
        <v>2302</v>
      </c>
      <c r="F1299" s="13">
        <f t="shared" si="165"/>
        <v>2015</v>
      </c>
      <c r="G1299" s="28" t="s">
        <v>41</v>
      </c>
      <c r="H1299" s="28" t="s">
        <v>660</v>
      </c>
      <c r="I1299" s="40">
        <v>30</v>
      </c>
      <c r="J1299" s="41">
        <v>0.16669999999999999</v>
      </c>
      <c r="K1299" s="42">
        <f t="shared" si="166"/>
        <v>24.999000000000002</v>
      </c>
      <c r="L1299" s="43" t="str">
        <f t="shared" si="160"/>
        <v>2298-EMEA-DH</v>
      </c>
      <c r="M1299" s="44">
        <f t="shared" si="167"/>
        <v>42147</v>
      </c>
      <c r="N1299" s="47">
        <f t="shared" si="161"/>
        <v>5</v>
      </c>
      <c r="O1299" s="47" t="str">
        <f t="shared" si="162"/>
        <v>2015</v>
      </c>
      <c r="P1299" s="47" t="str">
        <f t="shared" si="163"/>
        <v>23</v>
      </c>
      <c r="Q1299" s="48">
        <f t="shared" si="164"/>
        <v>42147</v>
      </c>
    </row>
    <row r="1300" spans="1:17" x14ac:dyDescent="0.25">
      <c r="A1300" s="28" t="s">
        <v>2426</v>
      </c>
      <c r="B1300" s="28" t="s">
        <v>216</v>
      </c>
      <c r="C1300" s="28" t="s">
        <v>217</v>
      </c>
      <c r="D1300" s="28" t="s">
        <v>11</v>
      </c>
      <c r="E1300" s="39" t="s">
        <v>761</v>
      </c>
      <c r="F1300" s="13">
        <f t="shared" si="165"/>
        <v>2017</v>
      </c>
      <c r="G1300" s="28" t="s">
        <v>111</v>
      </c>
      <c r="H1300" s="28" t="s">
        <v>952</v>
      </c>
      <c r="I1300" s="40">
        <v>140</v>
      </c>
      <c r="J1300" s="41">
        <v>4.2900000000000001E-2</v>
      </c>
      <c r="K1300" s="42">
        <f t="shared" si="166"/>
        <v>133.994</v>
      </c>
      <c r="L1300" s="43" t="str">
        <f t="shared" si="160"/>
        <v>2299-EMEA-EG</v>
      </c>
      <c r="M1300" s="44">
        <f t="shared" si="167"/>
        <v>43022</v>
      </c>
      <c r="N1300" s="47">
        <f t="shared" si="161"/>
        <v>10</v>
      </c>
      <c r="O1300" s="47" t="str">
        <f t="shared" si="162"/>
        <v>2017</v>
      </c>
      <c r="P1300" s="47" t="str">
        <f t="shared" si="163"/>
        <v>14</v>
      </c>
      <c r="Q1300" s="48">
        <f t="shared" si="164"/>
        <v>43022</v>
      </c>
    </row>
    <row r="1301" spans="1:17" x14ac:dyDescent="0.25">
      <c r="A1301" s="28" t="s">
        <v>2427</v>
      </c>
      <c r="B1301" s="28" t="s">
        <v>197</v>
      </c>
      <c r="C1301" s="28" t="s">
        <v>198</v>
      </c>
      <c r="D1301" s="28" t="s">
        <v>11</v>
      </c>
      <c r="E1301" s="39" t="s">
        <v>2428</v>
      </c>
      <c r="F1301" s="13">
        <f t="shared" si="165"/>
        <v>2018</v>
      </c>
      <c r="G1301" s="28" t="s">
        <v>61</v>
      </c>
      <c r="H1301" s="28" t="s">
        <v>2429</v>
      </c>
      <c r="I1301" s="40">
        <v>3000</v>
      </c>
      <c r="J1301" s="41">
        <v>0.06</v>
      </c>
      <c r="K1301" s="42">
        <f t="shared" si="166"/>
        <v>2820</v>
      </c>
      <c r="L1301" s="43" t="str">
        <f t="shared" si="160"/>
        <v>2300-EMEA-JL</v>
      </c>
      <c r="M1301" s="44">
        <f t="shared" si="167"/>
        <v>43250</v>
      </c>
      <c r="N1301" s="47">
        <f t="shared" si="161"/>
        <v>5</v>
      </c>
      <c r="O1301" s="47" t="str">
        <f t="shared" si="162"/>
        <v>2018</v>
      </c>
      <c r="P1301" s="47" t="str">
        <f t="shared" si="163"/>
        <v>30</v>
      </c>
      <c r="Q1301" s="48">
        <f t="shared" si="164"/>
        <v>43250</v>
      </c>
    </row>
    <row r="1302" spans="1:17" x14ac:dyDescent="0.25">
      <c r="A1302" s="28" t="s">
        <v>2430</v>
      </c>
      <c r="B1302" s="28" t="s">
        <v>174</v>
      </c>
      <c r="C1302" s="28" t="s">
        <v>115</v>
      </c>
      <c r="D1302" s="28" t="s">
        <v>17</v>
      </c>
      <c r="E1302" s="39" t="s">
        <v>1443</v>
      </c>
      <c r="F1302" s="13">
        <f t="shared" si="165"/>
        <v>2015</v>
      </c>
      <c r="G1302" s="28" t="s">
        <v>46</v>
      </c>
      <c r="H1302" s="28" t="s">
        <v>1290</v>
      </c>
      <c r="I1302" s="40">
        <v>500</v>
      </c>
      <c r="J1302" s="41">
        <v>0.04</v>
      </c>
      <c r="K1302" s="42">
        <f t="shared" si="166"/>
        <v>480</v>
      </c>
      <c r="L1302" s="43" t="str">
        <f t="shared" si="160"/>
        <v>2301-NA-AP</v>
      </c>
      <c r="M1302" s="44">
        <f t="shared" si="167"/>
        <v>42301</v>
      </c>
      <c r="N1302" s="47">
        <f t="shared" si="161"/>
        <v>10</v>
      </c>
      <c r="O1302" s="47" t="str">
        <f t="shared" si="162"/>
        <v>2015</v>
      </c>
      <c r="P1302" s="47" t="str">
        <f t="shared" si="163"/>
        <v>24</v>
      </c>
      <c r="Q1302" s="48">
        <f t="shared" si="164"/>
        <v>42301</v>
      </c>
    </row>
    <row r="1303" spans="1:17" x14ac:dyDescent="0.25">
      <c r="A1303" s="28" t="s">
        <v>2431</v>
      </c>
      <c r="B1303" s="28" t="s">
        <v>99</v>
      </c>
      <c r="C1303" s="28" t="s">
        <v>100</v>
      </c>
      <c r="D1303" s="28" t="s">
        <v>11</v>
      </c>
      <c r="E1303" s="39" t="s">
        <v>2432</v>
      </c>
      <c r="F1303" s="13">
        <f t="shared" si="165"/>
        <v>2018</v>
      </c>
      <c r="G1303" s="28" t="s">
        <v>111</v>
      </c>
      <c r="H1303" s="28" t="s">
        <v>578</v>
      </c>
      <c r="I1303" s="40">
        <v>140</v>
      </c>
      <c r="J1303" s="41">
        <v>2.86E-2</v>
      </c>
      <c r="K1303" s="42">
        <f t="shared" si="166"/>
        <v>135.99600000000001</v>
      </c>
      <c r="L1303" s="43" t="str">
        <f t="shared" si="160"/>
        <v>2302-EMEA-SN</v>
      </c>
      <c r="M1303" s="44">
        <f t="shared" si="167"/>
        <v>43126</v>
      </c>
      <c r="N1303" s="47">
        <f t="shared" si="161"/>
        <v>1</v>
      </c>
      <c r="O1303" s="47" t="str">
        <f t="shared" si="162"/>
        <v>2018</v>
      </c>
      <c r="P1303" s="47" t="str">
        <f t="shared" si="163"/>
        <v>26</v>
      </c>
      <c r="Q1303" s="48">
        <f t="shared" si="164"/>
        <v>43126</v>
      </c>
    </row>
    <row r="1304" spans="1:17" x14ac:dyDescent="0.25">
      <c r="A1304" s="28" t="s">
        <v>2433</v>
      </c>
      <c r="B1304" s="28" t="s">
        <v>104</v>
      </c>
      <c r="C1304" s="28" t="s">
        <v>105</v>
      </c>
      <c r="D1304" s="28" t="s">
        <v>11</v>
      </c>
      <c r="E1304" s="39" t="s">
        <v>2434</v>
      </c>
      <c r="F1304" s="13">
        <f t="shared" si="165"/>
        <v>2018</v>
      </c>
      <c r="G1304" s="28" t="s">
        <v>29</v>
      </c>
      <c r="H1304" s="28" t="s">
        <v>2375</v>
      </c>
      <c r="I1304" s="40">
        <v>150</v>
      </c>
      <c r="J1304" s="41">
        <v>0.02</v>
      </c>
      <c r="K1304" s="42">
        <f t="shared" si="166"/>
        <v>147</v>
      </c>
      <c r="L1304" s="43" t="str">
        <f t="shared" si="160"/>
        <v>2303-EMEA-HC</v>
      </c>
      <c r="M1304" s="44">
        <f t="shared" si="167"/>
        <v>43266</v>
      </c>
      <c r="N1304" s="47">
        <f t="shared" si="161"/>
        <v>6</v>
      </c>
      <c r="O1304" s="47" t="str">
        <f t="shared" si="162"/>
        <v>2018</v>
      </c>
      <c r="P1304" s="47" t="str">
        <f t="shared" si="163"/>
        <v>15</v>
      </c>
      <c r="Q1304" s="48">
        <f t="shared" si="164"/>
        <v>43266</v>
      </c>
    </row>
    <row r="1305" spans="1:17" x14ac:dyDescent="0.25">
      <c r="A1305" s="28" t="s">
        <v>2435</v>
      </c>
      <c r="B1305" s="28" t="s">
        <v>197</v>
      </c>
      <c r="C1305" s="28" t="s">
        <v>198</v>
      </c>
      <c r="D1305" s="28" t="s">
        <v>11</v>
      </c>
      <c r="E1305" s="39" t="s">
        <v>2436</v>
      </c>
      <c r="F1305" s="13">
        <f t="shared" si="165"/>
        <v>2017</v>
      </c>
      <c r="G1305" s="28" t="s">
        <v>12</v>
      </c>
      <c r="H1305" s="28" t="s">
        <v>1859</v>
      </c>
      <c r="I1305" s="40">
        <v>240</v>
      </c>
      <c r="J1305" s="41">
        <v>7.4999999999999997E-2</v>
      </c>
      <c r="K1305" s="42">
        <f t="shared" si="166"/>
        <v>222</v>
      </c>
      <c r="L1305" s="43" t="str">
        <f t="shared" si="160"/>
        <v>2304-EMEA-DG</v>
      </c>
      <c r="M1305" s="44">
        <f t="shared" si="167"/>
        <v>42915</v>
      </c>
      <c r="N1305" s="47">
        <f t="shared" si="161"/>
        <v>6</v>
      </c>
      <c r="O1305" s="47" t="str">
        <f t="shared" si="162"/>
        <v>2017</v>
      </c>
      <c r="P1305" s="47" t="str">
        <f t="shared" si="163"/>
        <v>29</v>
      </c>
      <c r="Q1305" s="48">
        <f t="shared" si="164"/>
        <v>42915</v>
      </c>
    </row>
    <row r="1306" spans="1:17" x14ac:dyDescent="0.25">
      <c r="A1306" s="28" t="s">
        <v>2437</v>
      </c>
      <c r="B1306" s="28" t="s">
        <v>178</v>
      </c>
      <c r="C1306" s="28" t="s">
        <v>115</v>
      </c>
      <c r="D1306" s="28" t="s">
        <v>17</v>
      </c>
      <c r="E1306" s="39" t="s">
        <v>2438</v>
      </c>
      <c r="F1306" s="13">
        <f t="shared" si="165"/>
        <v>2016</v>
      </c>
      <c r="G1306" s="28" t="s">
        <v>74</v>
      </c>
      <c r="H1306" s="28" t="s">
        <v>2439</v>
      </c>
      <c r="I1306" s="40">
        <v>500</v>
      </c>
      <c r="J1306" s="41">
        <v>0.02</v>
      </c>
      <c r="K1306" s="42">
        <f t="shared" si="166"/>
        <v>490</v>
      </c>
      <c r="L1306" s="43" t="str">
        <f t="shared" si="160"/>
        <v>2305-NA-SH</v>
      </c>
      <c r="M1306" s="44">
        <f t="shared" si="167"/>
        <v>42580</v>
      </c>
      <c r="N1306" s="47">
        <f t="shared" si="161"/>
        <v>7</v>
      </c>
      <c r="O1306" s="47" t="str">
        <f t="shared" si="162"/>
        <v>2016</v>
      </c>
      <c r="P1306" s="47" t="str">
        <f t="shared" si="163"/>
        <v>29</v>
      </c>
      <c r="Q1306" s="48">
        <f t="shared" si="164"/>
        <v>42580</v>
      </c>
    </row>
    <row r="1307" spans="1:17" x14ac:dyDescent="0.25">
      <c r="A1307" s="28" t="s">
        <v>2440</v>
      </c>
      <c r="B1307" s="28" t="s">
        <v>241</v>
      </c>
      <c r="C1307" s="28" t="s">
        <v>242</v>
      </c>
      <c r="D1307" s="28" t="s">
        <v>22</v>
      </c>
      <c r="E1307" s="39" t="s">
        <v>497</v>
      </c>
      <c r="F1307" s="13">
        <f t="shared" si="165"/>
        <v>2016</v>
      </c>
      <c r="G1307" s="28" t="s">
        <v>74</v>
      </c>
      <c r="H1307" s="28" t="s">
        <v>2441</v>
      </c>
      <c r="I1307" s="40">
        <v>500</v>
      </c>
      <c r="J1307" s="41">
        <v>0.02</v>
      </c>
      <c r="K1307" s="42">
        <f t="shared" si="166"/>
        <v>490</v>
      </c>
      <c r="L1307" s="43" t="str">
        <f t="shared" si="160"/>
        <v>2306-LATAM-AL</v>
      </c>
      <c r="M1307" s="44">
        <f t="shared" si="167"/>
        <v>42509</v>
      </c>
      <c r="N1307" s="47">
        <f t="shared" si="161"/>
        <v>5</v>
      </c>
      <c r="O1307" s="47" t="str">
        <f t="shared" si="162"/>
        <v>2016</v>
      </c>
      <c r="P1307" s="47" t="str">
        <f t="shared" si="163"/>
        <v>19</v>
      </c>
      <c r="Q1307" s="48">
        <f t="shared" si="164"/>
        <v>42509</v>
      </c>
    </row>
    <row r="1308" spans="1:17" x14ac:dyDescent="0.25">
      <c r="A1308" s="28" t="s">
        <v>2442</v>
      </c>
      <c r="B1308" s="28" t="s">
        <v>128</v>
      </c>
      <c r="C1308" s="28" t="s">
        <v>129</v>
      </c>
      <c r="D1308" s="28" t="s">
        <v>34</v>
      </c>
      <c r="E1308" s="39">
        <v>41731</v>
      </c>
      <c r="F1308" s="13">
        <f t="shared" si="165"/>
        <v>2014</v>
      </c>
      <c r="G1308" s="28" t="s">
        <v>111</v>
      </c>
      <c r="H1308" s="28" t="s">
        <v>1098</v>
      </c>
      <c r="I1308" s="40">
        <v>140</v>
      </c>
      <c r="J1308" s="41">
        <v>0</v>
      </c>
      <c r="K1308" s="42">
        <f t="shared" si="166"/>
        <v>140</v>
      </c>
      <c r="L1308" s="43" t="str">
        <f t="shared" si="160"/>
        <v>2307-APAC-MB</v>
      </c>
      <c r="M1308" s="44">
        <f t="shared" si="167"/>
        <v>41731</v>
      </c>
      <c r="N1308" s="47" t="str">
        <f t="shared" si="161"/>
        <v/>
      </c>
      <c r="O1308" s="47" t="str">
        <f t="shared" si="162"/>
        <v/>
      </c>
      <c r="P1308" s="47" t="str">
        <f t="shared" si="163"/>
        <v/>
      </c>
      <c r="Q1308" s="48">
        <f t="shared" si="164"/>
        <v>41731</v>
      </c>
    </row>
    <row r="1309" spans="1:17" x14ac:dyDescent="0.25">
      <c r="A1309" s="28" t="s">
        <v>2443</v>
      </c>
      <c r="B1309" s="28" t="s">
        <v>88</v>
      </c>
      <c r="C1309" s="28" t="s">
        <v>89</v>
      </c>
      <c r="D1309" s="28" t="s">
        <v>11</v>
      </c>
      <c r="E1309" s="39" t="s">
        <v>612</v>
      </c>
      <c r="F1309" s="13">
        <f t="shared" si="165"/>
        <v>2014</v>
      </c>
      <c r="G1309" s="28" t="s">
        <v>74</v>
      </c>
      <c r="H1309" s="28" t="s">
        <v>729</v>
      </c>
      <c r="I1309" s="40">
        <v>500</v>
      </c>
      <c r="J1309" s="41">
        <v>0</v>
      </c>
      <c r="K1309" s="42">
        <f t="shared" si="166"/>
        <v>500</v>
      </c>
      <c r="L1309" s="43" t="str">
        <f t="shared" si="160"/>
        <v>2308-EMEA-CA</v>
      </c>
      <c r="M1309" s="44">
        <f t="shared" si="167"/>
        <v>41972</v>
      </c>
      <c r="N1309" s="47">
        <f t="shared" si="161"/>
        <v>11</v>
      </c>
      <c r="O1309" s="47" t="str">
        <f t="shared" si="162"/>
        <v>2014</v>
      </c>
      <c r="P1309" s="47" t="str">
        <f t="shared" si="163"/>
        <v>29</v>
      </c>
      <c r="Q1309" s="48">
        <f t="shared" si="164"/>
        <v>41972</v>
      </c>
    </row>
    <row r="1310" spans="1:17" x14ac:dyDescent="0.25">
      <c r="A1310" s="28" t="s">
        <v>2444</v>
      </c>
      <c r="B1310" s="28" t="s">
        <v>79</v>
      </c>
      <c r="C1310" s="28" t="s">
        <v>80</v>
      </c>
      <c r="D1310" s="28" t="s">
        <v>34</v>
      </c>
      <c r="E1310" s="39" t="s">
        <v>136</v>
      </c>
      <c r="F1310" s="13">
        <f t="shared" si="165"/>
        <v>2015</v>
      </c>
      <c r="G1310" s="28" t="s">
        <v>23</v>
      </c>
      <c r="H1310" s="28" t="s">
        <v>186</v>
      </c>
      <c r="I1310" s="40">
        <v>1400</v>
      </c>
      <c r="J1310" s="41">
        <v>0.1</v>
      </c>
      <c r="K1310" s="42">
        <f t="shared" si="166"/>
        <v>1260</v>
      </c>
      <c r="L1310" s="43" t="str">
        <f t="shared" si="160"/>
        <v>2309-APAC-MB</v>
      </c>
      <c r="M1310" s="44">
        <f t="shared" si="167"/>
        <v>42305</v>
      </c>
      <c r="N1310" s="47">
        <f t="shared" si="161"/>
        <v>10</v>
      </c>
      <c r="O1310" s="47" t="str">
        <f t="shared" si="162"/>
        <v>2015</v>
      </c>
      <c r="P1310" s="47" t="str">
        <f t="shared" si="163"/>
        <v>28</v>
      </c>
      <c r="Q1310" s="48">
        <f t="shared" si="164"/>
        <v>42305</v>
      </c>
    </row>
    <row r="1311" spans="1:17" x14ac:dyDescent="0.25">
      <c r="A1311" s="28" t="s">
        <v>2445</v>
      </c>
      <c r="B1311" s="28" t="s">
        <v>99</v>
      </c>
      <c r="C1311" s="28" t="s">
        <v>100</v>
      </c>
      <c r="D1311" s="28" t="s">
        <v>11</v>
      </c>
      <c r="E1311" s="39" t="s">
        <v>2446</v>
      </c>
      <c r="F1311" s="13">
        <f t="shared" si="165"/>
        <v>2015</v>
      </c>
      <c r="G1311" s="28" t="s">
        <v>35</v>
      </c>
      <c r="H1311" s="28" t="s">
        <v>1669</v>
      </c>
      <c r="I1311" s="40">
        <v>50</v>
      </c>
      <c r="J1311" s="41">
        <v>0.04</v>
      </c>
      <c r="K1311" s="42">
        <f t="shared" si="166"/>
        <v>48</v>
      </c>
      <c r="L1311" s="43" t="str">
        <f t="shared" si="160"/>
        <v>2310-EMEA-ND</v>
      </c>
      <c r="M1311" s="44">
        <f t="shared" si="167"/>
        <v>42170</v>
      </c>
      <c r="N1311" s="47">
        <f t="shared" si="161"/>
        <v>6</v>
      </c>
      <c r="O1311" s="47" t="str">
        <f t="shared" si="162"/>
        <v>2015</v>
      </c>
      <c r="P1311" s="47" t="str">
        <f t="shared" si="163"/>
        <v>15</v>
      </c>
      <c r="Q1311" s="48">
        <f t="shared" si="164"/>
        <v>42170</v>
      </c>
    </row>
    <row r="1312" spans="1:17" x14ac:dyDescent="0.25">
      <c r="A1312" s="28" t="s">
        <v>2447</v>
      </c>
      <c r="B1312" s="28" t="s">
        <v>288</v>
      </c>
      <c r="C1312" s="28" t="s">
        <v>289</v>
      </c>
      <c r="D1312" s="28" t="s">
        <v>11</v>
      </c>
      <c r="E1312" s="39" t="s">
        <v>2448</v>
      </c>
      <c r="F1312" s="13">
        <f t="shared" si="165"/>
        <v>2018</v>
      </c>
      <c r="G1312" s="28" t="s">
        <v>55</v>
      </c>
      <c r="H1312" s="28" t="s">
        <v>798</v>
      </c>
      <c r="I1312" s="40">
        <v>2400</v>
      </c>
      <c r="J1312" s="41">
        <v>0.08</v>
      </c>
      <c r="K1312" s="42">
        <f t="shared" si="166"/>
        <v>2208</v>
      </c>
      <c r="L1312" s="43" t="str">
        <f t="shared" si="160"/>
        <v>2311-EMEA-PL</v>
      </c>
      <c r="M1312" s="44">
        <f t="shared" si="167"/>
        <v>43402</v>
      </c>
      <c r="N1312" s="47">
        <f t="shared" si="161"/>
        <v>10</v>
      </c>
      <c r="O1312" s="47" t="str">
        <f t="shared" si="162"/>
        <v>2018</v>
      </c>
      <c r="P1312" s="47" t="str">
        <f t="shared" si="163"/>
        <v>29</v>
      </c>
      <c r="Q1312" s="48">
        <f t="shared" si="164"/>
        <v>43402</v>
      </c>
    </row>
    <row r="1313" spans="1:17" x14ac:dyDescent="0.25">
      <c r="A1313" s="28" t="s">
        <v>2449</v>
      </c>
      <c r="B1313" s="28" t="s">
        <v>139</v>
      </c>
      <c r="C1313" s="28" t="s">
        <v>140</v>
      </c>
      <c r="D1313" s="28" t="s">
        <v>11</v>
      </c>
      <c r="E1313" s="39" t="s">
        <v>513</v>
      </c>
      <c r="F1313" s="13">
        <f t="shared" si="165"/>
        <v>2017</v>
      </c>
      <c r="G1313" s="28" t="s">
        <v>55</v>
      </c>
      <c r="H1313" s="28" t="s">
        <v>1189</v>
      </c>
      <c r="I1313" s="40">
        <v>2400</v>
      </c>
      <c r="J1313" s="41">
        <v>0.02</v>
      </c>
      <c r="K1313" s="42">
        <f t="shared" si="166"/>
        <v>2352</v>
      </c>
      <c r="L1313" s="43" t="str">
        <f t="shared" si="160"/>
        <v>2312-EMEA-JG</v>
      </c>
      <c r="M1313" s="44">
        <f t="shared" si="167"/>
        <v>42819</v>
      </c>
      <c r="N1313" s="47">
        <f t="shared" si="161"/>
        <v>3</v>
      </c>
      <c r="O1313" s="47" t="str">
        <f t="shared" si="162"/>
        <v>2017</v>
      </c>
      <c r="P1313" s="47" t="str">
        <f t="shared" si="163"/>
        <v>25</v>
      </c>
      <c r="Q1313" s="48">
        <f t="shared" si="164"/>
        <v>42819</v>
      </c>
    </row>
    <row r="1314" spans="1:17" x14ac:dyDescent="0.25">
      <c r="A1314" s="28" t="s">
        <v>2450</v>
      </c>
      <c r="B1314" s="28" t="s">
        <v>169</v>
      </c>
      <c r="C1314" s="28" t="s">
        <v>170</v>
      </c>
      <c r="D1314" s="28" t="s">
        <v>11</v>
      </c>
      <c r="E1314" s="39" t="s">
        <v>2451</v>
      </c>
      <c r="F1314" s="13">
        <f t="shared" si="165"/>
        <v>2017</v>
      </c>
      <c r="G1314" s="28" t="s">
        <v>125</v>
      </c>
      <c r="H1314" s="28" t="s">
        <v>993</v>
      </c>
      <c r="I1314" s="40">
        <v>500</v>
      </c>
      <c r="J1314" s="41">
        <v>0.08</v>
      </c>
      <c r="K1314" s="42">
        <f t="shared" si="166"/>
        <v>460</v>
      </c>
      <c r="L1314" s="43" t="str">
        <f t="shared" si="160"/>
        <v>2313-EMEA-GR</v>
      </c>
      <c r="M1314" s="44">
        <f t="shared" si="167"/>
        <v>42912</v>
      </c>
      <c r="N1314" s="47">
        <f t="shared" si="161"/>
        <v>6</v>
      </c>
      <c r="O1314" s="47" t="str">
        <f t="shared" si="162"/>
        <v>2017</v>
      </c>
      <c r="P1314" s="47" t="str">
        <f t="shared" si="163"/>
        <v>26</v>
      </c>
      <c r="Q1314" s="48">
        <f t="shared" si="164"/>
        <v>42912</v>
      </c>
    </row>
    <row r="1315" spans="1:17" x14ac:dyDescent="0.25">
      <c r="A1315" s="28" t="s">
        <v>2452</v>
      </c>
      <c r="B1315" s="28" t="s">
        <v>38</v>
      </c>
      <c r="C1315" s="28" t="s">
        <v>39</v>
      </c>
      <c r="D1315" s="28" t="s">
        <v>34</v>
      </c>
      <c r="E1315" s="39">
        <v>42675</v>
      </c>
      <c r="F1315" s="13">
        <f t="shared" si="165"/>
        <v>2016</v>
      </c>
      <c r="G1315" s="28" t="s">
        <v>111</v>
      </c>
      <c r="H1315" s="28" t="s">
        <v>2453</v>
      </c>
      <c r="I1315" s="40">
        <v>140</v>
      </c>
      <c r="J1315" s="41">
        <v>0.1143</v>
      </c>
      <c r="K1315" s="42">
        <f t="shared" si="166"/>
        <v>123.998</v>
      </c>
      <c r="L1315" s="43" t="str">
        <f t="shared" si="160"/>
        <v>2314-APAC-RR</v>
      </c>
      <c r="M1315" s="44">
        <f t="shared" si="167"/>
        <v>42675</v>
      </c>
      <c r="N1315" s="47" t="str">
        <f t="shared" si="161"/>
        <v/>
      </c>
      <c r="O1315" s="47" t="str">
        <f t="shared" si="162"/>
        <v/>
      </c>
      <c r="P1315" s="47" t="str">
        <f t="shared" si="163"/>
        <v/>
      </c>
      <c r="Q1315" s="48">
        <f t="shared" si="164"/>
        <v>42675</v>
      </c>
    </row>
    <row r="1316" spans="1:17" x14ac:dyDescent="0.25">
      <c r="A1316" s="28" t="s">
        <v>2454</v>
      </c>
      <c r="B1316" s="28" t="s">
        <v>20</v>
      </c>
      <c r="C1316" s="28" t="s">
        <v>21</v>
      </c>
      <c r="D1316" s="28" t="s">
        <v>22</v>
      </c>
      <c r="E1316" s="39" t="s">
        <v>2455</v>
      </c>
      <c r="F1316" s="13">
        <f t="shared" si="165"/>
        <v>2014</v>
      </c>
      <c r="G1316" s="28" t="s">
        <v>125</v>
      </c>
      <c r="H1316" s="28" t="s">
        <v>381</v>
      </c>
      <c r="I1316" s="40">
        <v>500</v>
      </c>
      <c r="J1316" s="41">
        <v>0.22800000000000001</v>
      </c>
      <c r="K1316" s="42">
        <f t="shared" si="166"/>
        <v>386</v>
      </c>
      <c r="L1316" s="43" t="str">
        <f t="shared" si="160"/>
        <v>2315-LATAM-CT</v>
      </c>
      <c r="M1316" s="44">
        <f t="shared" si="167"/>
        <v>41847</v>
      </c>
      <c r="N1316" s="47">
        <f t="shared" si="161"/>
        <v>7</v>
      </c>
      <c r="O1316" s="47" t="str">
        <f t="shared" si="162"/>
        <v>2014</v>
      </c>
      <c r="P1316" s="47" t="str">
        <f t="shared" si="163"/>
        <v>27</v>
      </c>
      <c r="Q1316" s="48">
        <f t="shared" si="164"/>
        <v>41847</v>
      </c>
    </row>
    <row r="1317" spans="1:17" x14ac:dyDescent="0.25">
      <c r="A1317" s="28" t="s">
        <v>2456</v>
      </c>
      <c r="B1317" s="28" t="s">
        <v>79</v>
      </c>
      <c r="C1317" s="28" t="s">
        <v>80</v>
      </c>
      <c r="D1317" s="28" t="s">
        <v>34</v>
      </c>
      <c r="E1317" s="39" t="s">
        <v>2417</v>
      </c>
      <c r="F1317" s="13">
        <f t="shared" si="165"/>
        <v>2015</v>
      </c>
      <c r="G1317" s="28" t="s">
        <v>74</v>
      </c>
      <c r="H1317" s="28" t="s">
        <v>980</v>
      </c>
      <c r="I1317" s="40">
        <v>500</v>
      </c>
      <c r="J1317" s="41">
        <v>0.01</v>
      </c>
      <c r="K1317" s="42">
        <f t="shared" si="166"/>
        <v>495</v>
      </c>
      <c r="L1317" s="43" t="str">
        <f t="shared" si="160"/>
        <v>2316-APAC-MR</v>
      </c>
      <c r="M1317" s="44">
        <f t="shared" si="167"/>
        <v>42076</v>
      </c>
      <c r="N1317" s="47">
        <f t="shared" si="161"/>
        <v>3</v>
      </c>
      <c r="O1317" s="47" t="str">
        <f t="shared" si="162"/>
        <v>2015</v>
      </c>
      <c r="P1317" s="47" t="str">
        <f t="shared" si="163"/>
        <v>13</v>
      </c>
      <c r="Q1317" s="48">
        <f t="shared" si="164"/>
        <v>42076</v>
      </c>
    </row>
    <row r="1318" spans="1:17" x14ac:dyDescent="0.25">
      <c r="A1318" s="28" t="s">
        <v>2457</v>
      </c>
      <c r="B1318" s="28" t="s">
        <v>169</v>
      </c>
      <c r="C1318" s="28" t="s">
        <v>170</v>
      </c>
      <c r="D1318" s="28" t="s">
        <v>11</v>
      </c>
      <c r="E1318" s="39">
        <v>41883</v>
      </c>
      <c r="F1318" s="13">
        <f t="shared" si="165"/>
        <v>2014</v>
      </c>
      <c r="G1318" s="28" t="s">
        <v>55</v>
      </c>
      <c r="H1318" s="28" t="s">
        <v>172</v>
      </c>
      <c r="I1318" s="40">
        <v>2400</v>
      </c>
      <c r="J1318" s="41">
        <v>0.02</v>
      </c>
      <c r="K1318" s="42">
        <f t="shared" si="166"/>
        <v>2352</v>
      </c>
      <c r="L1318" s="43" t="str">
        <f t="shared" si="160"/>
        <v>2317-EMEA-SB</v>
      </c>
      <c r="M1318" s="44">
        <f t="shared" si="167"/>
        <v>41883</v>
      </c>
      <c r="N1318" s="47" t="str">
        <f t="shared" si="161"/>
        <v/>
      </c>
      <c r="O1318" s="47" t="str">
        <f t="shared" si="162"/>
        <v/>
      </c>
      <c r="P1318" s="47" t="str">
        <f t="shared" si="163"/>
        <v/>
      </c>
      <c r="Q1318" s="48">
        <f t="shared" si="164"/>
        <v>41883</v>
      </c>
    </row>
    <row r="1319" spans="1:17" x14ac:dyDescent="0.25">
      <c r="A1319" s="28" t="s">
        <v>2458</v>
      </c>
      <c r="B1319" s="28" t="s">
        <v>241</v>
      </c>
      <c r="C1319" s="28" t="s">
        <v>242</v>
      </c>
      <c r="D1319" s="28" t="s">
        <v>22</v>
      </c>
      <c r="E1319" s="39" t="s">
        <v>1445</v>
      </c>
      <c r="F1319" s="13">
        <f t="shared" si="165"/>
        <v>2014</v>
      </c>
      <c r="G1319" s="28" t="s">
        <v>12</v>
      </c>
      <c r="H1319" s="28" t="s">
        <v>875</v>
      </c>
      <c r="I1319" s="40">
        <v>240</v>
      </c>
      <c r="J1319" s="41">
        <v>0.25</v>
      </c>
      <c r="K1319" s="42">
        <f t="shared" si="166"/>
        <v>180</v>
      </c>
      <c r="L1319" s="43" t="str">
        <f t="shared" si="160"/>
        <v>2318-LATAM-MB</v>
      </c>
      <c r="M1319" s="44">
        <f t="shared" si="167"/>
        <v>41989</v>
      </c>
      <c r="N1319" s="47">
        <f t="shared" si="161"/>
        <v>12</v>
      </c>
      <c r="O1319" s="47" t="str">
        <f t="shared" si="162"/>
        <v>2014</v>
      </c>
      <c r="P1319" s="47" t="str">
        <f t="shared" si="163"/>
        <v>16</v>
      </c>
      <c r="Q1319" s="48">
        <f t="shared" si="164"/>
        <v>41989</v>
      </c>
    </row>
    <row r="1320" spans="1:17" x14ac:dyDescent="0.25">
      <c r="A1320" s="28" t="s">
        <v>2459</v>
      </c>
      <c r="B1320" s="28" t="s">
        <v>139</v>
      </c>
      <c r="C1320" s="28" t="s">
        <v>140</v>
      </c>
      <c r="D1320" s="28" t="s">
        <v>11</v>
      </c>
      <c r="E1320" s="39" t="s">
        <v>2460</v>
      </c>
      <c r="F1320" s="13">
        <f t="shared" si="165"/>
        <v>2017</v>
      </c>
      <c r="G1320" s="28" t="s">
        <v>125</v>
      </c>
      <c r="H1320" s="28" t="s">
        <v>1648</v>
      </c>
      <c r="I1320" s="40">
        <v>500</v>
      </c>
      <c r="J1320" s="41">
        <v>0.06</v>
      </c>
      <c r="K1320" s="42">
        <f t="shared" si="166"/>
        <v>470</v>
      </c>
      <c r="L1320" s="43" t="str">
        <f t="shared" si="160"/>
        <v>2319-EMEA-DT</v>
      </c>
      <c r="M1320" s="44">
        <f t="shared" si="167"/>
        <v>43063</v>
      </c>
      <c r="N1320" s="47">
        <f t="shared" si="161"/>
        <v>11</v>
      </c>
      <c r="O1320" s="47" t="str">
        <f t="shared" si="162"/>
        <v>2017</v>
      </c>
      <c r="P1320" s="47" t="str">
        <f t="shared" si="163"/>
        <v>24</v>
      </c>
      <c r="Q1320" s="48">
        <f t="shared" si="164"/>
        <v>43063</v>
      </c>
    </row>
    <row r="1321" spans="1:17" x14ac:dyDescent="0.25">
      <c r="A1321" s="28" t="s">
        <v>2461</v>
      </c>
      <c r="B1321" s="28" t="s">
        <v>84</v>
      </c>
      <c r="C1321" s="28" t="s">
        <v>85</v>
      </c>
      <c r="D1321" s="28" t="s">
        <v>11</v>
      </c>
      <c r="E1321" s="39" t="s">
        <v>589</v>
      </c>
      <c r="F1321" s="13">
        <f t="shared" si="165"/>
        <v>2015</v>
      </c>
      <c r="G1321" s="28" t="s">
        <v>125</v>
      </c>
      <c r="H1321" s="28" t="s">
        <v>1234</v>
      </c>
      <c r="I1321" s="40">
        <v>500</v>
      </c>
      <c r="J1321" s="41">
        <v>8.7999999999999995E-2</v>
      </c>
      <c r="K1321" s="42">
        <f t="shared" si="166"/>
        <v>456</v>
      </c>
      <c r="L1321" s="43" t="str">
        <f t="shared" si="160"/>
        <v>2320-EMEA-SG</v>
      </c>
      <c r="M1321" s="44">
        <f t="shared" si="167"/>
        <v>42364</v>
      </c>
      <c r="N1321" s="47">
        <f t="shared" si="161"/>
        <v>12</v>
      </c>
      <c r="O1321" s="47" t="str">
        <f t="shared" si="162"/>
        <v>2015</v>
      </c>
      <c r="P1321" s="47" t="str">
        <f t="shared" si="163"/>
        <v>26</v>
      </c>
      <c r="Q1321" s="48">
        <f t="shared" si="164"/>
        <v>42364</v>
      </c>
    </row>
    <row r="1322" spans="1:17" x14ac:dyDescent="0.25">
      <c r="A1322" s="28" t="s">
        <v>2462</v>
      </c>
      <c r="B1322" s="28" t="s">
        <v>164</v>
      </c>
      <c r="C1322" s="28" t="s">
        <v>165</v>
      </c>
      <c r="D1322" s="28" t="s">
        <v>11</v>
      </c>
      <c r="E1322" s="39" t="s">
        <v>2463</v>
      </c>
      <c r="F1322" s="13">
        <f t="shared" si="165"/>
        <v>2016</v>
      </c>
      <c r="G1322" s="28" t="s">
        <v>12</v>
      </c>
      <c r="H1322" s="28" t="s">
        <v>1723</v>
      </c>
      <c r="I1322" s="40">
        <v>240</v>
      </c>
      <c r="J1322" s="41">
        <v>0.15</v>
      </c>
      <c r="K1322" s="42">
        <f t="shared" si="166"/>
        <v>204</v>
      </c>
      <c r="L1322" s="43" t="str">
        <f t="shared" si="160"/>
        <v>2321-EMEA-RB</v>
      </c>
      <c r="M1322" s="44">
        <f t="shared" si="167"/>
        <v>42425</v>
      </c>
      <c r="N1322" s="47">
        <f t="shared" si="161"/>
        <v>2</v>
      </c>
      <c r="O1322" s="47" t="str">
        <f t="shared" si="162"/>
        <v>2016</v>
      </c>
      <c r="P1322" s="47" t="str">
        <f t="shared" si="163"/>
        <v>25</v>
      </c>
      <c r="Q1322" s="48">
        <f t="shared" si="164"/>
        <v>42425</v>
      </c>
    </row>
    <row r="1323" spans="1:17" x14ac:dyDescent="0.25">
      <c r="A1323" s="28" t="s">
        <v>2464</v>
      </c>
      <c r="B1323" s="28" t="s">
        <v>139</v>
      </c>
      <c r="C1323" s="28" t="s">
        <v>140</v>
      </c>
      <c r="D1323" s="28" t="s">
        <v>11</v>
      </c>
      <c r="E1323" s="39" t="s">
        <v>1646</v>
      </c>
      <c r="F1323" s="13">
        <f t="shared" si="165"/>
        <v>2015</v>
      </c>
      <c r="G1323" s="28" t="s">
        <v>111</v>
      </c>
      <c r="H1323" s="28" t="s">
        <v>1189</v>
      </c>
      <c r="I1323" s="40">
        <v>140</v>
      </c>
      <c r="J1323" s="41">
        <v>8.5699999999999998E-2</v>
      </c>
      <c r="K1323" s="42">
        <f t="shared" si="166"/>
        <v>128.00200000000001</v>
      </c>
      <c r="L1323" s="43" t="str">
        <f t="shared" si="160"/>
        <v>2322-EMEA-JG</v>
      </c>
      <c r="M1323" s="44">
        <f t="shared" si="167"/>
        <v>42172</v>
      </c>
      <c r="N1323" s="47">
        <f t="shared" si="161"/>
        <v>6</v>
      </c>
      <c r="O1323" s="47" t="str">
        <f t="shared" si="162"/>
        <v>2015</v>
      </c>
      <c r="P1323" s="47" t="str">
        <f t="shared" si="163"/>
        <v>17</v>
      </c>
      <c r="Q1323" s="48">
        <f t="shared" si="164"/>
        <v>42172</v>
      </c>
    </row>
    <row r="1324" spans="1:17" x14ac:dyDescent="0.25">
      <c r="A1324" s="28" t="s">
        <v>2465</v>
      </c>
      <c r="B1324" s="28" t="s">
        <v>9</v>
      </c>
      <c r="C1324" s="28" t="s">
        <v>10</v>
      </c>
      <c r="D1324" s="28" t="s">
        <v>11</v>
      </c>
      <c r="E1324" s="39">
        <v>42042</v>
      </c>
      <c r="F1324" s="13">
        <f t="shared" si="165"/>
        <v>2015</v>
      </c>
      <c r="G1324" s="28" t="s">
        <v>55</v>
      </c>
      <c r="H1324" s="28" t="s">
        <v>430</v>
      </c>
      <c r="I1324" s="40">
        <v>2400</v>
      </c>
      <c r="J1324" s="41">
        <v>0.28000000000000003</v>
      </c>
      <c r="K1324" s="42">
        <f t="shared" si="166"/>
        <v>1728</v>
      </c>
      <c r="L1324" s="43" t="str">
        <f t="shared" si="160"/>
        <v>2323-EMEA-ZM</v>
      </c>
      <c r="M1324" s="44">
        <f t="shared" si="167"/>
        <v>42042</v>
      </c>
      <c r="N1324" s="47" t="str">
        <f t="shared" si="161"/>
        <v/>
      </c>
      <c r="O1324" s="47" t="str">
        <f t="shared" si="162"/>
        <v/>
      </c>
      <c r="P1324" s="47" t="str">
        <f t="shared" si="163"/>
        <v/>
      </c>
      <c r="Q1324" s="48">
        <f t="shared" si="164"/>
        <v>42042</v>
      </c>
    </row>
    <row r="1325" spans="1:17" x14ac:dyDescent="0.25">
      <c r="A1325" s="28" t="s">
        <v>2466</v>
      </c>
      <c r="B1325" s="28" t="s">
        <v>53</v>
      </c>
      <c r="C1325" s="28" t="s">
        <v>54</v>
      </c>
      <c r="D1325" s="28" t="s">
        <v>11</v>
      </c>
      <c r="E1325" s="39">
        <v>42917</v>
      </c>
      <c r="F1325" s="13">
        <f t="shared" si="165"/>
        <v>2017</v>
      </c>
      <c r="G1325" s="28" t="s">
        <v>35</v>
      </c>
      <c r="H1325" s="28" t="s">
        <v>1569</v>
      </c>
      <c r="I1325" s="40">
        <v>50</v>
      </c>
      <c r="J1325" s="41">
        <v>0.04</v>
      </c>
      <c r="K1325" s="42">
        <f t="shared" si="166"/>
        <v>48</v>
      </c>
      <c r="L1325" s="43" t="str">
        <f t="shared" si="160"/>
        <v>2324-EMEA-NW</v>
      </c>
      <c r="M1325" s="44">
        <f t="shared" si="167"/>
        <v>42917</v>
      </c>
      <c r="N1325" s="47" t="str">
        <f t="shared" si="161"/>
        <v/>
      </c>
      <c r="O1325" s="47" t="str">
        <f t="shared" si="162"/>
        <v/>
      </c>
      <c r="P1325" s="47" t="str">
        <f t="shared" si="163"/>
        <v/>
      </c>
      <c r="Q1325" s="48">
        <f t="shared" si="164"/>
        <v>42917</v>
      </c>
    </row>
    <row r="1326" spans="1:17" x14ac:dyDescent="0.25">
      <c r="A1326" s="28" t="s">
        <v>2467</v>
      </c>
      <c r="B1326" s="28" t="s">
        <v>397</v>
      </c>
      <c r="C1326" s="28" t="s">
        <v>398</v>
      </c>
      <c r="D1326" s="28" t="s">
        <v>11</v>
      </c>
      <c r="E1326" s="39" t="s">
        <v>2468</v>
      </c>
      <c r="F1326" s="13">
        <f t="shared" si="165"/>
        <v>2014</v>
      </c>
      <c r="G1326" s="28" t="s">
        <v>125</v>
      </c>
      <c r="H1326" s="28" t="s">
        <v>399</v>
      </c>
      <c r="I1326" s="40">
        <v>500</v>
      </c>
      <c r="J1326" s="41">
        <v>8.0000000000000002E-3</v>
      </c>
      <c r="K1326" s="42">
        <f t="shared" si="166"/>
        <v>496</v>
      </c>
      <c r="L1326" s="43" t="str">
        <f t="shared" si="160"/>
        <v>2325-EMEA-CT</v>
      </c>
      <c r="M1326" s="44">
        <f t="shared" si="167"/>
        <v>41907</v>
      </c>
      <c r="N1326" s="47">
        <f t="shared" si="161"/>
        <v>9</v>
      </c>
      <c r="O1326" s="47" t="str">
        <f t="shared" si="162"/>
        <v>2014</v>
      </c>
      <c r="P1326" s="47" t="str">
        <f t="shared" si="163"/>
        <v>25</v>
      </c>
      <c r="Q1326" s="48">
        <f t="shared" si="164"/>
        <v>41907</v>
      </c>
    </row>
    <row r="1327" spans="1:17" x14ac:dyDescent="0.25">
      <c r="A1327" s="28" t="s">
        <v>2469</v>
      </c>
      <c r="B1327" s="28" t="s">
        <v>109</v>
      </c>
      <c r="C1327" s="28" t="s">
        <v>72</v>
      </c>
      <c r="D1327" s="28" t="s">
        <v>34</v>
      </c>
      <c r="E1327" s="39">
        <v>42339</v>
      </c>
      <c r="F1327" s="13">
        <f t="shared" si="165"/>
        <v>2015</v>
      </c>
      <c r="G1327" s="28" t="s">
        <v>23</v>
      </c>
      <c r="H1327" s="28" t="s">
        <v>627</v>
      </c>
      <c r="I1327" s="40">
        <v>1400</v>
      </c>
      <c r="J1327" s="41">
        <v>0.19</v>
      </c>
      <c r="K1327" s="42">
        <f t="shared" si="166"/>
        <v>1134</v>
      </c>
      <c r="L1327" s="43" t="str">
        <f t="shared" si="160"/>
        <v>2326-APAC-SS</v>
      </c>
      <c r="M1327" s="44">
        <f t="shared" si="167"/>
        <v>42339</v>
      </c>
      <c r="N1327" s="47" t="str">
        <f t="shared" si="161"/>
        <v/>
      </c>
      <c r="O1327" s="47" t="str">
        <f t="shared" si="162"/>
        <v/>
      </c>
      <c r="P1327" s="47" t="str">
        <f t="shared" si="163"/>
        <v/>
      </c>
      <c r="Q1327" s="48">
        <f t="shared" si="164"/>
        <v>42339</v>
      </c>
    </row>
    <row r="1328" spans="1:17" x14ac:dyDescent="0.25">
      <c r="A1328" s="28" t="s">
        <v>2470</v>
      </c>
      <c r="B1328" s="28" t="s">
        <v>71</v>
      </c>
      <c r="C1328" s="28" t="s">
        <v>72</v>
      </c>
      <c r="D1328" s="28" t="s">
        <v>34</v>
      </c>
      <c r="E1328" s="39">
        <v>42891</v>
      </c>
      <c r="F1328" s="13">
        <f t="shared" si="165"/>
        <v>2017</v>
      </c>
      <c r="G1328" s="28" t="s">
        <v>55</v>
      </c>
      <c r="H1328" s="28" t="s">
        <v>1246</v>
      </c>
      <c r="I1328" s="40">
        <v>2400</v>
      </c>
      <c r="J1328" s="41">
        <v>0.41</v>
      </c>
      <c r="K1328" s="42">
        <f t="shared" si="166"/>
        <v>1416.0000000000002</v>
      </c>
      <c r="L1328" s="43" t="str">
        <f t="shared" si="160"/>
        <v>2327-APAC-DJ</v>
      </c>
      <c r="M1328" s="44">
        <f t="shared" si="167"/>
        <v>42891</v>
      </c>
      <c r="N1328" s="47" t="str">
        <f t="shared" si="161"/>
        <v/>
      </c>
      <c r="O1328" s="47" t="str">
        <f t="shared" si="162"/>
        <v/>
      </c>
      <c r="P1328" s="47" t="str">
        <f t="shared" si="163"/>
        <v/>
      </c>
      <c r="Q1328" s="48">
        <f t="shared" si="164"/>
        <v>42891</v>
      </c>
    </row>
    <row r="1329" spans="1:17" x14ac:dyDescent="0.25">
      <c r="A1329" s="28" t="s">
        <v>2471</v>
      </c>
      <c r="B1329" s="28" t="s">
        <v>325</v>
      </c>
      <c r="C1329" s="28" t="s">
        <v>326</v>
      </c>
      <c r="D1329" s="28" t="s">
        <v>34</v>
      </c>
      <c r="E1329" s="39" t="s">
        <v>485</v>
      </c>
      <c r="F1329" s="13">
        <f t="shared" si="165"/>
        <v>2015</v>
      </c>
      <c r="G1329" s="28" t="s">
        <v>23</v>
      </c>
      <c r="H1329" s="28" t="s">
        <v>721</v>
      </c>
      <c r="I1329" s="40">
        <v>1400</v>
      </c>
      <c r="J1329" s="41">
        <v>0.15</v>
      </c>
      <c r="K1329" s="42">
        <f t="shared" si="166"/>
        <v>1190</v>
      </c>
      <c r="L1329" s="43" t="str">
        <f t="shared" si="160"/>
        <v>2328-APAC-RO</v>
      </c>
      <c r="M1329" s="44">
        <f t="shared" si="167"/>
        <v>42171</v>
      </c>
      <c r="N1329" s="47">
        <f t="shared" si="161"/>
        <v>6</v>
      </c>
      <c r="O1329" s="47" t="str">
        <f t="shared" si="162"/>
        <v>2015</v>
      </c>
      <c r="P1329" s="47" t="str">
        <f t="shared" si="163"/>
        <v>16</v>
      </c>
      <c r="Q1329" s="48">
        <f t="shared" si="164"/>
        <v>42171</v>
      </c>
    </row>
    <row r="1330" spans="1:17" x14ac:dyDescent="0.25">
      <c r="A1330" s="28" t="s">
        <v>2472</v>
      </c>
      <c r="B1330" s="28" t="s">
        <v>128</v>
      </c>
      <c r="C1330" s="28" t="s">
        <v>129</v>
      </c>
      <c r="D1330" s="28" t="s">
        <v>34</v>
      </c>
      <c r="E1330" s="39" t="s">
        <v>1015</v>
      </c>
      <c r="F1330" s="13">
        <f t="shared" si="165"/>
        <v>2016</v>
      </c>
      <c r="G1330" s="28" t="s">
        <v>41</v>
      </c>
      <c r="H1330" s="28" t="s">
        <v>130</v>
      </c>
      <c r="I1330" s="40">
        <v>30</v>
      </c>
      <c r="J1330" s="41">
        <v>3.3300000000000003E-2</v>
      </c>
      <c r="K1330" s="42">
        <f t="shared" si="166"/>
        <v>29.001000000000001</v>
      </c>
      <c r="L1330" s="43" t="str">
        <f t="shared" si="160"/>
        <v>2329-APAC-SW</v>
      </c>
      <c r="M1330" s="44">
        <f t="shared" si="167"/>
        <v>42448</v>
      </c>
      <c r="N1330" s="47">
        <f t="shared" si="161"/>
        <v>3</v>
      </c>
      <c r="O1330" s="47" t="str">
        <f t="shared" si="162"/>
        <v>2016</v>
      </c>
      <c r="P1330" s="47" t="str">
        <f t="shared" si="163"/>
        <v>19</v>
      </c>
      <c r="Q1330" s="48">
        <f t="shared" si="164"/>
        <v>42448</v>
      </c>
    </row>
    <row r="1331" spans="1:17" x14ac:dyDescent="0.25">
      <c r="A1331" s="28" t="s">
        <v>2473</v>
      </c>
      <c r="B1331" s="28" t="s">
        <v>99</v>
      </c>
      <c r="C1331" s="28" t="s">
        <v>100</v>
      </c>
      <c r="D1331" s="28" t="s">
        <v>11</v>
      </c>
      <c r="E1331" s="39" t="s">
        <v>786</v>
      </c>
      <c r="F1331" s="13">
        <f t="shared" si="165"/>
        <v>2014</v>
      </c>
      <c r="G1331" s="28" t="s">
        <v>133</v>
      </c>
      <c r="H1331" s="28" t="s">
        <v>990</v>
      </c>
      <c r="I1331" s="40">
        <v>50</v>
      </c>
      <c r="J1331" s="41">
        <v>0.28000000000000003</v>
      </c>
      <c r="K1331" s="42">
        <f t="shared" si="166"/>
        <v>36</v>
      </c>
      <c r="L1331" s="43" t="str">
        <f t="shared" si="160"/>
        <v>2330-EMEA-RB</v>
      </c>
      <c r="M1331" s="44">
        <f t="shared" si="167"/>
        <v>41970</v>
      </c>
      <c r="N1331" s="47">
        <f t="shared" si="161"/>
        <v>11</v>
      </c>
      <c r="O1331" s="47" t="str">
        <f t="shared" si="162"/>
        <v>2014</v>
      </c>
      <c r="P1331" s="47" t="str">
        <f t="shared" si="163"/>
        <v>27</v>
      </c>
      <c r="Q1331" s="48">
        <f t="shared" si="164"/>
        <v>41970</v>
      </c>
    </row>
    <row r="1332" spans="1:17" x14ac:dyDescent="0.25">
      <c r="A1332" s="28" t="s">
        <v>2474</v>
      </c>
      <c r="B1332" s="28" t="s">
        <v>123</v>
      </c>
      <c r="C1332" s="28" t="s">
        <v>54</v>
      </c>
      <c r="D1332" s="28" t="s">
        <v>11</v>
      </c>
      <c r="E1332" s="39" t="s">
        <v>1441</v>
      </c>
      <c r="F1332" s="13">
        <f t="shared" si="165"/>
        <v>2015</v>
      </c>
      <c r="G1332" s="28" t="s">
        <v>35</v>
      </c>
      <c r="H1332" s="28" t="s">
        <v>280</v>
      </c>
      <c r="I1332" s="40">
        <v>50</v>
      </c>
      <c r="J1332" s="41">
        <v>0.38</v>
      </c>
      <c r="K1332" s="42">
        <f t="shared" si="166"/>
        <v>31</v>
      </c>
      <c r="L1332" s="43" t="str">
        <f t="shared" si="160"/>
        <v>2331-EMEA-SR</v>
      </c>
      <c r="M1332" s="44">
        <f t="shared" si="167"/>
        <v>42022</v>
      </c>
      <c r="N1332" s="47">
        <f t="shared" si="161"/>
        <v>1</v>
      </c>
      <c r="O1332" s="47" t="str">
        <f t="shared" si="162"/>
        <v>2015</v>
      </c>
      <c r="P1332" s="47" t="str">
        <f t="shared" si="163"/>
        <v>18</v>
      </c>
      <c r="Q1332" s="48">
        <f t="shared" si="164"/>
        <v>42022</v>
      </c>
    </row>
    <row r="1333" spans="1:17" x14ac:dyDescent="0.25">
      <c r="A1333" s="28" t="s">
        <v>2475</v>
      </c>
      <c r="B1333" s="28" t="s">
        <v>119</v>
      </c>
      <c r="C1333" s="28" t="s">
        <v>85</v>
      </c>
      <c r="D1333" s="28" t="s">
        <v>11</v>
      </c>
      <c r="E1333" s="39">
        <v>42584</v>
      </c>
      <c r="F1333" s="13">
        <f t="shared" si="165"/>
        <v>2016</v>
      </c>
      <c r="G1333" s="28" t="s">
        <v>111</v>
      </c>
      <c r="H1333" s="28" t="s">
        <v>1863</v>
      </c>
      <c r="I1333" s="40">
        <v>140</v>
      </c>
      <c r="J1333" s="41">
        <v>2.86E-2</v>
      </c>
      <c r="K1333" s="42">
        <f t="shared" si="166"/>
        <v>135.99600000000001</v>
      </c>
      <c r="L1333" s="43" t="str">
        <f t="shared" si="160"/>
        <v>2332-EMEA-WC</v>
      </c>
      <c r="M1333" s="44">
        <f t="shared" si="167"/>
        <v>42584</v>
      </c>
      <c r="N1333" s="47" t="str">
        <f t="shared" si="161"/>
        <v/>
      </c>
      <c r="O1333" s="47" t="str">
        <f t="shared" si="162"/>
        <v/>
      </c>
      <c r="P1333" s="47" t="str">
        <f t="shared" si="163"/>
        <v/>
      </c>
      <c r="Q1333" s="48">
        <f t="shared" si="164"/>
        <v>42584</v>
      </c>
    </row>
    <row r="1334" spans="1:17" x14ac:dyDescent="0.25">
      <c r="A1334" s="28" t="s">
        <v>2476</v>
      </c>
      <c r="B1334" s="28" t="s">
        <v>178</v>
      </c>
      <c r="C1334" s="28" t="s">
        <v>115</v>
      </c>
      <c r="D1334" s="28" t="s">
        <v>17</v>
      </c>
      <c r="E1334" s="39" t="s">
        <v>794</v>
      </c>
      <c r="F1334" s="13">
        <f t="shared" si="165"/>
        <v>2017</v>
      </c>
      <c r="G1334" s="28" t="s">
        <v>23</v>
      </c>
      <c r="H1334" s="28" t="s">
        <v>2439</v>
      </c>
      <c r="I1334" s="40">
        <v>1400</v>
      </c>
      <c r="J1334" s="41">
        <v>0.04</v>
      </c>
      <c r="K1334" s="42">
        <f t="shared" si="166"/>
        <v>1344</v>
      </c>
      <c r="L1334" s="43" t="str">
        <f t="shared" si="160"/>
        <v>2333-NA-SH</v>
      </c>
      <c r="M1334" s="44">
        <f t="shared" si="167"/>
        <v>42994</v>
      </c>
      <c r="N1334" s="47">
        <f t="shared" si="161"/>
        <v>9</v>
      </c>
      <c r="O1334" s="47" t="str">
        <f t="shared" si="162"/>
        <v>2017</v>
      </c>
      <c r="P1334" s="47" t="str">
        <f t="shared" si="163"/>
        <v>16</v>
      </c>
      <c r="Q1334" s="48">
        <f t="shared" si="164"/>
        <v>42994</v>
      </c>
    </row>
    <row r="1335" spans="1:17" x14ac:dyDescent="0.25">
      <c r="A1335" s="28" t="s">
        <v>2477</v>
      </c>
      <c r="B1335" s="28" t="s">
        <v>135</v>
      </c>
      <c r="C1335" s="28" t="s">
        <v>39</v>
      </c>
      <c r="D1335" s="28" t="s">
        <v>34</v>
      </c>
      <c r="E1335" s="39" t="s">
        <v>2478</v>
      </c>
      <c r="F1335" s="13">
        <f t="shared" si="165"/>
        <v>2016</v>
      </c>
      <c r="G1335" s="28" t="s">
        <v>125</v>
      </c>
      <c r="H1335" s="28" t="s">
        <v>1323</v>
      </c>
      <c r="I1335" s="40">
        <v>500</v>
      </c>
      <c r="J1335" s="41">
        <v>0.04</v>
      </c>
      <c r="K1335" s="42">
        <f t="shared" si="166"/>
        <v>480</v>
      </c>
      <c r="L1335" s="43" t="str">
        <f t="shared" si="160"/>
        <v>2334-APAC-AA</v>
      </c>
      <c r="M1335" s="44">
        <f t="shared" si="167"/>
        <v>42698</v>
      </c>
      <c r="N1335" s="47">
        <f t="shared" si="161"/>
        <v>11</v>
      </c>
      <c r="O1335" s="47" t="str">
        <f t="shared" si="162"/>
        <v>2016</v>
      </c>
      <c r="P1335" s="47" t="str">
        <f t="shared" si="163"/>
        <v>24</v>
      </c>
      <c r="Q1335" s="48">
        <f t="shared" si="164"/>
        <v>42698</v>
      </c>
    </row>
    <row r="1336" spans="1:17" x14ac:dyDescent="0.25">
      <c r="A1336" s="28" t="s">
        <v>2479</v>
      </c>
      <c r="B1336" s="28" t="s">
        <v>104</v>
      </c>
      <c r="C1336" s="28" t="s">
        <v>105</v>
      </c>
      <c r="D1336" s="28" t="s">
        <v>11</v>
      </c>
      <c r="E1336" s="39" t="s">
        <v>1085</v>
      </c>
      <c r="F1336" s="13">
        <f t="shared" si="165"/>
        <v>2018</v>
      </c>
      <c r="G1336" s="28" t="s">
        <v>55</v>
      </c>
      <c r="H1336" s="28" t="s">
        <v>1227</v>
      </c>
      <c r="I1336" s="40">
        <v>2400</v>
      </c>
      <c r="J1336" s="41">
        <v>0.13</v>
      </c>
      <c r="K1336" s="42">
        <f t="shared" si="166"/>
        <v>2088</v>
      </c>
      <c r="L1336" s="43" t="str">
        <f t="shared" si="160"/>
        <v>2335-EMEA-MP</v>
      </c>
      <c r="M1336" s="44">
        <f t="shared" si="167"/>
        <v>43373</v>
      </c>
      <c r="N1336" s="47">
        <f t="shared" si="161"/>
        <v>9</v>
      </c>
      <c r="O1336" s="47" t="str">
        <f t="shared" si="162"/>
        <v>2018</v>
      </c>
      <c r="P1336" s="47" t="str">
        <f t="shared" si="163"/>
        <v>30</v>
      </c>
      <c r="Q1336" s="48">
        <f t="shared" si="164"/>
        <v>43373</v>
      </c>
    </row>
    <row r="1337" spans="1:17" x14ac:dyDescent="0.25">
      <c r="A1337" s="28" t="s">
        <v>2480</v>
      </c>
      <c r="B1337" s="28" t="s">
        <v>79</v>
      </c>
      <c r="C1337" s="28" t="s">
        <v>80</v>
      </c>
      <c r="D1337" s="28" t="s">
        <v>34</v>
      </c>
      <c r="E1337" s="39">
        <v>43416</v>
      </c>
      <c r="F1337" s="13">
        <f t="shared" si="165"/>
        <v>2018</v>
      </c>
      <c r="G1337" s="28" t="s">
        <v>23</v>
      </c>
      <c r="H1337" s="28" t="s">
        <v>488</v>
      </c>
      <c r="I1337" s="40">
        <v>1400</v>
      </c>
      <c r="J1337" s="41">
        <v>0.14000000000000001</v>
      </c>
      <c r="K1337" s="42">
        <f t="shared" si="166"/>
        <v>1204</v>
      </c>
      <c r="L1337" s="43" t="str">
        <f t="shared" si="160"/>
        <v>2336-APAC-RA</v>
      </c>
      <c r="M1337" s="44">
        <f t="shared" si="167"/>
        <v>43416</v>
      </c>
      <c r="N1337" s="47" t="str">
        <f t="shared" si="161"/>
        <v/>
      </c>
      <c r="O1337" s="47" t="str">
        <f t="shared" si="162"/>
        <v/>
      </c>
      <c r="P1337" s="47" t="str">
        <f t="shared" si="163"/>
        <v/>
      </c>
      <c r="Q1337" s="48">
        <f t="shared" si="164"/>
        <v>43416</v>
      </c>
    </row>
    <row r="1338" spans="1:17" x14ac:dyDescent="0.25">
      <c r="A1338" s="28" t="s">
        <v>2481</v>
      </c>
      <c r="B1338" s="28" t="s">
        <v>288</v>
      </c>
      <c r="C1338" s="28" t="s">
        <v>289</v>
      </c>
      <c r="D1338" s="28" t="s">
        <v>11</v>
      </c>
      <c r="E1338" s="39" t="s">
        <v>2482</v>
      </c>
      <c r="F1338" s="13">
        <f t="shared" si="165"/>
        <v>2016</v>
      </c>
      <c r="G1338" s="28" t="s">
        <v>35</v>
      </c>
      <c r="H1338" s="28" t="s">
        <v>348</v>
      </c>
      <c r="I1338" s="40">
        <v>50</v>
      </c>
      <c r="J1338" s="41">
        <v>0.14000000000000001</v>
      </c>
      <c r="K1338" s="42">
        <f t="shared" si="166"/>
        <v>43</v>
      </c>
      <c r="L1338" s="43" t="str">
        <f t="shared" si="160"/>
        <v>2337-EMEA-HJ</v>
      </c>
      <c r="M1338" s="44">
        <f t="shared" si="167"/>
        <v>42418</v>
      </c>
      <c r="N1338" s="47">
        <f t="shared" si="161"/>
        <v>2</v>
      </c>
      <c r="O1338" s="47" t="str">
        <f t="shared" si="162"/>
        <v>2016</v>
      </c>
      <c r="P1338" s="47" t="str">
        <f t="shared" si="163"/>
        <v>18</v>
      </c>
      <c r="Q1338" s="48">
        <f t="shared" si="164"/>
        <v>42418</v>
      </c>
    </row>
    <row r="1339" spans="1:17" x14ac:dyDescent="0.25">
      <c r="A1339" s="28" t="s">
        <v>2483</v>
      </c>
      <c r="B1339" s="28" t="s">
        <v>20</v>
      </c>
      <c r="C1339" s="28" t="s">
        <v>21</v>
      </c>
      <c r="D1339" s="28" t="s">
        <v>22</v>
      </c>
      <c r="E1339" s="39" t="s">
        <v>507</v>
      </c>
      <c r="F1339" s="13">
        <f t="shared" si="165"/>
        <v>2015</v>
      </c>
      <c r="G1339" s="28" t="s">
        <v>111</v>
      </c>
      <c r="H1339" s="28" t="s">
        <v>608</v>
      </c>
      <c r="I1339" s="40">
        <v>140</v>
      </c>
      <c r="J1339" s="41">
        <v>0.4</v>
      </c>
      <c r="K1339" s="42">
        <f t="shared" si="166"/>
        <v>84</v>
      </c>
      <c r="L1339" s="43" t="str">
        <f t="shared" si="160"/>
        <v>2338-LATAM-EH</v>
      </c>
      <c r="M1339" s="44">
        <f t="shared" si="167"/>
        <v>42120</v>
      </c>
      <c r="N1339" s="47">
        <f t="shared" si="161"/>
        <v>4</v>
      </c>
      <c r="O1339" s="47" t="str">
        <f t="shared" si="162"/>
        <v>2015</v>
      </c>
      <c r="P1339" s="47" t="str">
        <f t="shared" si="163"/>
        <v>26</v>
      </c>
      <c r="Q1339" s="48">
        <f t="shared" si="164"/>
        <v>42120</v>
      </c>
    </row>
    <row r="1340" spans="1:17" x14ac:dyDescent="0.25">
      <c r="A1340" s="28" t="s">
        <v>2484</v>
      </c>
      <c r="B1340" s="28" t="s">
        <v>216</v>
      </c>
      <c r="C1340" s="28" t="s">
        <v>217</v>
      </c>
      <c r="D1340" s="28" t="s">
        <v>11</v>
      </c>
      <c r="E1340" s="39">
        <v>41821</v>
      </c>
      <c r="F1340" s="13">
        <f t="shared" si="165"/>
        <v>2014</v>
      </c>
      <c r="G1340" s="28" t="s">
        <v>41</v>
      </c>
      <c r="H1340" s="28" t="s">
        <v>952</v>
      </c>
      <c r="I1340" s="40">
        <v>30</v>
      </c>
      <c r="J1340" s="41">
        <v>0</v>
      </c>
      <c r="K1340" s="42">
        <f t="shared" si="166"/>
        <v>30</v>
      </c>
      <c r="L1340" s="43" t="str">
        <f t="shared" si="160"/>
        <v>2339-EMEA-EG</v>
      </c>
      <c r="M1340" s="44">
        <f t="shared" si="167"/>
        <v>41821</v>
      </c>
      <c r="N1340" s="47" t="str">
        <f t="shared" si="161"/>
        <v/>
      </c>
      <c r="O1340" s="47" t="str">
        <f t="shared" si="162"/>
        <v/>
      </c>
      <c r="P1340" s="47" t="str">
        <f t="shared" si="163"/>
        <v/>
      </c>
      <c r="Q1340" s="48">
        <f t="shared" si="164"/>
        <v>41821</v>
      </c>
    </row>
    <row r="1341" spans="1:17" x14ac:dyDescent="0.25">
      <c r="A1341" s="28" t="s">
        <v>2485</v>
      </c>
      <c r="B1341" s="28" t="s">
        <v>318</v>
      </c>
      <c r="C1341" s="28" t="s">
        <v>319</v>
      </c>
      <c r="D1341" s="28" t="s">
        <v>11</v>
      </c>
      <c r="E1341" s="39" t="s">
        <v>2432</v>
      </c>
      <c r="F1341" s="13">
        <f t="shared" si="165"/>
        <v>2018</v>
      </c>
      <c r="G1341" s="28" t="s">
        <v>23</v>
      </c>
      <c r="H1341" s="28" t="s">
        <v>1035</v>
      </c>
      <c r="I1341" s="40">
        <v>1400</v>
      </c>
      <c r="J1341" s="41">
        <v>0.11</v>
      </c>
      <c r="K1341" s="42">
        <f t="shared" si="166"/>
        <v>1246</v>
      </c>
      <c r="L1341" s="43" t="str">
        <f t="shared" si="160"/>
        <v>2340-EMEA-VP</v>
      </c>
      <c r="M1341" s="44">
        <f t="shared" si="167"/>
        <v>43126</v>
      </c>
      <c r="N1341" s="47">
        <f t="shared" si="161"/>
        <v>1</v>
      </c>
      <c r="O1341" s="47" t="str">
        <f t="shared" si="162"/>
        <v>2018</v>
      </c>
      <c r="P1341" s="47" t="str">
        <f t="shared" si="163"/>
        <v>26</v>
      </c>
      <c r="Q1341" s="48">
        <f t="shared" si="164"/>
        <v>43126</v>
      </c>
    </row>
    <row r="1342" spans="1:17" x14ac:dyDescent="0.25">
      <c r="A1342" s="28" t="s">
        <v>2486</v>
      </c>
      <c r="B1342" s="28" t="s">
        <v>109</v>
      </c>
      <c r="C1342" s="28" t="s">
        <v>72</v>
      </c>
      <c r="D1342" s="28" t="s">
        <v>34</v>
      </c>
      <c r="E1342" s="39" t="s">
        <v>2487</v>
      </c>
      <c r="F1342" s="13">
        <f t="shared" si="165"/>
        <v>2016</v>
      </c>
      <c r="G1342" s="28" t="s">
        <v>12</v>
      </c>
      <c r="H1342" s="28" t="s">
        <v>2005</v>
      </c>
      <c r="I1342" s="40">
        <v>240</v>
      </c>
      <c r="J1342" s="41">
        <v>0.05</v>
      </c>
      <c r="K1342" s="42">
        <f t="shared" si="166"/>
        <v>228</v>
      </c>
      <c r="L1342" s="43" t="str">
        <f t="shared" si="160"/>
        <v>2341-APAC-PB</v>
      </c>
      <c r="M1342" s="44">
        <f t="shared" si="167"/>
        <v>42488</v>
      </c>
      <c r="N1342" s="47">
        <f t="shared" si="161"/>
        <v>4</v>
      </c>
      <c r="O1342" s="47" t="str">
        <f t="shared" si="162"/>
        <v>2016</v>
      </c>
      <c r="P1342" s="47" t="str">
        <f t="shared" si="163"/>
        <v>28</v>
      </c>
      <c r="Q1342" s="48">
        <f t="shared" si="164"/>
        <v>42488</v>
      </c>
    </row>
    <row r="1343" spans="1:17" x14ac:dyDescent="0.25">
      <c r="A1343" s="28" t="s">
        <v>2488</v>
      </c>
      <c r="B1343" s="28" t="s">
        <v>49</v>
      </c>
      <c r="C1343" s="28" t="s">
        <v>50</v>
      </c>
      <c r="D1343" s="28" t="s">
        <v>22</v>
      </c>
      <c r="E1343" s="39" t="s">
        <v>1080</v>
      </c>
      <c r="F1343" s="13">
        <f t="shared" si="165"/>
        <v>2015</v>
      </c>
      <c r="G1343" s="28" t="s">
        <v>111</v>
      </c>
      <c r="H1343" s="28" t="s">
        <v>1300</v>
      </c>
      <c r="I1343" s="40">
        <v>140</v>
      </c>
      <c r="J1343" s="41">
        <v>0.35709999999999997</v>
      </c>
      <c r="K1343" s="42">
        <f t="shared" si="166"/>
        <v>90.006</v>
      </c>
      <c r="L1343" s="43" t="str">
        <f t="shared" si="160"/>
        <v>2342-LATAM-RF</v>
      </c>
      <c r="M1343" s="44">
        <f t="shared" si="167"/>
        <v>42077</v>
      </c>
      <c r="N1343" s="47">
        <f t="shared" si="161"/>
        <v>3</v>
      </c>
      <c r="O1343" s="47" t="str">
        <f t="shared" si="162"/>
        <v>2015</v>
      </c>
      <c r="P1343" s="47" t="str">
        <f t="shared" si="163"/>
        <v>14</v>
      </c>
      <c r="Q1343" s="48">
        <f t="shared" si="164"/>
        <v>42077</v>
      </c>
    </row>
    <row r="1344" spans="1:17" x14ac:dyDescent="0.25">
      <c r="A1344" s="28" t="s">
        <v>2489</v>
      </c>
      <c r="B1344" s="28" t="s">
        <v>135</v>
      </c>
      <c r="C1344" s="28" t="s">
        <v>39</v>
      </c>
      <c r="D1344" s="28" t="s">
        <v>34</v>
      </c>
      <c r="E1344" s="39" t="s">
        <v>2446</v>
      </c>
      <c r="F1344" s="13">
        <f t="shared" si="165"/>
        <v>2015</v>
      </c>
      <c r="G1344" s="28" t="s">
        <v>55</v>
      </c>
      <c r="H1344" s="28" t="s">
        <v>1323</v>
      </c>
      <c r="I1344" s="40">
        <v>2400</v>
      </c>
      <c r="J1344" s="41">
        <v>0.1</v>
      </c>
      <c r="K1344" s="42">
        <f t="shared" si="166"/>
        <v>2160</v>
      </c>
      <c r="L1344" s="43" t="str">
        <f t="shared" si="160"/>
        <v>2343-APAC-AA</v>
      </c>
      <c r="M1344" s="44">
        <f t="shared" si="167"/>
        <v>42170</v>
      </c>
      <c r="N1344" s="47">
        <f t="shared" si="161"/>
        <v>6</v>
      </c>
      <c r="O1344" s="47" t="str">
        <f t="shared" si="162"/>
        <v>2015</v>
      </c>
      <c r="P1344" s="47" t="str">
        <f t="shared" si="163"/>
        <v>15</v>
      </c>
      <c r="Q1344" s="48">
        <f t="shared" si="164"/>
        <v>42170</v>
      </c>
    </row>
    <row r="1345" spans="1:17" x14ac:dyDescent="0.25">
      <c r="A1345" s="28" t="s">
        <v>2490</v>
      </c>
      <c r="B1345" s="28" t="s">
        <v>174</v>
      </c>
      <c r="C1345" s="28" t="s">
        <v>115</v>
      </c>
      <c r="D1345" s="28" t="s">
        <v>17</v>
      </c>
      <c r="E1345" s="39" t="s">
        <v>2491</v>
      </c>
      <c r="F1345" s="13">
        <f t="shared" si="165"/>
        <v>2016</v>
      </c>
      <c r="G1345" s="28" t="s">
        <v>111</v>
      </c>
      <c r="H1345" s="28" t="s">
        <v>619</v>
      </c>
      <c r="I1345" s="40">
        <v>140</v>
      </c>
      <c r="J1345" s="41">
        <v>0.1</v>
      </c>
      <c r="K1345" s="42">
        <f t="shared" si="166"/>
        <v>126</v>
      </c>
      <c r="L1345" s="43" t="str">
        <f t="shared" si="160"/>
        <v>2344-NA-CK</v>
      </c>
      <c r="M1345" s="44">
        <f t="shared" si="167"/>
        <v>42539</v>
      </c>
      <c r="N1345" s="47">
        <f t="shared" si="161"/>
        <v>6</v>
      </c>
      <c r="O1345" s="47" t="str">
        <f t="shared" si="162"/>
        <v>2016</v>
      </c>
      <c r="P1345" s="47" t="str">
        <f t="shared" si="163"/>
        <v>18</v>
      </c>
      <c r="Q1345" s="48">
        <f t="shared" si="164"/>
        <v>42539</v>
      </c>
    </row>
    <row r="1346" spans="1:17" x14ac:dyDescent="0.25">
      <c r="A1346" s="28" t="s">
        <v>2492</v>
      </c>
      <c r="B1346" s="28" t="s">
        <v>53</v>
      </c>
      <c r="C1346" s="28" t="s">
        <v>54</v>
      </c>
      <c r="D1346" s="28" t="s">
        <v>11</v>
      </c>
      <c r="E1346" s="39">
        <v>42742</v>
      </c>
      <c r="F1346" s="13">
        <f t="shared" si="165"/>
        <v>2017</v>
      </c>
      <c r="G1346" s="28" t="s">
        <v>29</v>
      </c>
      <c r="H1346" s="28" t="s">
        <v>1064</v>
      </c>
      <c r="I1346" s="40">
        <v>150</v>
      </c>
      <c r="J1346" s="41">
        <v>0</v>
      </c>
      <c r="K1346" s="42">
        <f t="shared" si="166"/>
        <v>150</v>
      </c>
      <c r="L1346" s="43" t="str">
        <f t="shared" ref="L1346:L1409" si="168">_xlfn.TEXTJOIN("-",TRUE,RIGHT(A1346,LEN(A1346)-2),D1346,LEFT(H1346,1)&amp;MID(H1346,FIND(" ",H1346)+1,1))</f>
        <v>2345-EMEA-WC</v>
      </c>
      <c r="M1346" s="44">
        <f t="shared" si="167"/>
        <v>42742</v>
      </c>
      <c r="N1346" s="47" t="str">
        <f t="shared" ref="N1346:N1409" si="169">IF(ISTEXT(E1346),IFERROR(_xlfn.NUMBERVALUE(LEFT(E1346,2)),_xlfn.NUMBERVALUE(LEFT(E1346,1))),"")</f>
        <v/>
      </c>
      <c r="O1346" s="47" t="str">
        <f t="shared" ref="O1346:O1409" si="170">IF(ISTEXT(E1346),RIGHT(E1346,4),"")</f>
        <v/>
      </c>
      <c r="P1346" s="47" t="str">
        <f t="shared" ref="P1346:P1409" si="171">IF(ISTEXT(E1346),MID(E1346,LEN(N1346)+2,2),"")</f>
        <v/>
      </c>
      <c r="Q1346" s="48">
        <f t="shared" ref="Q1346:Q1409" si="172">IF(ISTEXT(E1346),DATE(O1346,N1346,P1346),E1346)</f>
        <v>42742</v>
      </c>
    </row>
    <row r="1347" spans="1:17" x14ac:dyDescent="0.25">
      <c r="A1347" s="28" t="s">
        <v>2493</v>
      </c>
      <c r="B1347" s="28" t="s">
        <v>119</v>
      </c>
      <c r="C1347" s="28" t="s">
        <v>85</v>
      </c>
      <c r="D1347" s="28" t="s">
        <v>11</v>
      </c>
      <c r="E1347" s="39">
        <v>42287</v>
      </c>
      <c r="F1347" s="13">
        <f t="shared" ref="F1347:F1410" si="173">YEAR(Q1347)</f>
        <v>2015</v>
      </c>
      <c r="G1347" s="28" t="s">
        <v>74</v>
      </c>
      <c r="H1347" s="28" t="s">
        <v>2205</v>
      </c>
      <c r="I1347" s="40">
        <v>500</v>
      </c>
      <c r="J1347" s="41">
        <v>0.02</v>
      </c>
      <c r="K1347" s="42">
        <f t="shared" ref="K1347:K1410" si="174">I1347*(1-J1347)</f>
        <v>490</v>
      </c>
      <c r="L1347" s="43" t="str">
        <f t="shared" si="168"/>
        <v>2346-EMEA-BS</v>
      </c>
      <c r="M1347" s="44">
        <f t="shared" ref="M1347:M1410" si="175">IF(ISTEXT(E1347),DATE(O1347,N1347,P1347),E1347)</f>
        <v>42287</v>
      </c>
      <c r="N1347" s="47" t="str">
        <f t="shared" si="169"/>
        <v/>
      </c>
      <c r="O1347" s="47" t="str">
        <f t="shared" si="170"/>
        <v/>
      </c>
      <c r="P1347" s="47" t="str">
        <f t="shared" si="171"/>
        <v/>
      </c>
      <c r="Q1347" s="48">
        <f t="shared" si="172"/>
        <v>42287</v>
      </c>
    </row>
    <row r="1348" spans="1:17" x14ac:dyDescent="0.25">
      <c r="A1348" s="28" t="s">
        <v>2494</v>
      </c>
      <c r="B1348" s="28" t="s">
        <v>397</v>
      </c>
      <c r="C1348" s="28" t="s">
        <v>398</v>
      </c>
      <c r="D1348" s="28" t="s">
        <v>11</v>
      </c>
      <c r="E1348" s="39">
        <v>42655</v>
      </c>
      <c r="F1348" s="13">
        <f t="shared" si="173"/>
        <v>2016</v>
      </c>
      <c r="G1348" s="28" t="s">
        <v>46</v>
      </c>
      <c r="H1348" s="28" t="s">
        <v>2495</v>
      </c>
      <c r="I1348" s="40">
        <v>500</v>
      </c>
      <c r="J1348" s="41">
        <v>0</v>
      </c>
      <c r="K1348" s="42">
        <f t="shared" si="174"/>
        <v>500</v>
      </c>
      <c r="L1348" s="43" t="str">
        <f t="shared" si="168"/>
        <v>2347-EMEA-CJ</v>
      </c>
      <c r="M1348" s="44">
        <f t="shared" si="175"/>
        <v>42655</v>
      </c>
      <c r="N1348" s="47" t="str">
        <f t="shared" si="169"/>
        <v/>
      </c>
      <c r="O1348" s="47" t="str">
        <f t="shared" si="170"/>
        <v/>
      </c>
      <c r="P1348" s="47" t="str">
        <f t="shared" si="171"/>
        <v/>
      </c>
      <c r="Q1348" s="48">
        <f t="shared" si="172"/>
        <v>42655</v>
      </c>
    </row>
    <row r="1349" spans="1:17" x14ac:dyDescent="0.25">
      <c r="A1349" s="28" t="s">
        <v>2496</v>
      </c>
      <c r="B1349" s="28" t="s">
        <v>109</v>
      </c>
      <c r="C1349" s="28" t="s">
        <v>72</v>
      </c>
      <c r="D1349" s="28" t="s">
        <v>34</v>
      </c>
      <c r="E1349" s="39" t="s">
        <v>2497</v>
      </c>
      <c r="F1349" s="13">
        <f t="shared" si="173"/>
        <v>2017</v>
      </c>
      <c r="G1349" s="28" t="s">
        <v>125</v>
      </c>
      <c r="H1349" s="28" t="s">
        <v>933</v>
      </c>
      <c r="I1349" s="40">
        <v>500</v>
      </c>
      <c r="J1349" s="41">
        <v>0.1</v>
      </c>
      <c r="K1349" s="42">
        <f t="shared" si="174"/>
        <v>450</v>
      </c>
      <c r="L1349" s="43" t="str">
        <f t="shared" si="168"/>
        <v>2348-APAC-SH</v>
      </c>
      <c r="M1349" s="44">
        <f t="shared" si="175"/>
        <v>42969</v>
      </c>
      <c r="N1349" s="47">
        <f t="shared" si="169"/>
        <v>8</v>
      </c>
      <c r="O1349" s="47" t="str">
        <f t="shared" si="170"/>
        <v>2017</v>
      </c>
      <c r="P1349" s="47" t="str">
        <f t="shared" si="171"/>
        <v>22</v>
      </c>
      <c r="Q1349" s="48">
        <f t="shared" si="172"/>
        <v>42969</v>
      </c>
    </row>
    <row r="1350" spans="1:17" x14ac:dyDescent="0.25">
      <c r="A1350" s="28" t="s">
        <v>2498</v>
      </c>
      <c r="B1350" s="28" t="s">
        <v>135</v>
      </c>
      <c r="C1350" s="28" t="s">
        <v>39</v>
      </c>
      <c r="D1350" s="28" t="s">
        <v>34</v>
      </c>
      <c r="E1350" s="39">
        <v>42280</v>
      </c>
      <c r="F1350" s="13">
        <f t="shared" si="173"/>
        <v>2015</v>
      </c>
      <c r="G1350" s="28" t="s">
        <v>35</v>
      </c>
      <c r="H1350" s="28" t="s">
        <v>137</v>
      </c>
      <c r="I1350" s="40">
        <v>50</v>
      </c>
      <c r="J1350" s="41">
        <v>0.14000000000000001</v>
      </c>
      <c r="K1350" s="42">
        <f t="shared" si="174"/>
        <v>43</v>
      </c>
      <c r="L1350" s="43" t="str">
        <f t="shared" si="168"/>
        <v>2349-APAC-GW</v>
      </c>
      <c r="M1350" s="44">
        <f t="shared" si="175"/>
        <v>42280</v>
      </c>
      <c r="N1350" s="47" t="str">
        <f t="shared" si="169"/>
        <v/>
      </c>
      <c r="O1350" s="47" t="str">
        <f t="shared" si="170"/>
        <v/>
      </c>
      <c r="P1350" s="47" t="str">
        <f t="shared" si="171"/>
        <v/>
      </c>
      <c r="Q1350" s="48">
        <f t="shared" si="172"/>
        <v>42280</v>
      </c>
    </row>
    <row r="1351" spans="1:17" x14ac:dyDescent="0.25">
      <c r="A1351" s="28" t="s">
        <v>2499</v>
      </c>
      <c r="B1351" s="28" t="s">
        <v>201</v>
      </c>
      <c r="C1351" s="28" t="s">
        <v>202</v>
      </c>
      <c r="D1351" s="28" t="s">
        <v>11</v>
      </c>
      <c r="E1351" s="39">
        <v>42864</v>
      </c>
      <c r="F1351" s="13">
        <f t="shared" si="173"/>
        <v>2017</v>
      </c>
      <c r="G1351" s="28" t="s">
        <v>133</v>
      </c>
      <c r="H1351" s="28" t="s">
        <v>203</v>
      </c>
      <c r="I1351" s="40">
        <v>50</v>
      </c>
      <c r="J1351" s="41">
        <v>0.06</v>
      </c>
      <c r="K1351" s="42">
        <f t="shared" si="174"/>
        <v>47</v>
      </c>
      <c r="L1351" s="43" t="str">
        <f t="shared" si="168"/>
        <v>2350-EMEA-AR</v>
      </c>
      <c r="M1351" s="44">
        <f t="shared" si="175"/>
        <v>42864</v>
      </c>
      <c r="N1351" s="47" t="str">
        <f t="shared" si="169"/>
        <v/>
      </c>
      <c r="O1351" s="47" t="str">
        <f t="shared" si="170"/>
        <v/>
      </c>
      <c r="P1351" s="47" t="str">
        <f t="shared" si="171"/>
        <v/>
      </c>
      <c r="Q1351" s="48">
        <f t="shared" si="172"/>
        <v>42864</v>
      </c>
    </row>
    <row r="1352" spans="1:17" x14ac:dyDescent="0.25">
      <c r="A1352" s="28" t="s">
        <v>2500</v>
      </c>
      <c r="B1352" s="28" t="s">
        <v>261</v>
      </c>
      <c r="C1352" s="28" t="s">
        <v>39</v>
      </c>
      <c r="D1352" s="28" t="s">
        <v>34</v>
      </c>
      <c r="E1352" s="39" t="s">
        <v>1210</v>
      </c>
      <c r="F1352" s="13">
        <f t="shared" si="173"/>
        <v>2015</v>
      </c>
      <c r="G1352" s="28" t="s">
        <v>61</v>
      </c>
      <c r="H1352" s="28" t="s">
        <v>2501</v>
      </c>
      <c r="I1352" s="40">
        <v>3000</v>
      </c>
      <c r="J1352" s="41">
        <v>0.13</v>
      </c>
      <c r="K1352" s="42">
        <f t="shared" si="174"/>
        <v>2610</v>
      </c>
      <c r="L1352" s="43" t="str">
        <f t="shared" si="168"/>
        <v>2351-APAC-DD</v>
      </c>
      <c r="M1352" s="44">
        <f t="shared" si="175"/>
        <v>42207</v>
      </c>
      <c r="N1352" s="47">
        <f t="shared" si="169"/>
        <v>7</v>
      </c>
      <c r="O1352" s="47" t="str">
        <f t="shared" si="170"/>
        <v>2015</v>
      </c>
      <c r="P1352" s="47" t="str">
        <f t="shared" si="171"/>
        <v>22</v>
      </c>
      <c r="Q1352" s="48">
        <f t="shared" si="172"/>
        <v>42207</v>
      </c>
    </row>
    <row r="1353" spans="1:17" x14ac:dyDescent="0.25">
      <c r="A1353" s="28" t="s">
        <v>2502</v>
      </c>
      <c r="B1353" s="28" t="s">
        <v>32</v>
      </c>
      <c r="C1353" s="28" t="s">
        <v>33</v>
      </c>
      <c r="D1353" s="28" t="s">
        <v>34</v>
      </c>
      <c r="E1353" s="39" t="s">
        <v>2503</v>
      </c>
      <c r="F1353" s="13">
        <f t="shared" si="173"/>
        <v>2017</v>
      </c>
      <c r="G1353" s="28" t="s">
        <v>55</v>
      </c>
      <c r="H1353" s="28" t="s">
        <v>36</v>
      </c>
      <c r="I1353" s="40">
        <v>2400</v>
      </c>
      <c r="J1353" s="41">
        <v>0.43</v>
      </c>
      <c r="K1353" s="42">
        <f t="shared" si="174"/>
        <v>1368.0000000000002</v>
      </c>
      <c r="L1353" s="43" t="str">
        <f t="shared" si="168"/>
        <v>2352-APAC-CD</v>
      </c>
      <c r="M1353" s="44">
        <f t="shared" si="175"/>
        <v>42901</v>
      </c>
      <c r="N1353" s="47">
        <f t="shared" si="169"/>
        <v>6</v>
      </c>
      <c r="O1353" s="47" t="str">
        <f t="shared" si="170"/>
        <v>2017</v>
      </c>
      <c r="P1353" s="47" t="str">
        <f t="shared" si="171"/>
        <v>15</v>
      </c>
      <c r="Q1353" s="48">
        <f t="shared" si="172"/>
        <v>42901</v>
      </c>
    </row>
    <row r="1354" spans="1:17" x14ac:dyDescent="0.25">
      <c r="A1354" s="28" t="s">
        <v>2504</v>
      </c>
      <c r="B1354" s="28" t="s">
        <v>71</v>
      </c>
      <c r="C1354" s="28" t="s">
        <v>72</v>
      </c>
      <c r="D1354" s="28" t="s">
        <v>34</v>
      </c>
      <c r="E1354" s="39" t="s">
        <v>2505</v>
      </c>
      <c r="F1354" s="13">
        <f t="shared" si="173"/>
        <v>2015</v>
      </c>
      <c r="G1354" s="28" t="s">
        <v>23</v>
      </c>
      <c r="H1354" s="28" t="s">
        <v>2249</v>
      </c>
      <c r="I1354" s="40">
        <v>1400</v>
      </c>
      <c r="J1354" s="41">
        <v>0.25</v>
      </c>
      <c r="K1354" s="42">
        <f t="shared" si="174"/>
        <v>1050</v>
      </c>
      <c r="L1354" s="43" t="str">
        <f t="shared" si="168"/>
        <v>2353-APAC-RS</v>
      </c>
      <c r="M1354" s="44">
        <f t="shared" si="175"/>
        <v>42182</v>
      </c>
      <c r="N1354" s="47">
        <f t="shared" si="169"/>
        <v>6</v>
      </c>
      <c r="O1354" s="47" t="str">
        <f t="shared" si="170"/>
        <v>2015</v>
      </c>
      <c r="P1354" s="47" t="str">
        <f t="shared" si="171"/>
        <v>27</v>
      </c>
      <c r="Q1354" s="48">
        <f t="shared" si="172"/>
        <v>42182</v>
      </c>
    </row>
    <row r="1355" spans="1:17" x14ac:dyDescent="0.25">
      <c r="A1355" s="28" t="s">
        <v>2506</v>
      </c>
      <c r="B1355" s="28" t="s">
        <v>109</v>
      </c>
      <c r="C1355" s="28" t="s">
        <v>72</v>
      </c>
      <c r="D1355" s="28" t="s">
        <v>34</v>
      </c>
      <c r="E1355" s="39" t="s">
        <v>2507</v>
      </c>
      <c r="F1355" s="13">
        <f t="shared" si="173"/>
        <v>2017</v>
      </c>
      <c r="G1355" s="28" t="s">
        <v>111</v>
      </c>
      <c r="H1355" s="28" t="s">
        <v>296</v>
      </c>
      <c r="I1355" s="40">
        <v>140</v>
      </c>
      <c r="J1355" s="41">
        <v>0.1</v>
      </c>
      <c r="K1355" s="42">
        <f t="shared" si="174"/>
        <v>126</v>
      </c>
      <c r="L1355" s="43" t="str">
        <f t="shared" si="168"/>
        <v>2354-APAC-PR</v>
      </c>
      <c r="M1355" s="44">
        <f t="shared" si="175"/>
        <v>42975</v>
      </c>
      <c r="N1355" s="47">
        <f t="shared" si="169"/>
        <v>8</v>
      </c>
      <c r="O1355" s="47" t="str">
        <f t="shared" si="170"/>
        <v>2017</v>
      </c>
      <c r="P1355" s="47" t="str">
        <f t="shared" si="171"/>
        <v>28</v>
      </c>
      <c r="Q1355" s="48">
        <f t="shared" si="172"/>
        <v>42975</v>
      </c>
    </row>
    <row r="1356" spans="1:17" x14ac:dyDescent="0.25">
      <c r="A1356" s="28" t="s">
        <v>2508</v>
      </c>
      <c r="B1356" s="28" t="s">
        <v>144</v>
      </c>
      <c r="C1356" s="28" t="s">
        <v>115</v>
      </c>
      <c r="D1356" s="28" t="s">
        <v>17</v>
      </c>
      <c r="E1356" s="39" t="s">
        <v>2509</v>
      </c>
      <c r="F1356" s="13">
        <f t="shared" si="173"/>
        <v>2014</v>
      </c>
      <c r="G1356" s="28" t="s">
        <v>41</v>
      </c>
      <c r="H1356" s="28" t="s">
        <v>2028</v>
      </c>
      <c r="I1356" s="40">
        <v>30</v>
      </c>
      <c r="J1356" s="41">
        <v>0.1333</v>
      </c>
      <c r="K1356" s="42">
        <f t="shared" si="174"/>
        <v>26.001000000000001</v>
      </c>
      <c r="L1356" s="43" t="str">
        <f t="shared" si="168"/>
        <v>2355-NA-NW</v>
      </c>
      <c r="M1356" s="44">
        <f t="shared" si="175"/>
        <v>41715</v>
      </c>
      <c r="N1356" s="47">
        <f t="shared" si="169"/>
        <v>3</v>
      </c>
      <c r="O1356" s="47" t="str">
        <f t="shared" si="170"/>
        <v>2014</v>
      </c>
      <c r="P1356" s="47" t="str">
        <f t="shared" si="171"/>
        <v>17</v>
      </c>
      <c r="Q1356" s="48">
        <f t="shared" si="172"/>
        <v>41715</v>
      </c>
    </row>
    <row r="1357" spans="1:17" x14ac:dyDescent="0.25">
      <c r="A1357" s="28" t="s">
        <v>2510</v>
      </c>
      <c r="B1357" s="28" t="s">
        <v>350</v>
      </c>
      <c r="C1357" s="28" t="s">
        <v>115</v>
      </c>
      <c r="D1357" s="28" t="s">
        <v>17</v>
      </c>
      <c r="E1357" s="39">
        <v>41766</v>
      </c>
      <c r="F1357" s="13">
        <f t="shared" si="173"/>
        <v>2014</v>
      </c>
      <c r="G1357" s="28" t="s">
        <v>46</v>
      </c>
      <c r="H1357" s="28" t="s">
        <v>352</v>
      </c>
      <c r="I1357" s="40">
        <v>500</v>
      </c>
      <c r="J1357" s="41">
        <v>0</v>
      </c>
      <c r="K1357" s="42">
        <f t="shared" si="174"/>
        <v>500</v>
      </c>
      <c r="L1357" s="43" t="str">
        <f t="shared" si="168"/>
        <v>2356-NA-HM</v>
      </c>
      <c r="M1357" s="44">
        <f t="shared" si="175"/>
        <v>41766</v>
      </c>
      <c r="N1357" s="47" t="str">
        <f t="shared" si="169"/>
        <v/>
      </c>
      <c r="O1357" s="47" t="str">
        <f t="shared" si="170"/>
        <v/>
      </c>
      <c r="P1357" s="47" t="str">
        <f t="shared" si="171"/>
        <v/>
      </c>
      <c r="Q1357" s="48">
        <f t="shared" si="172"/>
        <v>41766</v>
      </c>
    </row>
    <row r="1358" spans="1:17" x14ac:dyDescent="0.25">
      <c r="A1358" s="28" t="s">
        <v>2511</v>
      </c>
      <c r="B1358" s="28" t="s">
        <v>216</v>
      </c>
      <c r="C1358" s="28" t="s">
        <v>217</v>
      </c>
      <c r="D1358" s="28" t="s">
        <v>11</v>
      </c>
      <c r="E1358" s="39">
        <v>43287</v>
      </c>
      <c r="F1358" s="13">
        <f t="shared" si="173"/>
        <v>2018</v>
      </c>
      <c r="G1358" s="28" t="s">
        <v>41</v>
      </c>
      <c r="H1358" s="28" t="s">
        <v>1499</v>
      </c>
      <c r="I1358" s="40">
        <v>30</v>
      </c>
      <c r="J1358" s="41">
        <v>3.3300000000000003E-2</v>
      </c>
      <c r="K1358" s="42">
        <f t="shared" si="174"/>
        <v>29.001000000000001</v>
      </c>
      <c r="L1358" s="43" t="str">
        <f t="shared" si="168"/>
        <v>2357-EMEA-JC</v>
      </c>
      <c r="M1358" s="44">
        <f t="shared" si="175"/>
        <v>43287</v>
      </c>
      <c r="N1358" s="47" t="str">
        <f t="shared" si="169"/>
        <v/>
      </c>
      <c r="O1358" s="47" t="str">
        <f t="shared" si="170"/>
        <v/>
      </c>
      <c r="P1358" s="47" t="str">
        <f t="shared" si="171"/>
        <v/>
      </c>
      <c r="Q1358" s="48">
        <f t="shared" si="172"/>
        <v>43287</v>
      </c>
    </row>
    <row r="1359" spans="1:17" x14ac:dyDescent="0.25">
      <c r="A1359" s="28" t="s">
        <v>2512</v>
      </c>
      <c r="B1359" s="28" t="s">
        <v>144</v>
      </c>
      <c r="C1359" s="28" t="s">
        <v>115</v>
      </c>
      <c r="D1359" s="28" t="s">
        <v>17</v>
      </c>
      <c r="E1359" s="39">
        <v>41761</v>
      </c>
      <c r="F1359" s="13">
        <f t="shared" si="173"/>
        <v>2014</v>
      </c>
      <c r="G1359" s="28" t="s">
        <v>41</v>
      </c>
      <c r="H1359" s="28" t="s">
        <v>250</v>
      </c>
      <c r="I1359" s="40">
        <v>30</v>
      </c>
      <c r="J1359" s="41">
        <v>0.23330000000000001</v>
      </c>
      <c r="K1359" s="42">
        <f t="shared" si="174"/>
        <v>23.000999999999998</v>
      </c>
      <c r="L1359" s="43" t="str">
        <f t="shared" si="168"/>
        <v>2358-NA-CP</v>
      </c>
      <c r="M1359" s="44">
        <f t="shared" si="175"/>
        <v>41761</v>
      </c>
      <c r="N1359" s="47" t="str">
        <f t="shared" si="169"/>
        <v/>
      </c>
      <c r="O1359" s="47" t="str">
        <f t="shared" si="170"/>
        <v/>
      </c>
      <c r="P1359" s="47" t="str">
        <f t="shared" si="171"/>
        <v/>
      </c>
      <c r="Q1359" s="48">
        <f t="shared" si="172"/>
        <v>41761</v>
      </c>
    </row>
    <row r="1360" spans="1:17" x14ac:dyDescent="0.25">
      <c r="A1360" s="28" t="s">
        <v>2513</v>
      </c>
      <c r="B1360" s="28" t="s">
        <v>325</v>
      </c>
      <c r="C1360" s="28" t="s">
        <v>326</v>
      </c>
      <c r="D1360" s="28" t="s">
        <v>34</v>
      </c>
      <c r="E1360" s="39">
        <v>42655</v>
      </c>
      <c r="F1360" s="13">
        <f t="shared" si="173"/>
        <v>2016</v>
      </c>
      <c r="G1360" s="28" t="s">
        <v>74</v>
      </c>
      <c r="H1360" s="28" t="s">
        <v>918</v>
      </c>
      <c r="I1360" s="40">
        <v>500</v>
      </c>
      <c r="J1360" s="41">
        <v>0.01</v>
      </c>
      <c r="K1360" s="42">
        <f t="shared" si="174"/>
        <v>495</v>
      </c>
      <c r="L1360" s="43" t="str">
        <f t="shared" si="168"/>
        <v>2359-APAC-HL</v>
      </c>
      <c r="M1360" s="44">
        <f t="shared" si="175"/>
        <v>42655</v>
      </c>
      <c r="N1360" s="47" t="str">
        <f t="shared" si="169"/>
        <v/>
      </c>
      <c r="O1360" s="47" t="str">
        <f t="shared" si="170"/>
        <v/>
      </c>
      <c r="P1360" s="47" t="str">
        <f t="shared" si="171"/>
        <v/>
      </c>
      <c r="Q1360" s="48">
        <f t="shared" si="172"/>
        <v>42655</v>
      </c>
    </row>
    <row r="1361" spans="1:17" x14ac:dyDescent="0.25">
      <c r="A1361" s="28" t="s">
        <v>2514</v>
      </c>
      <c r="B1361" s="28" t="s">
        <v>94</v>
      </c>
      <c r="C1361" s="28" t="s">
        <v>95</v>
      </c>
      <c r="D1361" s="28" t="s">
        <v>34</v>
      </c>
      <c r="E1361" s="39">
        <v>43019</v>
      </c>
      <c r="F1361" s="13">
        <f t="shared" si="173"/>
        <v>2017</v>
      </c>
      <c r="G1361" s="28" t="s">
        <v>46</v>
      </c>
      <c r="H1361" s="28" t="s">
        <v>1504</v>
      </c>
      <c r="I1361" s="40">
        <v>500</v>
      </c>
      <c r="J1361" s="41">
        <v>0.04</v>
      </c>
      <c r="K1361" s="42">
        <f t="shared" si="174"/>
        <v>480</v>
      </c>
      <c r="L1361" s="43" t="str">
        <f t="shared" si="168"/>
        <v>2360-APAC-CP</v>
      </c>
      <c r="M1361" s="44">
        <f t="shared" si="175"/>
        <v>43019</v>
      </c>
      <c r="N1361" s="47" t="str">
        <f t="shared" si="169"/>
        <v/>
      </c>
      <c r="O1361" s="47" t="str">
        <f t="shared" si="170"/>
        <v/>
      </c>
      <c r="P1361" s="47" t="str">
        <f t="shared" si="171"/>
        <v/>
      </c>
      <c r="Q1361" s="48">
        <f t="shared" si="172"/>
        <v>43019</v>
      </c>
    </row>
    <row r="1362" spans="1:17" x14ac:dyDescent="0.25">
      <c r="A1362" s="28" t="s">
        <v>2515</v>
      </c>
      <c r="B1362" s="28" t="s">
        <v>99</v>
      </c>
      <c r="C1362" s="28" t="s">
        <v>100</v>
      </c>
      <c r="D1362" s="28" t="s">
        <v>11</v>
      </c>
      <c r="E1362" s="39" t="s">
        <v>2047</v>
      </c>
      <c r="F1362" s="13">
        <f t="shared" si="173"/>
        <v>2015</v>
      </c>
      <c r="G1362" s="28" t="s">
        <v>61</v>
      </c>
      <c r="H1362" s="28" t="s">
        <v>1669</v>
      </c>
      <c r="I1362" s="40">
        <v>3000</v>
      </c>
      <c r="J1362" s="41">
        <v>7.0000000000000007E-2</v>
      </c>
      <c r="K1362" s="42">
        <f t="shared" si="174"/>
        <v>2790</v>
      </c>
      <c r="L1362" s="43" t="str">
        <f t="shared" si="168"/>
        <v>2361-EMEA-ND</v>
      </c>
      <c r="M1362" s="44">
        <f t="shared" si="175"/>
        <v>42083</v>
      </c>
      <c r="N1362" s="47">
        <f t="shared" si="169"/>
        <v>3</v>
      </c>
      <c r="O1362" s="47" t="str">
        <f t="shared" si="170"/>
        <v>2015</v>
      </c>
      <c r="P1362" s="47" t="str">
        <f t="shared" si="171"/>
        <v>20</v>
      </c>
      <c r="Q1362" s="48">
        <f t="shared" si="172"/>
        <v>42083</v>
      </c>
    </row>
    <row r="1363" spans="1:17" x14ac:dyDescent="0.25">
      <c r="A1363" s="28" t="s">
        <v>2516</v>
      </c>
      <c r="B1363" s="28" t="s">
        <v>88</v>
      </c>
      <c r="C1363" s="28" t="s">
        <v>89</v>
      </c>
      <c r="D1363" s="28" t="s">
        <v>11</v>
      </c>
      <c r="E1363" s="39" t="s">
        <v>1219</v>
      </c>
      <c r="F1363" s="13">
        <f t="shared" si="173"/>
        <v>2015</v>
      </c>
      <c r="G1363" s="28" t="s">
        <v>29</v>
      </c>
      <c r="H1363" s="28" t="s">
        <v>192</v>
      </c>
      <c r="I1363" s="40">
        <v>150</v>
      </c>
      <c r="J1363" s="41">
        <v>0.26669999999999999</v>
      </c>
      <c r="K1363" s="42">
        <f t="shared" si="174"/>
        <v>109.995</v>
      </c>
      <c r="L1363" s="43" t="str">
        <f t="shared" si="168"/>
        <v>2362-EMEA-RP</v>
      </c>
      <c r="M1363" s="44">
        <f t="shared" si="175"/>
        <v>42202</v>
      </c>
      <c r="N1363" s="47">
        <f t="shared" si="169"/>
        <v>7</v>
      </c>
      <c r="O1363" s="47" t="str">
        <f t="shared" si="170"/>
        <v>2015</v>
      </c>
      <c r="P1363" s="47" t="str">
        <f t="shared" si="171"/>
        <v>17</v>
      </c>
      <c r="Q1363" s="48">
        <f t="shared" si="172"/>
        <v>42202</v>
      </c>
    </row>
    <row r="1364" spans="1:17" x14ac:dyDescent="0.25">
      <c r="A1364" s="28" t="s">
        <v>2517</v>
      </c>
      <c r="B1364" s="28" t="s">
        <v>210</v>
      </c>
      <c r="C1364" s="28" t="s">
        <v>115</v>
      </c>
      <c r="D1364" s="28" t="s">
        <v>17</v>
      </c>
      <c r="E1364" s="39">
        <v>41764</v>
      </c>
      <c r="F1364" s="13">
        <f t="shared" si="173"/>
        <v>2014</v>
      </c>
      <c r="G1364" s="28" t="s">
        <v>61</v>
      </c>
      <c r="H1364" s="28" t="s">
        <v>1644</v>
      </c>
      <c r="I1364" s="40">
        <v>3000</v>
      </c>
      <c r="J1364" s="41">
        <v>0.09</v>
      </c>
      <c r="K1364" s="42">
        <f t="shared" si="174"/>
        <v>2730</v>
      </c>
      <c r="L1364" s="43" t="str">
        <f t="shared" si="168"/>
        <v>2363-NA-JS</v>
      </c>
      <c r="M1364" s="44">
        <f t="shared" si="175"/>
        <v>41764</v>
      </c>
      <c r="N1364" s="47" t="str">
        <f t="shared" si="169"/>
        <v/>
      </c>
      <c r="O1364" s="47" t="str">
        <f t="shared" si="170"/>
        <v/>
      </c>
      <c r="P1364" s="47" t="str">
        <f t="shared" si="171"/>
        <v/>
      </c>
      <c r="Q1364" s="48">
        <f t="shared" si="172"/>
        <v>41764</v>
      </c>
    </row>
    <row r="1365" spans="1:17" x14ac:dyDescent="0.25">
      <c r="A1365" s="28" t="s">
        <v>2518</v>
      </c>
      <c r="B1365" s="28" t="s">
        <v>84</v>
      </c>
      <c r="C1365" s="28" t="s">
        <v>85</v>
      </c>
      <c r="D1365" s="28" t="s">
        <v>11</v>
      </c>
      <c r="E1365" s="39">
        <v>42468</v>
      </c>
      <c r="F1365" s="13">
        <f t="shared" si="173"/>
        <v>2016</v>
      </c>
      <c r="G1365" s="28" t="s">
        <v>111</v>
      </c>
      <c r="H1365" s="28" t="s">
        <v>341</v>
      </c>
      <c r="I1365" s="40">
        <v>140</v>
      </c>
      <c r="J1365" s="41">
        <v>1.43E-2</v>
      </c>
      <c r="K1365" s="42">
        <f t="shared" si="174"/>
        <v>137.99799999999999</v>
      </c>
      <c r="L1365" s="43" t="str">
        <f t="shared" si="168"/>
        <v>2364-EMEA-RM</v>
      </c>
      <c r="M1365" s="44">
        <f t="shared" si="175"/>
        <v>42468</v>
      </c>
      <c r="N1365" s="47" t="str">
        <f t="shared" si="169"/>
        <v/>
      </c>
      <c r="O1365" s="47" t="str">
        <f t="shared" si="170"/>
        <v/>
      </c>
      <c r="P1365" s="47" t="str">
        <f t="shared" si="171"/>
        <v/>
      </c>
      <c r="Q1365" s="48">
        <f t="shared" si="172"/>
        <v>42468</v>
      </c>
    </row>
    <row r="1366" spans="1:17" x14ac:dyDescent="0.25">
      <c r="A1366" s="28" t="s">
        <v>2519</v>
      </c>
      <c r="B1366" s="28" t="s">
        <v>9</v>
      </c>
      <c r="C1366" s="28" t="s">
        <v>10</v>
      </c>
      <c r="D1366" s="28" t="s">
        <v>11</v>
      </c>
      <c r="E1366" s="39">
        <v>42011</v>
      </c>
      <c r="F1366" s="13">
        <f t="shared" si="173"/>
        <v>2015</v>
      </c>
      <c r="G1366" s="28" t="s">
        <v>23</v>
      </c>
      <c r="H1366" s="28" t="s">
        <v>1508</v>
      </c>
      <c r="I1366" s="40">
        <v>1400</v>
      </c>
      <c r="J1366" s="41">
        <v>0.05</v>
      </c>
      <c r="K1366" s="42">
        <f t="shared" si="174"/>
        <v>1330</v>
      </c>
      <c r="L1366" s="43" t="str">
        <f t="shared" si="168"/>
        <v>2365-EMEA-DB</v>
      </c>
      <c r="M1366" s="44">
        <f t="shared" si="175"/>
        <v>42011</v>
      </c>
      <c r="N1366" s="47" t="str">
        <f t="shared" si="169"/>
        <v/>
      </c>
      <c r="O1366" s="47" t="str">
        <f t="shared" si="170"/>
        <v/>
      </c>
      <c r="P1366" s="47" t="str">
        <f t="shared" si="171"/>
        <v/>
      </c>
      <c r="Q1366" s="48">
        <f t="shared" si="172"/>
        <v>42011</v>
      </c>
    </row>
    <row r="1367" spans="1:17" x14ac:dyDescent="0.25">
      <c r="A1367" s="28" t="s">
        <v>2520</v>
      </c>
      <c r="B1367" s="28" t="s">
        <v>59</v>
      </c>
      <c r="C1367" s="28" t="s">
        <v>60</v>
      </c>
      <c r="D1367" s="28" t="s">
        <v>11</v>
      </c>
      <c r="E1367" s="39" t="s">
        <v>2521</v>
      </c>
      <c r="F1367" s="13">
        <f t="shared" si="173"/>
        <v>2018</v>
      </c>
      <c r="G1367" s="28" t="s">
        <v>29</v>
      </c>
      <c r="H1367" s="28" t="s">
        <v>2283</v>
      </c>
      <c r="I1367" s="40">
        <v>150</v>
      </c>
      <c r="J1367" s="41">
        <v>4.6699999999999998E-2</v>
      </c>
      <c r="K1367" s="42">
        <f t="shared" si="174"/>
        <v>142.995</v>
      </c>
      <c r="L1367" s="43" t="str">
        <f t="shared" si="168"/>
        <v>2366-EMEA-DA</v>
      </c>
      <c r="M1367" s="44">
        <f t="shared" si="175"/>
        <v>43356</v>
      </c>
      <c r="N1367" s="47">
        <f t="shared" si="169"/>
        <v>9</v>
      </c>
      <c r="O1367" s="47" t="str">
        <f t="shared" si="170"/>
        <v>2018</v>
      </c>
      <c r="P1367" s="47" t="str">
        <f t="shared" si="171"/>
        <v>13</v>
      </c>
      <c r="Q1367" s="48">
        <f t="shared" si="172"/>
        <v>43356</v>
      </c>
    </row>
    <row r="1368" spans="1:17" x14ac:dyDescent="0.25">
      <c r="A1368" s="28" t="s">
        <v>2522</v>
      </c>
      <c r="B1368" s="28" t="s">
        <v>94</v>
      </c>
      <c r="C1368" s="28" t="s">
        <v>95</v>
      </c>
      <c r="D1368" s="28" t="s">
        <v>34</v>
      </c>
      <c r="E1368" s="39" t="s">
        <v>2523</v>
      </c>
      <c r="F1368" s="13">
        <f t="shared" si="173"/>
        <v>2016</v>
      </c>
      <c r="G1368" s="28" t="s">
        <v>23</v>
      </c>
      <c r="H1368" s="28" t="s">
        <v>1839</v>
      </c>
      <c r="I1368" s="40">
        <v>1400</v>
      </c>
      <c r="J1368" s="41">
        <v>0.04</v>
      </c>
      <c r="K1368" s="42">
        <f t="shared" si="174"/>
        <v>1344</v>
      </c>
      <c r="L1368" s="43" t="str">
        <f t="shared" si="168"/>
        <v>2367-APAC-AC</v>
      </c>
      <c r="M1368" s="44">
        <f t="shared" si="175"/>
        <v>42454</v>
      </c>
      <c r="N1368" s="47">
        <f t="shared" si="169"/>
        <v>3</v>
      </c>
      <c r="O1368" s="47" t="str">
        <f t="shared" si="170"/>
        <v>2016</v>
      </c>
      <c r="P1368" s="47" t="str">
        <f t="shared" si="171"/>
        <v>25</v>
      </c>
      <c r="Q1368" s="48">
        <f t="shared" si="172"/>
        <v>42454</v>
      </c>
    </row>
    <row r="1369" spans="1:17" x14ac:dyDescent="0.25">
      <c r="A1369" s="28" t="s">
        <v>2524</v>
      </c>
      <c r="B1369" s="28" t="s">
        <v>144</v>
      </c>
      <c r="C1369" s="28" t="s">
        <v>115</v>
      </c>
      <c r="D1369" s="28" t="s">
        <v>17</v>
      </c>
      <c r="E1369" s="39" t="s">
        <v>1266</v>
      </c>
      <c r="F1369" s="13">
        <f t="shared" si="173"/>
        <v>2015</v>
      </c>
      <c r="G1369" s="28" t="s">
        <v>35</v>
      </c>
      <c r="H1369" s="28" t="s">
        <v>2028</v>
      </c>
      <c r="I1369" s="40">
        <v>50</v>
      </c>
      <c r="J1369" s="41">
        <v>0.1</v>
      </c>
      <c r="K1369" s="42">
        <f t="shared" si="174"/>
        <v>45</v>
      </c>
      <c r="L1369" s="43" t="str">
        <f t="shared" si="168"/>
        <v>2368-NA-NW</v>
      </c>
      <c r="M1369" s="44">
        <f t="shared" si="175"/>
        <v>42138</v>
      </c>
      <c r="N1369" s="47">
        <f t="shared" si="169"/>
        <v>5</v>
      </c>
      <c r="O1369" s="47" t="str">
        <f t="shared" si="170"/>
        <v>2015</v>
      </c>
      <c r="P1369" s="47" t="str">
        <f t="shared" si="171"/>
        <v>14</v>
      </c>
      <c r="Q1369" s="48">
        <f t="shared" si="172"/>
        <v>42138</v>
      </c>
    </row>
    <row r="1370" spans="1:17" x14ac:dyDescent="0.25">
      <c r="A1370" s="28" t="s">
        <v>2525</v>
      </c>
      <c r="B1370" s="28" t="s">
        <v>397</v>
      </c>
      <c r="C1370" s="28" t="s">
        <v>398</v>
      </c>
      <c r="D1370" s="28" t="s">
        <v>11</v>
      </c>
      <c r="E1370" s="39" t="s">
        <v>1314</v>
      </c>
      <c r="F1370" s="13">
        <f t="shared" si="173"/>
        <v>2016</v>
      </c>
      <c r="G1370" s="28" t="s">
        <v>111</v>
      </c>
      <c r="H1370" s="28" t="s">
        <v>567</v>
      </c>
      <c r="I1370" s="40">
        <v>140</v>
      </c>
      <c r="J1370" s="41">
        <v>4.2900000000000001E-2</v>
      </c>
      <c r="K1370" s="42">
        <f t="shared" si="174"/>
        <v>133.994</v>
      </c>
      <c r="L1370" s="43" t="str">
        <f t="shared" si="168"/>
        <v>2369-EMEA-GS</v>
      </c>
      <c r="M1370" s="44">
        <f t="shared" si="175"/>
        <v>42460</v>
      </c>
      <c r="N1370" s="47">
        <f t="shared" si="169"/>
        <v>3</v>
      </c>
      <c r="O1370" s="47" t="str">
        <f t="shared" si="170"/>
        <v>2016</v>
      </c>
      <c r="P1370" s="47" t="str">
        <f t="shared" si="171"/>
        <v>31</v>
      </c>
      <c r="Q1370" s="48">
        <f t="shared" si="172"/>
        <v>42460</v>
      </c>
    </row>
    <row r="1371" spans="1:17" x14ac:dyDescent="0.25">
      <c r="A1371" s="28" t="s">
        <v>2526</v>
      </c>
      <c r="B1371" s="28" t="s">
        <v>71</v>
      </c>
      <c r="C1371" s="28" t="s">
        <v>72</v>
      </c>
      <c r="D1371" s="28" t="s">
        <v>34</v>
      </c>
      <c r="E1371" s="39">
        <v>42014</v>
      </c>
      <c r="F1371" s="13">
        <f t="shared" si="173"/>
        <v>2015</v>
      </c>
      <c r="G1371" s="28" t="s">
        <v>133</v>
      </c>
      <c r="H1371" s="28" t="s">
        <v>483</v>
      </c>
      <c r="I1371" s="40">
        <v>50</v>
      </c>
      <c r="J1371" s="41">
        <v>0.24</v>
      </c>
      <c r="K1371" s="42">
        <f t="shared" si="174"/>
        <v>38</v>
      </c>
      <c r="L1371" s="43" t="str">
        <f t="shared" si="168"/>
        <v>2370-APAC-GP</v>
      </c>
      <c r="M1371" s="44">
        <f t="shared" si="175"/>
        <v>42014</v>
      </c>
      <c r="N1371" s="47" t="str">
        <f t="shared" si="169"/>
        <v/>
      </c>
      <c r="O1371" s="47" t="str">
        <f t="shared" si="170"/>
        <v/>
      </c>
      <c r="P1371" s="47" t="str">
        <f t="shared" si="171"/>
        <v/>
      </c>
      <c r="Q1371" s="48">
        <f t="shared" si="172"/>
        <v>42014</v>
      </c>
    </row>
    <row r="1372" spans="1:17" x14ac:dyDescent="0.25">
      <c r="A1372" s="28" t="s">
        <v>2527</v>
      </c>
      <c r="B1372" s="28" t="s">
        <v>49</v>
      </c>
      <c r="C1372" s="28" t="s">
        <v>50</v>
      </c>
      <c r="D1372" s="28" t="s">
        <v>22</v>
      </c>
      <c r="E1372" s="39">
        <v>42288</v>
      </c>
      <c r="F1372" s="13">
        <f t="shared" si="173"/>
        <v>2015</v>
      </c>
      <c r="G1372" s="28" t="s">
        <v>74</v>
      </c>
      <c r="H1372" s="28" t="s">
        <v>69</v>
      </c>
      <c r="I1372" s="40">
        <v>500</v>
      </c>
      <c r="J1372" s="41">
        <v>0.01</v>
      </c>
      <c r="K1372" s="42">
        <f t="shared" si="174"/>
        <v>495</v>
      </c>
      <c r="L1372" s="43" t="str">
        <f t="shared" si="168"/>
        <v>2371-LATAM-RA</v>
      </c>
      <c r="M1372" s="44">
        <f t="shared" si="175"/>
        <v>42288</v>
      </c>
      <c r="N1372" s="47" t="str">
        <f t="shared" si="169"/>
        <v/>
      </c>
      <c r="O1372" s="47" t="str">
        <f t="shared" si="170"/>
        <v/>
      </c>
      <c r="P1372" s="47" t="str">
        <f t="shared" si="171"/>
        <v/>
      </c>
      <c r="Q1372" s="48">
        <f t="shared" si="172"/>
        <v>42288</v>
      </c>
    </row>
    <row r="1373" spans="1:17" x14ac:dyDescent="0.25">
      <c r="A1373" s="28" t="s">
        <v>2528</v>
      </c>
      <c r="B1373" s="28" t="s">
        <v>265</v>
      </c>
      <c r="C1373" s="28" t="s">
        <v>50</v>
      </c>
      <c r="D1373" s="28" t="s">
        <v>22</v>
      </c>
      <c r="E1373" s="39" t="s">
        <v>2529</v>
      </c>
      <c r="F1373" s="13">
        <f t="shared" si="173"/>
        <v>2018</v>
      </c>
      <c r="G1373" s="28" t="s">
        <v>133</v>
      </c>
      <c r="H1373" s="28" t="s">
        <v>2530</v>
      </c>
      <c r="I1373" s="40">
        <v>50</v>
      </c>
      <c r="J1373" s="41">
        <v>0.14000000000000001</v>
      </c>
      <c r="K1373" s="42">
        <f t="shared" si="174"/>
        <v>43</v>
      </c>
      <c r="L1373" s="43" t="str">
        <f t="shared" si="168"/>
        <v>2372-LATAM-PS</v>
      </c>
      <c r="M1373" s="44">
        <f t="shared" si="175"/>
        <v>43209</v>
      </c>
      <c r="N1373" s="47">
        <f t="shared" si="169"/>
        <v>4</v>
      </c>
      <c r="O1373" s="47" t="str">
        <f t="shared" si="170"/>
        <v>2018</v>
      </c>
      <c r="P1373" s="47" t="str">
        <f t="shared" si="171"/>
        <v>19</v>
      </c>
      <c r="Q1373" s="48">
        <f t="shared" si="172"/>
        <v>43209</v>
      </c>
    </row>
    <row r="1374" spans="1:17" x14ac:dyDescent="0.25">
      <c r="A1374" s="28" t="s">
        <v>2531</v>
      </c>
      <c r="B1374" s="28" t="s">
        <v>104</v>
      </c>
      <c r="C1374" s="28" t="s">
        <v>105</v>
      </c>
      <c r="D1374" s="28" t="s">
        <v>11</v>
      </c>
      <c r="E1374" s="39" t="s">
        <v>2532</v>
      </c>
      <c r="F1374" s="13">
        <f t="shared" si="173"/>
        <v>2018</v>
      </c>
      <c r="G1374" s="28" t="s">
        <v>61</v>
      </c>
      <c r="H1374" s="28" t="s">
        <v>1179</v>
      </c>
      <c r="I1374" s="40">
        <v>3000</v>
      </c>
      <c r="J1374" s="41">
        <v>7.0000000000000007E-2</v>
      </c>
      <c r="K1374" s="42">
        <f t="shared" si="174"/>
        <v>2790</v>
      </c>
      <c r="L1374" s="43" t="str">
        <f t="shared" si="168"/>
        <v>2373-EMEA-SA</v>
      </c>
      <c r="M1374" s="44">
        <f t="shared" si="175"/>
        <v>43280</v>
      </c>
      <c r="N1374" s="47">
        <f t="shared" si="169"/>
        <v>6</v>
      </c>
      <c r="O1374" s="47" t="str">
        <f t="shared" si="170"/>
        <v>2018</v>
      </c>
      <c r="P1374" s="47" t="str">
        <f t="shared" si="171"/>
        <v>29</v>
      </c>
      <c r="Q1374" s="48">
        <f t="shared" si="172"/>
        <v>43280</v>
      </c>
    </row>
    <row r="1375" spans="1:17" x14ac:dyDescent="0.25">
      <c r="A1375" s="28" t="s">
        <v>2533</v>
      </c>
      <c r="B1375" s="28" t="s">
        <v>174</v>
      </c>
      <c r="C1375" s="28" t="s">
        <v>115</v>
      </c>
      <c r="D1375" s="28" t="s">
        <v>17</v>
      </c>
      <c r="E1375" s="39" t="s">
        <v>2534</v>
      </c>
      <c r="F1375" s="13">
        <f t="shared" si="173"/>
        <v>2018</v>
      </c>
      <c r="G1375" s="28" t="s">
        <v>74</v>
      </c>
      <c r="H1375" s="28" t="s">
        <v>1688</v>
      </c>
      <c r="I1375" s="40">
        <v>500</v>
      </c>
      <c r="J1375" s="41">
        <v>0.02</v>
      </c>
      <c r="K1375" s="42">
        <f t="shared" si="174"/>
        <v>490</v>
      </c>
      <c r="L1375" s="43" t="str">
        <f t="shared" si="168"/>
        <v>2374-NA-RG</v>
      </c>
      <c r="M1375" s="44">
        <f t="shared" si="175"/>
        <v>43176</v>
      </c>
      <c r="N1375" s="47">
        <f t="shared" si="169"/>
        <v>3</v>
      </c>
      <c r="O1375" s="47" t="str">
        <f t="shared" si="170"/>
        <v>2018</v>
      </c>
      <c r="P1375" s="47" t="str">
        <f t="shared" si="171"/>
        <v>17</v>
      </c>
      <c r="Q1375" s="48">
        <f t="shared" si="172"/>
        <v>43176</v>
      </c>
    </row>
    <row r="1376" spans="1:17" x14ac:dyDescent="0.25">
      <c r="A1376" s="28" t="s">
        <v>2535</v>
      </c>
      <c r="B1376" s="28" t="s">
        <v>135</v>
      </c>
      <c r="C1376" s="28" t="s">
        <v>39</v>
      </c>
      <c r="D1376" s="28" t="s">
        <v>34</v>
      </c>
      <c r="E1376" s="39">
        <v>43101</v>
      </c>
      <c r="F1376" s="13">
        <f t="shared" si="173"/>
        <v>2018</v>
      </c>
      <c r="G1376" s="28" t="s">
        <v>23</v>
      </c>
      <c r="H1376" s="28" t="s">
        <v>1323</v>
      </c>
      <c r="I1376" s="40">
        <v>1400</v>
      </c>
      <c r="J1376" s="41">
        <v>0.06</v>
      </c>
      <c r="K1376" s="42">
        <f t="shared" si="174"/>
        <v>1316</v>
      </c>
      <c r="L1376" s="43" t="str">
        <f t="shared" si="168"/>
        <v>2375-APAC-AA</v>
      </c>
      <c r="M1376" s="44">
        <f t="shared" si="175"/>
        <v>43101</v>
      </c>
      <c r="N1376" s="47" t="str">
        <f t="shared" si="169"/>
        <v/>
      </c>
      <c r="O1376" s="47" t="str">
        <f t="shared" si="170"/>
        <v/>
      </c>
      <c r="P1376" s="47" t="str">
        <f t="shared" si="171"/>
        <v/>
      </c>
      <c r="Q1376" s="48">
        <f t="shared" si="172"/>
        <v>43101</v>
      </c>
    </row>
    <row r="1377" spans="1:17" x14ac:dyDescent="0.25">
      <c r="A1377" s="28" t="s">
        <v>2536</v>
      </c>
      <c r="B1377" s="28" t="s">
        <v>325</v>
      </c>
      <c r="C1377" s="28" t="s">
        <v>326</v>
      </c>
      <c r="D1377" s="28" t="s">
        <v>34</v>
      </c>
      <c r="E1377" s="39" t="s">
        <v>992</v>
      </c>
      <c r="F1377" s="13">
        <f t="shared" si="173"/>
        <v>2017</v>
      </c>
      <c r="G1377" s="28" t="s">
        <v>35</v>
      </c>
      <c r="H1377" s="28" t="s">
        <v>2378</v>
      </c>
      <c r="I1377" s="40">
        <v>50</v>
      </c>
      <c r="J1377" s="41">
        <v>0.06</v>
      </c>
      <c r="K1377" s="42">
        <f t="shared" si="174"/>
        <v>47</v>
      </c>
      <c r="L1377" s="43" t="str">
        <f t="shared" si="168"/>
        <v>2376-APAC-AG</v>
      </c>
      <c r="M1377" s="44">
        <f t="shared" si="175"/>
        <v>42845</v>
      </c>
      <c r="N1377" s="47">
        <f t="shared" si="169"/>
        <v>4</v>
      </c>
      <c r="O1377" s="47" t="str">
        <f t="shared" si="170"/>
        <v>2017</v>
      </c>
      <c r="P1377" s="47" t="str">
        <f t="shared" si="171"/>
        <v>20</v>
      </c>
      <c r="Q1377" s="48">
        <f t="shared" si="172"/>
        <v>42845</v>
      </c>
    </row>
    <row r="1378" spans="1:17" x14ac:dyDescent="0.25">
      <c r="A1378" s="28" t="s">
        <v>2537</v>
      </c>
      <c r="B1378" s="28" t="s">
        <v>44</v>
      </c>
      <c r="C1378" s="28" t="s">
        <v>45</v>
      </c>
      <c r="D1378" s="28" t="s">
        <v>22</v>
      </c>
      <c r="E1378" s="39" t="s">
        <v>2538</v>
      </c>
      <c r="F1378" s="13">
        <f t="shared" si="173"/>
        <v>2016</v>
      </c>
      <c r="G1378" s="28" t="s">
        <v>125</v>
      </c>
      <c r="H1378" s="28" t="s">
        <v>394</v>
      </c>
      <c r="I1378" s="40">
        <v>500</v>
      </c>
      <c r="J1378" s="41">
        <v>0.12</v>
      </c>
      <c r="K1378" s="42">
        <f t="shared" si="174"/>
        <v>440</v>
      </c>
      <c r="L1378" s="43" t="str">
        <f t="shared" si="168"/>
        <v>2377-LATAM-JS</v>
      </c>
      <c r="M1378" s="44">
        <f t="shared" si="175"/>
        <v>42516</v>
      </c>
      <c r="N1378" s="47">
        <f t="shared" si="169"/>
        <v>5</v>
      </c>
      <c r="O1378" s="47" t="str">
        <f t="shared" si="170"/>
        <v>2016</v>
      </c>
      <c r="P1378" s="47" t="str">
        <f t="shared" si="171"/>
        <v>26</v>
      </c>
      <c r="Q1378" s="48">
        <f t="shared" si="172"/>
        <v>42516</v>
      </c>
    </row>
    <row r="1379" spans="1:17" x14ac:dyDescent="0.25">
      <c r="A1379" s="28" t="s">
        <v>2539</v>
      </c>
      <c r="B1379" s="28" t="s">
        <v>79</v>
      </c>
      <c r="C1379" s="28" t="s">
        <v>80</v>
      </c>
      <c r="D1379" s="28" t="s">
        <v>34</v>
      </c>
      <c r="E1379" s="39">
        <v>42806</v>
      </c>
      <c r="F1379" s="13">
        <f t="shared" si="173"/>
        <v>2017</v>
      </c>
      <c r="G1379" s="28" t="s">
        <v>61</v>
      </c>
      <c r="H1379" s="28" t="s">
        <v>82</v>
      </c>
      <c r="I1379" s="40">
        <v>3000</v>
      </c>
      <c r="J1379" s="41">
        <v>0.48</v>
      </c>
      <c r="K1379" s="42">
        <f t="shared" si="174"/>
        <v>1560</v>
      </c>
      <c r="L1379" s="43" t="str">
        <f t="shared" si="168"/>
        <v>2378-APAC-SD</v>
      </c>
      <c r="M1379" s="44">
        <f t="shared" si="175"/>
        <v>42806</v>
      </c>
      <c r="N1379" s="47" t="str">
        <f t="shared" si="169"/>
        <v/>
      </c>
      <c r="O1379" s="47" t="str">
        <f t="shared" si="170"/>
        <v/>
      </c>
      <c r="P1379" s="47" t="str">
        <f t="shared" si="171"/>
        <v/>
      </c>
      <c r="Q1379" s="48">
        <f t="shared" si="172"/>
        <v>42806</v>
      </c>
    </row>
    <row r="1380" spans="1:17" x14ac:dyDescent="0.25">
      <c r="A1380" s="28" t="s">
        <v>2540</v>
      </c>
      <c r="B1380" s="28" t="s">
        <v>59</v>
      </c>
      <c r="C1380" s="28" t="s">
        <v>60</v>
      </c>
      <c r="D1380" s="28" t="s">
        <v>11</v>
      </c>
      <c r="E1380" s="39" t="s">
        <v>2300</v>
      </c>
      <c r="F1380" s="13">
        <f t="shared" si="173"/>
        <v>2014</v>
      </c>
      <c r="G1380" s="28" t="s">
        <v>61</v>
      </c>
      <c r="H1380" s="28" t="s">
        <v>62</v>
      </c>
      <c r="I1380" s="40">
        <v>3000</v>
      </c>
      <c r="J1380" s="41">
        <v>0.02</v>
      </c>
      <c r="K1380" s="42">
        <f t="shared" si="174"/>
        <v>2940</v>
      </c>
      <c r="L1380" s="43" t="str">
        <f t="shared" si="168"/>
        <v>2379-EMEA-DB</v>
      </c>
      <c r="M1380" s="44">
        <f t="shared" si="175"/>
        <v>41787</v>
      </c>
      <c r="N1380" s="47">
        <f t="shared" si="169"/>
        <v>5</v>
      </c>
      <c r="O1380" s="47" t="str">
        <f t="shared" si="170"/>
        <v>2014</v>
      </c>
      <c r="P1380" s="47" t="str">
        <f t="shared" si="171"/>
        <v>28</v>
      </c>
      <c r="Q1380" s="48">
        <f t="shared" si="172"/>
        <v>41787</v>
      </c>
    </row>
    <row r="1381" spans="1:17" x14ac:dyDescent="0.25">
      <c r="A1381" s="28" t="s">
        <v>2541</v>
      </c>
      <c r="B1381" s="28" t="s">
        <v>32</v>
      </c>
      <c r="C1381" s="28" t="s">
        <v>33</v>
      </c>
      <c r="D1381" s="28" t="s">
        <v>34</v>
      </c>
      <c r="E1381" s="39">
        <v>43285</v>
      </c>
      <c r="F1381" s="13">
        <f t="shared" si="173"/>
        <v>2018</v>
      </c>
      <c r="G1381" s="28" t="s">
        <v>74</v>
      </c>
      <c r="H1381" s="28" t="s">
        <v>77</v>
      </c>
      <c r="I1381" s="40">
        <v>500</v>
      </c>
      <c r="J1381" s="41">
        <v>0.01</v>
      </c>
      <c r="K1381" s="42">
        <f t="shared" si="174"/>
        <v>495</v>
      </c>
      <c r="L1381" s="43" t="str">
        <f t="shared" si="168"/>
        <v>2380-APAC-JR</v>
      </c>
      <c r="M1381" s="44">
        <f t="shared" si="175"/>
        <v>43285</v>
      </c>
      <c r="N1381" s="47" t="str">
        <f t="shared" si="169"/>
        <v/>
      </c>
      <c r="O1381" s="47" t="str">
        <f t="shared" si="170"/>
        <v/>
      </c>
      <c r="P1381" s="47" t="str">
        <f t="shared" si="171"/>
        <v/>
      </c>
      <c r="Q1381" s="48">
        <f t="shared" si="172"/>
        <v>43285</v>
      </c>
    </row>
    <row r="1382" spans="1:17" x14ac:dyDescent="0.25">
      <c r="A1382" s="28" t="s">
        <v>2542</v>
      </c>
      <c r="B1382" s="28" t="s">
        <v>32</v>
      </c>
      <c r="C1382" s="28" t="s">
        <v>33</v>
      </c>
      <c r="D1382" s="28" t="s">
        <v>34</v>
      </c>
      <c r="E1382" s="39" t="s">
        <v>539</v>
      </c>
      <c r="F1382" s="13">
        <f t="shared" si="173"/>
        <v>2014</v>
      </c>
      <c r="G1382" s="28" t="s">
        <v>23</v>
      </c>
      <c r="H1382" s="28" t="s">
        <v>183</v>
      </c>
      <c r="I1382" s="40">
        <v>1400</v>
      </c>
      <c r="J1382" s="41">
        <v>0.22</v>
      </c>
      <c r="K1382" s="42">
        <f t="shared" si="174"/>
        <v>1092</v>
      </c>
      <c r="L1382" s="43" t="str">
        <f t="shared" si="168"/>
        <v>2381-APAC-WM</v>
      </c>
      <c r="M1382" s="44">
        <f t="shared" si="175"/>
        <v>41806</v>
      </c>
      <c r="N1382" s="47">
        <f t="shared" si="169"/>
        <v>6</v>
      </c>
      <c r="O1382" s="47" t="str">
        <f t="shared" si="170"/>
        <v>2014</v>
      </c>
      <c r="P1382" s="47" t="str">
        <f t="shared" si="171"/>
        <v>16</v>
      </c>
      <c r="Q1382" s="48">
        <f t="shared" si="172"/>
        <v>41806</v>
      </c>
    </row>
    <row r="1383" spans="1:17" x14ac:dyDescent="0.25">
      <c r="A1383" s="28" t="s">
        <v>2543</v>
      </c>
      <c r="B1383" s="28" t="s">
        <v>84</v>
      </c>
      <c r="C1383" s="28" t="s">
        <v>85</v>
      </c>
      <c r="D1383" s="28" t="s">
        <v>11</v>
      </c>
      <c r="E1383" s="39" t="s">
        <v>2460</v>
      </c>
      <c r="F1383" s="13">
        <f t="shared" si="173"/>
        <v>2017</v>
      </c>
      <c r="G1383" s="28" t="s">
        <v>23</v>
      </c>
      <c r="H1383" s="28" t="s">
        <v>1114</v>
      </c>
      <c r="I1383" s="40">
        <v>1400</v>
      </c>
      <c r="J1383" s="41">
        <v>0.01</v>
      </c>
      <c r="K1383" s="42">
        <f t="shared" si="174"/>
        <v>1386</v>
      </c>
      <c r="L1383" s="43" t="str">
        <f t="shared" si="168"/>
        <v>2382-EMEA-MR</v>
      </c>
      <c r="M1383" s="44">
        <f t="shared" si="175"/>
        <v>43063</v>
      </c>
      <c r="N1383" s="47">
        <f t="shared" si="169"/>
        <v>11</v>
      </c>
      <c r="O1383" s="47" t="str">
        <f t="shared" si="170"/>
        <v>2017</v>
      </c>
      <c r="P1383" s="47" t="str">
        <f t="shared" si="171"/>
        <v>24</v>
      </c>
      <c r="Q1383" s="48">
        <f t="shared" si="172"/>
        <v>43063</v>
      </c>
    </row>
    <row r="1384" spans="1:17" x14ac:dyDescent="0.25">
      <c r="A1384" s="28" t="s">
        <v>2544</v>
      </c>
      <c r="B1384" s="28" t="s">
        <v>147</v>
      </c>
      <c r="C1384" s="28" t="s">
        <v>95</v>
      </c>
      <c r="D1384" s="28" t="s">
        <v>34</v>
      </c>
      <c r="E1384" s="39" t="s">
        <v>2545</v>
      </c>
      <c r="F1384" s="13">
        <f t="shared" si="173"/>
        <v>2016</v>
      </c>
      <c r="G1384" s="28" t="s">
        <v>35</v>
      </c>
      <c r="H1384" s="28" t="s">
        <v>870</v>
      </c>
      <c r="I1384" s="40">
        <v>50</v>
      </c>
      <c r="J1384" s="41">
        <v>0.1</v>
      </c>
      <c r="K1384" s="42">
        <f t="shared" si="174"/>
        <v>45</v>
      </c>
      <c r="L1384" s="43" t="str">
        <f t="shared" si="168"/>
        <v>2383-APAC-MH</v>
      </c>
      <c r="M1384" s="44">
        <f t="shared" si="175"/>
        <v>42417</v>
      </c>
      <c r="N1384" s="47">
        <f t="shared" si="169"/>
        <v>2</v>
      </c>
      <c r="O1384" s="47" t="str">
        <f t="shared" si="170"/>
        <v>2016</v>
      </c>
      <c r="P1384" s="47" t="str">
        <f t="shared" si="171"/>
        <v>17</v>
      </c>
      <c r="Q1384" s="48">
        <f t="shared" si="172"/>
        <v>42417</v>
      </c>
    </row>
    <row r="1385" spans="1:17" x14ac:dyDescent="0.25">
      <c r="A1385" s="28" t="s">
        <v>2546</v>
      </c>
      <c r="B1385" s="28" t="s">
        <v>109</v>
      </c>
      <c r="C1385" s="28" t="s">
        <v>72</v>
      </c>
      <c r="D1385" s="28" t="s">
        <v>34</v>
      </c>
      <c r="E1385" s="39">
        <v>42654</v>
      </c>
      <c r="F1385" s="13">
        <f t="shared" si="173"/>
        <v>2016</v>
      </c>
      <c r="G1385" s="28" t="s">
        <v>23</v>
      </c>
      <c r="H1385" s="28" t="s">
        <v>756</v>
      </c>
      <c r="I1385" s="40">
        <v>1400</v>
      </c>
      <c r="J1385" s="41">
        <v>0.15</v>
      </c>
      <c r="K1385" s="42">
        <f t="shared" si="174"/>
        <v>1190</v>
      </c>
      <c r="L1385" s="43" t="str">
        <f t="shared" si="168"/>
        <v>2384-APAC-PM</v>
      </c>
      <c r="M1385" s="44">
        <f t="shared" si="175"/>
        <v>42654</v>
      </c>
      <c r="N1385" s="47" t="str">
        <f t="shared" si="169"/>
        <v/>
      </c>
      <c r="O1385" s="47" t="str">
        <f t="shared" si="170"/>
        <v/>
      </c>
      <c r="P1385" s="47" t="str">
        <f t="shared" si="171"/>
        <v/>
      </c>
      <c r="Q1385" s="48">
        <f t="shared" si="172"/>
        <v>42654</v>
      </c>
    </row>
    <row r="1386" spans="1:17" x14ac:dyDescent="0.25">
      <c r="A1386" s="28" t="s">
        <v>2547</v>
      </c>
      <c r="B1386" s="28" t="s">
        <v>495</v>
      </c>
      <c r="C1386" s="28" t="s">
        <v>496</v>
      </c>
      <c r="D1386" s="28" t="s">
        <v>11</v>
      </c>
      <c r="E1386" s="39" t="s">
        <v>2521</v>
      </c>
      <c r="F1386" s="13">
        <f t="shared" si="173"/>
        <v>2018</v>
      </c>
      <c r="G1386" s="28" t="s">
        <v>41</v>
      </c>
      <c r="H1386" s="28" t="s">
        <v>890</v>
      </c>
      <c r="I1386" s="40">
        <v>30</v>
      </c>
      <c r="J1386" s="41">
        <v>3.3300000000000003E-2</v>
      </c>
      <c r="K1386" s="42">
        <f t="shared" si="174"/>
        <v>29.001000000000001</v>
      </c>
      <c r="L1386" s="43" t="str">
        <f t="shared" si="168"/>
        <v>2385-EMEA-RC</v>
      </c>
      <c r="M1386" s="44">
        <f t="shared" si="175"/>
        <v>43356</v>
      </c>
      <c r="N1386" s="47">
        <f t="shared" si="169"/>
        <v>9</v>
      </c>
      <c r="O1386" s="47" t="str">
        <f t="shared" si="170"/>
        <v>2018</v>
      </c>
      <c r="P1386" s="47" t="str">
        <f t="shared" si="171"/>
        <v>13</v>
      </c>
      <c r="Q1386" s="48">
        <f t="shared" si="172"/>
        <v>43356</v>
      </c>
    </row>
    <row r="1387" spans="1:17" x14ac:dyDescent="0.25">
      <c r="A1387" s="28" t="s">
        <v>2548</v>
      </c>
      <c r="B1387" s="28" t="s">
        <v>164</v>
      </c>
      <c r="C1387" s="28" t="s">
        <v>165</v>
      </c>
      <c r="D1387" s="28" t="s">
        <v>11</v>
      </c>
      <c r="E1387" s="39" t="s">
        <v>2549</v>
      </c>
      <c r="F1387" s="13">
        <f t="shared" si="173"/>
        <v>2016</v>
      </c>
      <c r="G1387" s="28" t="s">
        <v>41</v>
      </c>
      <c r="H1387" s="28" t="s">
        <v>1308</v>
      </c>
      <c r="I1387" s="40">
        <v>30</v>
      </c>
      <c r="J1387" s="41">
        <v>0</v>
      </c>
      <c r="K1387" s="42">
        <f t="shared" si="174"/>
        <v>30</v>
      </c>
      <c r="L1387" s="43" t="str">
        <f t="shared" si="168"/>
        <v>2386-EMEA-PT</v>
      </c>
      <c r="M1387" s="44">
        <f t="shared" si="175"/>
        <v>42420</v>
      </c>
      <c r="N1387" s="47">
        <f t="shared" si="169"/>
        <v>2</v>
      </c>
      <c r="O1387" s="47" t="str">
        <f t="shared" si="170"/>
        <v>2016</v>
      </c>
      <c r="P1387" s="47" t="str">
        <f t="shared" si="171"/>
        <v>20</v>
      </c>
      <c r="Q1387" s="48">
        <f t="shared" si="172"/>
        <v>42420</v>
      </c>
    </row>
    <row r="1388" spans="1:17" x14ac:dyDescent="0.25">
      <c r="A1388" s="28" t="s">
        <v>2550</v>
      </c>
      <c r="B1388" s="28" t="s">
        <v>71</v>
      </c>
      <c r="C1388" s="28" t="s">
        <v>72</v>
      </c>
      <c r="D1388" s="28" t="s">
        <v>34</v>
      </c>
      <c r="E1388" s="39" t="s">
        <v>2551</v>
      </c>
      <c r="F1388" s="13">
        <f t="shared" si="173"/>
        <v>2014</v>
      </c>
      <c r="G1388" s="28" t="s">
        <v>41</v>
      </c>
      <c r="H1388" s="28" t="s">
        <v>1246</v>
      </c>
      <c r="I1388" s="40">
        <v>30</v>
      </c>
      <c r="J1388" s="41">
        <v>0.23330000000000001</v>
      </c>
      <c r="K1388" s="42">
        <f t="shared" si="174"/>
        <v>23.000999999999998</v>
      </c>
      <c r="L1388" s="43" t="str">
        <f t="shared" si="168"/>
        <v>2387-APAC-DJ</v>
      </c>
      <c r="M1388" s="44">
        <f t="shared" si="175"/>
        <v>41660</v>
      </c>
      <c r="N1388" s="47">
        <f t="shared" si="169"/>
        <v>1</v>
      </c>
      <c r="O1388" s="47" t="str">
        <f t="shared" si="170"/>
        <v>2014</v>
      </c>
      <c r="P1388" s="47" t="str">
        <f t="shared" si="171"/>
        <v>21</v>
      </c>
      <c r="Q1388" s="48">
        <f t="shared" si="172"/>
        <v>41660</v>
      </c>
    </row>
    <row r="1389" spans="1:17" x14ac:dyDescent="0.25">
      <c r="A1389" s="28" t="s">
        <v>2552</v>
      </c>
      <c r="B1389" s="28" t="s">
        <v>306</v>
      </c>
      <c r="C1389" s="28" t="s">
        <v>307</v>
      </c>
      <c r="D1389" s="28" t="s">
        <v>11</v>
      </c>
      <c r="E1389" s="39" t="s">
        <v>188</v>
      </c>
      <c r="F1389" s="13">
        <f t="shared" si="173"/>
        <v>2017</v>
      </c>
      <c r="G1389" s="28" t="s">
        <v>12</v>
      </c>
      <c r="H1389" s="28" t="s">
        <v>463</v>
      </c>
      <c r="I1389" s="40">
        <v>240</v>
      </c>
      <c r="J1389" s="41">
        <v>8.7499999999999994E-2</v>
      </c>
      <c r="K1389" s="42">
        <f t="shared" si="174"/>
        <v>219</v>
      </c>
      <c r="L1389" s="43" t="str">
        <f t="shared" si="168"/>
        <v>2388-EMEA-PT</v>
      </c>
      <c r="M1389" s="44">
        <f t="shared" si="175"/>
        <v>42943</v>
      </c>
      <c r="N1389" s="47">
        <f t="shared" si="169"/>
        <v>7</v>
      </c>
      <c r="O1389" s="47" t="str">
        <f t="shared" si="170"/>
        <v>2017</v>
      </c>
      <c r="P1389" s="47" t="str">
        <f t="shared" si="171"/>
        <v>27</v>
      </c>
      <c r="Q1389" s="48">
        <f t="shared" si="172"/>
        <v>42943</v>
      </c>
    </row>
    <row r="1390" spans="1:17" x14ac:dyDescent="0.25">
      <c r="A1390" s="28" t="s">
        <v>2553</v>
      </c>
      <c r="B1390" s="28" t="s">
        <v>201</v>
      </c>
      <c r="C1390" s="28" t="s">
        <v>202</v>
      </c>
      <c r="D1390" s="28" t="s">
        <v>11</v>
      </c>
      <c r="E1390" s="39">
        <v>42104</v>
      </c>
      <c r="F1390" s="13">
        <f t="shared" si="173"/>
        <v>2015</v>
      </c>
      <c r="G1390" s="28" t="s">
        <v>61</v>
      </c>
      <c r="H1390" s="28" t="s">
        <v>1671</v>
      </c>
      <c r="I1390" s="40">
        <v>3000</v>
      </c>
      <c r="J1390" s="41">
        <v>0.02</v>
      </c>
      <c r="K1390" s="42">
        <f t="shared" si="174"/>
        <v>2940</v>
      </c>
      <c r="L1390" s="43" t="str">
        <f t="shared" si="168"/>
        <v>2389-EMEA-DD</v>
      </c>
      <c r="M1390" s="44">
        <f t="shared" si="175"/>
        <v>42104</v>
      </c>
      <c r="N1390" s="47" t="str">
        <f t="shared" si="169"/>
        <v/>
      </c>
      <c r="O1390" s="47" t="str">
        <f t="shared" si="170"/>
        <v/>
      </c>
      <c r="P1390" s="47" t="str">
        <f t="shared" si="171"/>
        <v/>
      </c>
      <c r="Q1390" s="48">
        <f t="shared" si="172"/>
        <v>42104</v>
      </c>
    </row>
    <row r="1391" spans="1:17" x14ac:dyDescent="0.25">
      <c r="A1391" s="28" t="s">
        <v>2554</v>
      </c>
      <c r="B1391" s="28" t="s">
        <v>123</v>
      </c>
      <c r="C1391" s="28" t="s">
        <v>54</v>
      </c>
      <c r="D1391" s="28" t="s">
        <v>11</v>
      </c>
      <c r="E1391" s="39">
        <v>42778</v>
      </c>
      <c r="F1391" s="13">
        <f t="shared" si="173"/>
        <v>2017</v>
      </c>
      <c r="G1391" s="28" t="s">
        <v>29</v>
      </c>
      <c r="H1391" s="28" t="s">
        <v>2555</v>
      </c>
      <c r="I1391" s="40">
        <v>150</v>
      </c>
      <c r="J1391" s="41">
        <v>0</v>
      </c>
      <c r="K1391" s="42">
        <f t="shared" si="174"/>
        <v>150</v>
      </c>
      <c r="L1391" s="43" t="str">
        <f t="shared" si="168"/>
        <v>2390-EMEA-JW</v>
      </c>
      <c r="M1391" s="44">
        <f t="shared" si="175"/>
        <v>42778</v>
      </c>
      <c r="N1391" s="47" t="str">
        <f t="shared" si="169"/>
        <v/>
      </c>
      <c r="O1391" s="47" t="str">
        <f t="shared" si="170"/>
        <v/>
      </c>
      <c r="P1391" s="47" t="str">
        <f t="shared" si="171"/>
        <v/>
      </c>
      <c r="Q1391" s="48">
        <f t="shared" si="172"/>
        <v>42778</v>
      </c>
    </row>
    <row r="1392" spans="1:17" x14ac:dyDescent="0.25">
      <c r="A1392" s="28" t="s">
        <v>2556</v>
      </c>
      <c r="B1392" s="28" t="s">
        <v>94</v>
      </c>
      <c r="C1392" s="28" t="s">
        <v>95</v>
      </c>
      <c r="D1392" s="28" t="s">
        <v>34</v>
      </c>
      <c r="E1392" s="39" t="s">
        <v>575</v>
      </c>
      <c r="F1392" s="13">
        <f t="shared" si="173"/>
        <v>2015</v>
      </c>
      <c r="G1392" s="28" t="s">
        <v>111</v>
      </c>
      <c r="H1392" s="28" t="s">
        <v>345</v>
      </c>
      <c r="I1392" s="40">
        <v>140</v>
      </c>
      <c r="J1392" s="41">
        <v>0.54290000000000005</v>
      </c>
      <c r="K1392" s="42">
        <f t="shared" si="174"/>
        <v>63.993999999999993</v>
      </c>
      <c r="L1392" s="43" t="str">
        <f t="shared" si="168"/>
        <v>2391-APAC-NM</v>
      </c>
      <c r="M1392" s="44">
        <f t="shared" si="175"/>
        <v>42031</v>
      </c>
      <c r="N1392" s="47">
        <f t="shared" si="169"/>
        <v>1</v>
      </c>
      <c r="O1392" s="47" t="str">
        <f t="shared" si="170"/>
        <v>2015</v>
      </c>
      <c r="P1392" s="47" t="str">
        <f t="shared" si="171"/>
        <v>27</v>
      </c>
      <c r="Q1392" s="48">
        <f t="shared" si="172"/>
        <v>42031</v>
      </c>
    </row>
    <row r="1393" spans="1:17" x14ac:dyDescent="0.25">
      <c r="A1393" s="28" t="s">
        <v>2557</v>
      </c>
      <c r="B1393" s="28" t="s">
        <v>216</v>
      </c>
      <c r="C1393" s="28" t="s">
        <v>217</v>
      </c>
      <c r="D1393" s="28" t="s">
        <v>11</v>
      </c>
      <c r="E1393" s="39">
        <v>42927</v>
      </c>
      <c r="F1393" s="13">
        <f t="shared" si="173"/>
        <v>2017</v>
      </c>
      <c r="G1393" s="28" t="s">
        <v>23</v>
      </c>
      <c r="H1393" s="28" t="s">
        <v>283</v>
      </c>
      <c r="I1393" s="40">
        <v>1400</v>
      </c>
      <c r="J1393" s="41">
        <v>0</v>
      </c>
      <c r="K1393" s="42">
        <f t="shared" si="174"/>
        <v>1400</v>
      </c>
      <c r="L1393" s="43" t="str">
        <f t="shared" si="168"/>
        <v>2392-EMEA-AP</v>
      </c>
      <c r="M1393" s="44">
        <f t="shared" si="175"/>
        <v>42927</v>
      </c>
      <c r="N1393" s="47" t="str">
        <f t="shared" si="169"/>
        <v/>
      </c>
      <c r="O1393" s="47" t="str">
        <f t="shared" si="170"/>
        <v/>
      </c>
      <c r="P1393" s="47" t="str">
        <f t="shared" si="171"/>
        <v/>
      </c>
      <c r="Q1393" s="48">
        <f t="shared" si="172"/>
        <v>42927</v>
      </c>
    </row>
    <row r="1394" spans="1:17" x14ac:dyDescent="0.25">
      <c r="A1394" s="28" t="s">
        <v>2558</v>
      </c>
      <c r="B1394" s="28" t="s">
        <v>104</v>
      </c>
      <c r="C1394" s="28" t="s">
        <v>105</v>
      </c>
      <c r="D1394" s="28" t="s">
        <v>11</v>
      </c>
      <c r="E1394" s="39" t="s">
        <v>418</v>
      </c>
      <c r="F1394" s="13">
        <f t="shared" si="173"/>
        <v>2018</v>
      </c>
      <c r="G1394" s="28" t="s">
        <v>41</v>
      </c>
      <c r="H1394" s="28" t="s">
        <v>1524</v>
      </c>
      <c r="I1394" s="40">
        <v>30</v>
      </c>
      <c r="J1394" s="41">
        <v>0.1333</v>
      </c>
      <c r="K1394" s="42">
        <f t="shared" si="174"/>
        <v>26.001000000000001</v>
      </c>
      <c r="L1394" s="43" t="str">
        <f t="shared" si="168"/>
        <v>2393-EMEA-NB</v>
      </c>
      <c r="M1394" s="44">
        <f t="shared" si="175"/>
        <v>43218</v>
      </c>
      <c r="N1394" s="47">
        <f t="shared" si="169"/>
        <v>4</v>
      </c>
      <c r="O1394" s="47" t="str">
        <f t="shared" si="170"/>
        <v>2018</v>
      </c>
      <c r="P1394" s="47" t="str">
        <f t="shared" si="171"/>
        <v>28</v>
      </c>
      <c r="Q1394" s="48">
        <f t="shared" si="172"/>
        <v>43218</v>
      </c>
    </row>
    <row r="1395" spans="1:17" x14ac:dyDescent="0.25">
      <c r="A1395" s="28" t="s">
        <v>2559</v>
      </c>
      <c r="B1395" s="28" t="s">
        <v>32</v>
      </c>
      <c r="C1395" s="28" t="s">
        <v>33</v>
      </c>
      <c r="D1395" s="28" t="s">
        <v>34</v>
      </c>
      <c r="E1395" s="39" t="s">
        <v>2560</v>
      </c>
      <c r="F1395" s="13">
        <f t="shared" si="173"/>
        <v>2015</v>
      </c>
      <c r="G1395" s="28" t="s">
        <v>55</v>
      </c>
      <c r="H1395" s="28" t="s">
        <v>230</v>
      </c>
      <c r="I1395" s="40">
        <v>2400</v>
      </c>
      <c r="J1395" s="41">
        <v>0.22</v>
      </c>
      <c r="K1395" s="42">
        <f t="shared" si="174"/>
        <v>1872</v>
      </c>
      <c r="L1395" s="43" t="str">
        <f t="shared" si="168"/>
        <v>2394-APAC-JW</v>
      </c>
      <c r="M1395" s="44">
        <f t="shared" si="175"/>
        <v>42212</v>
      </c>
      <c r="N1395" s="47">
        <f t="shared" si="169"/>
        <v>7</v>
      </c>
      <c r="O1395" s="47" t="str">
        <f t="shared" si="170"/>
        <v>2015</v>
      </c>
      <c r="P1395" s="47" t="str">
        <f t="shared" si="171"/>
        <v>27</v>
      </c>
      <c r="Q1395" s="48">
        <f t="shared" si="172"/>
        <v>42212</v>
      </c>
    </row>
    <row r="1396" spans="1:17" x14ac:dyDescent="0.25">
      <c r="A1396" s="28" t="s">
        <v>2561</v>
      </c>
      <c r="B1396" s="28" t="s">
        <v>144</v>
      </c>
      <c r="C1396" s="28" t="s">
        <v>115</v>
      </c>
      <c r="D1396" s="28" t="s">
        <v>17</v>
      </c>
      <c r="E1396" s="39" t="s">
        <v>2562</v>
      </c>
      <c r="F1396" s="13">
        <f t="shared" si="173"/>
        <v>2018</v>
      </c>
      <c r="G1396" s="28" t="s">
        <v>55</v>
      </c>
      <c r="H1396" s="28" t="s">
        <v>1023</v>
      </c>
      <c r="I1396" s="40">
        <v>2400</v>
      </c>
      <c r="J1396" s="41">
        <v>0.3</v>
      </c>
      <c r="K1396" s="42">
        <f t="shared" si="174"/>
        <v>1680</v>
      </c>
      <c r="L1396" s="43" t="str">
        <f t="shared" si="168"/>
        <v>2395-NA-DR</v>
      </c>
      <c r="M1396" s="44">
        <f t="shared" si="175"/>
        <v>43216</v>
      </c>
      <c r="N1396" s="47">
        <f t="shared" si="169"/>
        <v>4</v>
      </c>
      <c r="O1396" s="47" t="str">
        <f t="shared" si="170"/>
        <v>2018</v>
      </c>
      <c r="P1396" s="47" t="str">
        <f t="shared" si="171"/>
        <v>26</v>
      </c>
      <c r="Q1396" s="48">
        <f t="shared" si="172"/>
        <v>43216</v>
      </c>
    </row>
    <row r="1397" spans="1:17" x14ac:dyDescent="0.25">
      <c r="A1397" s="28" t="s">
        <v>2563</v>
      </c>
      <c r="B1397" s="28" t="s">
        <v>197</v>
      </c>
      <c r="C1397" s="28" t="s">
        <v>198</v>
      </c>
      <c r="D1397" s="28" t="s">
        <v>11</v>
      </c>
      <c r="E1397" s="39" t="s">
        <v>1782</v>
      </c>
      <c r="F1397" s="13">
        <f t="shared" si="173"/>
        <v>2018</v>
      </c>
      <c r="G1397" s="28" t="s">
        <v>61</v>
      </c>
      <c r="H1397" s="28" t="s">
        <v>511</v>
      </c>
      <c r="I1397" s="40">
        <v>3000</v>
      </c>
      <c r="J1397" s="41">
        <v>0.03</v>
      </c>
      <c r="K1397" s="42">
        <f t="shared" si="174"/>
        <v>2910</v>
      </c>
      <c r="L1397" s="43" t="str">
        <f t="shared" si="168"/>
        <v>2396-EMEA-RB</v>
      </c>
      <c r="M1397" s="44">
        <f t="shared" si="175"/>
        <v>43115</v>
      </c>
      <c r="N1397" s="47">
        <f t="shared" si="169"/>
        <v>1</v>
      </c>
      <c r="O1397" s="47" t="str">
        <f t="shared" si="170"/>
        <v>2018</v>
      </c>
      <c r="P1397" s="47" t="str">
        <f t="shared" si="171"/>
        <v>15</v>
      </c>
      <c r="Q1397" s="48">
        <f t="shared" si="172"/>
        <v>43115</v>
      </c>
    </row>
    <row r="1398" spans="1:17" x14ac:dyDescent="0.25">
      <c r="A1398" s="28" t="s">
        <v>2564</v>
      </c>
      <c r="B1398" s="28" t="s">
        <v>20</v>
      </c>
      <c r="C1398" s="28" t="s">
        <v>21</v>
      </c>
      <c r="D1398" s="28" t="s">
        <v>22</v>
      </c>
      <c r="E1398" s="39">
        <v>42006</v>
      </c>
      <c r="F1398" s="13">
        <f t="shared" si="173"/>
        <v>2015</v>
      </c>
      <c r="G1398" s="28" t="s">
        <v>12</v>
      </c>
      <c r="H1398" s="28" t="s">
        <v>796</v>
      </c>
      <c r="I1398" s="40">
        <v>240</v>
      </c>
      <c r="J1398" s="41">
        <v>0.125</v>
      </c>
      <c r="K1398" s="42">
        <f t="shared" si="174"/>
        <v>210</v>
      </c>
      <c r="L1398" s="43" t="str">
        <f t="shared" si="168"/>
        <v>2397-LATAM-ZM</v>
      </c>
      <c r="M1398" s="44">
        <f t="shared" si="175"/>
        <v>42006</v>
      </c>
      <c r="N1398" s="47" t="str">
        <f t="shared" si="169"/>
        <v/>
      </c>
      <c r="O1398" s="47" t="str">
        <f t="shared" si="170"/>
        <v/>
      </c>
      <c r="P1398" s="47" t="str">
        <f t="shared" si="171"/>
        <v/>
      </c>
      <c r="Q1398" s="48">
        <f t="shared" si="172"/>
        <v>42006</v>
      </c>
    </row>
    <row r="1399" spans="1:17" x14ac:dyDescent="0.25">
      <c r="A1399" s="28" t="s">
        <v>2565</v>
      </c>
      <c r="B1399" s="28" t="s">
        <v>71</v>
      </c>
      <c r="C1399" s="28" t="s">
        <v>72</v>
      </c>
      <c r="D1399" s="28" t="s">
        <v>34</v>
      </c>
      <c r="E1399" s="39" t="s">
        <v>2566</v>
      </c>
      <c r="F1399" s="13">
        <f t="shared" si="173"/>
        <v>2018</v>
      </c>
      <c r="G1399" s="28" t="s">
        <v>55</v>
      </c>
      <c r="H1399" s="28" t="s">
        <v>75</v>
      </c>
      <c r="I1399" s="40">
        <v>2400</v>
      </c>
      <c r="J1399" s="41">
        <v>0.4</v>
      </c>
      <c r="K1399" s="42">
        <f t="shared" si="174"/>
        <v>1440</v>
      </c>
      <c r="L1399" s="43" t="str">
        <f t="shared" si="168"/>
        <v>2398-APAC-TM</v>
      </c>
      <c r="M1399" s="44">
        <f t="shared" si="175"/>
        <v>43145</v>
      </c>
      <c r="N1399" s="47">
        <f t="shared" si="169"/>
        <v>2</v>
      </c>
      <c r="O1399" s="47" t="str">
        <f t="shared" si="170"/>
        <v>2018</v>
      </c>
      <c r="P1399" s="47" t="str">
        <f t="shared" si="171"/>
        <v>14</v>
      </c>
      <c r="Q1399" s="48">
        <f t="shared" si="172"/>
        <v>43145</v>
      </c>
    </row>
    <row r="1400" spans="1:17" x14ac:dyDescent="0.25">
      <c r="A1400" s="28" t="s">
        <v>2567</v>
      </c>
      <c r="B1400" s="28" t="s">
        <v>123</v>
      </c>
      <c r="C1400" s="28" t="s">
        <v>54</v>
      </c>
      <c r="D1400" s="28" t="s">
        <v>11</v>
      </c>
      <c r="E1400" s="39" t="s">
        <v>2568</v>
      </c>
      <c r="F1400" s="13">
        <f t="shared" si="173"/>
        <v>2018</v>
      </c>
      <c r="G1400" s="28" t="s">
        <v>46</v>
      </c>
      <c r="H1400" s="28" t="s">
        <v>195</v>
      </c>
      <c r="I1400" s="40">
        <v>500</v>
      </c>
      <c r="J1400" s="41">
        <v>0.09</v>
      </c>
      <c r="K1400" s="42">
        <f t="shared" si="174"/>
        <v>455</v>
      </c>
      <c r="L1400" s="43" t="str">
        <f t="shared" si="168"/>
        <v>2399-EMEA-RR</v>
      </c>
      <c r="M1400" s="44">
        <f t="shared" si="175"/>
        <v>43205</v>
      </c>
      <c r="N1400" s="47">
        <f t="shared" si="169"/>
        <v>4</v>
      </c>
      <c r="O1400" s="47" t="str">
        <f t="shared" si="170"/>
        <v>2018</v>
      </c>
      <c r="P1400" s="47" t="str">
        <f t="shared" si="171"/>
        <v>15</v>
      </c>
      <c r="Q1400" s="48">
        <f t="shared" si="172"/>
        <v>43205</v>
      </c>
    </row>
    <row r="1401" spans="1:17" x14ac:dyDescent="0.25">
      <c r="A1401" s="28" t="s">
        <v>2569</v>
      </c>
      <c r="B1401" s="28" t="s">
        <v>147</v>
      </c>
      <c r="C1401" s="28" t="s">
        <v>95</v>
      </c>
      <c r="D1401" s="28" t="s">
        <v>34</v>
      </c>
      <c r="E1401" s="39">
        <v>43079</v>
      </c>
      <c r="F1401" s="13">
        <f t="shared" si="173"/>
        <v>2017</v>
      </c>
      <c r="G1401" s="28" t="s">
        <v>111</v>
      </c>
      <c r="H1401" s="28" t="s">
        <v>1042</v>
      </c>
      <c r="I1401" s="40">
        <v>140</v>
      </c>
      <c r="J1401" s="41">
        <v>1.43E-2</v>
      </c>
      <c r="K1401" s="42">
        <f t="shared" si="174"/>
        <v>137.99799999999999</v>
      </c>
      <c r="L1401" s="43" t="str">
        <f t="shared" si="168"/>
        <v>2400-APAC-PT</v>
      </c>
      <c r="M1401" s="44">
        <f t="shared" si="175"/>
        <v>43079</v>
      </c>
      <c r="N1401" s="47" t="str">
        <f t="shared" si="169"/>
        <v/>
      </c>
      <c r="O1401" s="47" t="str">
        <f t="shared" si="170"/>
        <v/>
      </c>
      <c r="P1401" s="47" t="str">
        <f t="shared" si="171"/>
        <v/>
      </c>
      <c r="Q1401" s="48">
        <f t="shared" si="172"/>
        <v>43079</v>
      </c>
    </row>
    <row r="1402" spans="1:17" x14ac:dyDescent="0.25">
      <c r="A1402" s="28" t="s">
        <v>2570</v>
      </c>
      <c r="B1402" s="28" t="s">
        <v>32</v>
      </c>
      <c r="C1402" s="28" t="s">
        <v>33</v>
      </c>
      <c r="D1402" s="28" t="s">
        <v>34</v>
      </c>
      <c r="E1402" s="39">
        <v>42982</v>
      </c>
      <c r="F1402" s="13">
        <f t="shared" si="173"/>
        <v>2017</v>
      </c>
      <c r="G1402" s="28" t="s">
        <v>111</v>
      </c>
      <c r="H1402" s="28" t="s">
        <v>230</v>
      </c>
      <c r="I1402" s="40">
        <v>140</v>
      </c>
      <c r="J1402" s="41">
        <v>0.1</v>
      </c>
      <c r="K1402" s="42">
        <f t="shared" si="174"/>
        <v>126</v>
      </c>
      <c r="L1402" s="43" t="str">
        <f t="shared" si="168"/>
        <v>2401-APAC-JW</v>
      </c>
      <c r="M1402" s="44">
        <f t="shared" si="175"/>
        <v>42982</v>
      </c>
      <c r="N1402" s="47" t="str">
        <f t="shared" si="169"/>
        <v/>
      </c>
      <c r="O1402" s="47" t="str">
        <f t="shared" si="170"/>
        <v/>
      </c>
      <c r="P1402" s="47" t="str">
        <f t="shared" si="171"/>
        <v/>
      </c>
      <c r="Q1402" s="48">
        <f t="shared" si="172"/>
        <v>42982</v>
      </c>
    </row>
    <row r="1403" spans="1:17" x14ac:dyDescent="0.25">
      <c r="A1403" s="28" t="s">
        <v>2571</v>
      </c>
      <c r="B1403" s="28" t="s">
        <v>216</v>
      </c>
      <c r="C1403" s="28" t="s">
        <v>217</v>
      </c>
      <c r="D1403" s="28" t="s">
        <v>11</v>
      </c>
      <c r="E1403" s="39" t="s">
        <v>1808</v>
      </c>
      <c r="F1403" s="13">
        <f t="shared" si="173"/>
        <v>2014</v>
      </c>
      <c r="G1403" s="28" t="s">
        <v>35</v>
      </c>
      <c r="H1403" s="28" t="s">
        <v>952</v>
      </c>
      <c r="I1403" s="40">
        <v>50</v>
      </c>
      <c r="J1403" s="41">
        <v>0.24</v>
      </c>
      <c r="K1403" s="42">
        <f t="shared" si="174"/>
        <v>38</v>
      </c>
      <c r="L1403" s="43" t="str">
        <f t="shared" si="168"/>
        <v>2402-EMEA-EG</v>
      </c>
      <c r="M1403" s="44">
        <f t="shared" si="175"/>
        <v>41658</v>
      </c>
      <c r="N1403" s="47">
        <f t="shared" si="169"/>
        <v>1</v>
      </c>
      <c r="O1403" s="47" t="str">
        <f t="shared" si="170"/>
        <v>2014</v>
      </c>
      <c r="P1403" s="47" t="str">
        <f t="shared" si="171"/>
        <v>19</v>
      </c>
      <c r="Q1403" s="48">
        <f t="shared" si="172"/>
        <v>41658</v>
      </c>
    </row>
    <row r="1404" spans="1:17" x14ac:dyDescent="0.25">
      <c r="A1404" s="28" t="s">
        <v>2572</v>
      </c>
      <c r="B1404" s="28" t="s">
        <v>164</v>
      </c>
      <c r="C1404" s="28" t="s">
        <v>165</v>
      </c>
      <c r="D1404" s="28" t="s">
        <v>11</v>
      </c>
      <c r="E1404" s="39">
        <v>42224</v>
      </c>
      <c r="F1404" s="13">
        <f t="shared" si="173"/>
        <v>2015</v>
      </c>
      <c r="G1404" s="28" t="s">
        <v>125</v>
      </c>
      <c r="H1404" s="28" t="s">
        <v>1074</v>
      </c>
      <c r="I1404" s="40">
        <v>500</v>
      </c>
      <c r="J1404" s="41">
        <v>0.2</v>
      </c>
      <c r="K1404" s="42">
        <f t="shared" si="174"/>
        <v>400</v>
      </c>
      <c r="L1404" s="43" t="str">
        <f t="shared" si="168"/>
        <v>2403-EMEA-MF</v>
      </c>
      <c r="M1404" s="44">
        <f t="shared" si="175"/>
        <v>42224</v>
      </c>
      <c r="N1404" s="47" t="str">
        <f t="shared" si="169"/>
        <v/>
      </c>
      <c r="O1404" s="47" t="str">
        <f t="shared" si="170"/>
        <v/>
      </c>
      <c r="P1404" s="47" t="str">
        <f t="shared" si="171"/>
        <v/>
      </c>
      <c r="Q1404" s="48">
        <f t="shared" si="172"/>
        <v>42224</v>
      </c>
    </row>
    <row r="1405" spans="1:17" x14ac:dyDescent="0.25">
      <c r="A1405" s="28" t="s">
        <v>2573</v>
      </c>
      <c r="B1405" s="28" t="s">
        <v>94</v>
      </c>
      <c r="C1405" s="28" t="s">
        <v>95</v>
      </c>
      <c r="D1405" s="28" t="s">
        <v>34</v>
      </c>
      <c r="E1405" s="39" t="s">
        <v>2574</v>
      </c>
      <c r="F1405" s="13">
        <f t="shared" si="173"/>
        <v>2018</v>
      </c>
      <c r="G1405" s="28" t="s">
        <v>111</v>
      </c>
      <c r="H1405" s="28" t="s">
        <v>1504</v>
      </c>
      <c r="I1405" s="40">
        <v>140</v>
      </c>
      <c r="J1405" s="41">
        <v>1.43E-2</v>
      </c>
      <c r="K1405" s="42">
        <f t="shared" si="174"/>
        <v>137.99799999999999</v>
      </c>
      <c r="L1405" s="43" t="str">
        <f t="shared" si="168"/>
        <v>2404-APAC-CP</v>
      </c>
      <c r="M1405" s="44">
        <f t="shared" si="175"/>
        <v>43215</v>
      </c>
      <c r="N1405" s="47">
        <f t="shared" si="169"/>
        <v>4</v>
      </c>
      <c r="O1405" s="47" t="str">
        <f t="shared" si="170"/>
        <v>2018</v>
      </c>
      <c r="P1405" s="47" t="str">
        <f t="shared" si="171"/>
        <v>25</v>
      </c>
      <c r="Q1405" s="48">
        <f t="shared" si="172"/>
        <v>43215</v>
      </c>
    </row>
    <row r="1406" spans="1:17" x14ac:dyDescent="0.25">
      <c r="A1406" s="28" t="s">
        <v>2575</v>
      </c>
      <c r="B1406" s="28" t="s">
        <v>49</v>
      </c>
      <c r="C1406" s="28" t="s">
        <v>50</v>
      </c>
      <c r="D1406" s="28" t="s">
        <v>22</v>
      </c>
      <c r="E1406" s="39" t="s">
        <v>577</v>
      </c>
      <c r="F1406" s="13">
        <f t="shared" si="173"/>
        <v>2018</v>
      </c>
      <c r="G1406" s="28" t="s">
        <v>41</v>
      </c>
      <c r="H1406" s="28" t="s">
        <v>844</v>
      </c>
      <c r="I1406" s="40">
        <v>30</v>
      </c>
      <c r="J1406" s="41">
        <v>0.1333</v>
      </c>
      <c r="K1406" s="42">
        <f t="shared" si="174"/>
        <v>26.001000000000001</v>
      </c>
      <c r="L1406" s="43" t="str">
        <f t="shared" si="168"/>
        <v>2405-LATAM-TY</v>
      </c>
      <c r="M1406" s="44">
        <f t="shared" si="175"/>
        <v>43434</v>
      </c>
      <c r="N1406" s="47">
        <f t="shared" si="169"/>
        <v>11</v>
      </c>
      <c r="O1406" s="47" t="str">
        <f t="shared" si="170"/>
        <v>2018</v>
      </c>
      <c r="P1406" s="47" t="str">
        <f t="shared" si="171"/>
        <v>30</v>
      </c>
      <c r="Q1406" s="48">
        <f t="shared" si="172"/>
        <v>43434</v>
      </c>
    </row>
    <row r="1407" spans="1:17" x14ac:dyDescent="0.25">
      <c r="A1407" s="28" t="s">
        <v>2576</v>
      </c>
      <c r="B1407" s="28" t="s">
        <v>9</v>
      </c>
      <c r="C1407" s="28" t="s">
        <v>10</v>
      </c>
      <c r="D1407" s="28" t="s">
        <v>11</v>
      </c>
      <c r="E1407" s="39">
        <v>42134</v>
      </c>
      <c r="F1407" s="13">
        <f t="shared" si="173"/>
        <v>2015</v>
      </c>
      <c r="G1407" s="28" t="s">
        <v>41</v>
      </c>
      <c r="H1407" s="28" t="s">
        <v>225</v>
      </c>
      <c r="I1407" s="40">
        <v>30</v>
      </c>
      <c r="J1407" s="41">
        <v>0</v>
      </c>
      <c r="K1407" s="42">
        <f t="shared" si="174"/>
        <v>30</v>
      </c>
      <c r="L1407" s="43" t="str">
        <f t="shared" si="168"/>
        <v>2406-EMEA-RH</v>
      </c>
      <c r="M1407" s="44">
        <f t="shared" si="175"/>
        <v>42134</v>
      </c>
      <c r="N1407" s="47" t="str">
        <f t="shared" si="169"/>
        <v/>
      </c>
      <c r="O1407" s="47" t="str">
        <f t="shared" si="170"/>
        <v/>
      </c>
      <c r="P1407" s="47" t="str">
        <f t="shared" si="171"/>
        <v/>
      </c>
      <c r="Q1407" s="48">
        <f t="shared" si="172"/>
        <v>42134</v>
      </c>
    </row>
    <row r="1408" spans="1:17" x14ac:dyDescent="0.25">
      <c r="A1408" s="28" t="s">
        <v>2577</v>
      </c>
      <c r="B1408" s="28" t="s">
        <v>99</v>
      </c>
      <c r="C1408" s="28" t="s">
        <v>100</v>
      </c>
      <c r="D1408" s="28" t="s">
        <v>11</v>
      </c>
      <c r="E1408" s="39" t="s">
        <v>2057</v>
      </c>
      <c r="F1408" s="13">
        <f t="shared" si="173"/>
        <v>2015</v>
      </c>
      <c r="G1408" s="28" t="s">
        <v>133</v>
      </c>
      <c r="H1408" s="28" t="s">
        <v>409</v>
      </c>
      <c r="I1408" s="40">
        <v>50</v>
      </c>
      <c r="J1408" s="41">
        <v>0.08</v>
      </c>
      <c r="K1408" s="42">
        <f t="shared" si="174"/>
        <v>46</v>
      </c>
      <c r="L1408" s="43" t="str">
        <f t="shared" si="168"/>
        <v>2407-EMEA-AW</v>
      </c>
      <c r="M1408" s="44">
        <f t="shared" si="175"/>
        <v>42323</v>
      </c>
      <c r="N1408" s="47">
        <f t="shared" si="169"/>
        <v>11</v>
      </c>
      <c r="O1408" s="47" t="str">
        <f t="shared" si="170"/>
        <v>2015</v>
      </c>
      <c r="P1408" s="47" t="str">
        <f t="shared" si="171"/>
        <v>15</v>
      </c>
      <c r="Q1408" s="48">
        <f t="shared" si="172"/>
        <v>42323</v>
      </c>
    </row>
    <row r="1409" spans="1:17" x14ac:dyDescent="0.25">
      <c r="A1409" s="28" t="s">
        <v>2578</v>
      </c>
      <c r="B1409" s="28" t="s">
        <v>216</v>
      </c>
      <c r="C1409" s="28" t="s">
        <v>217</v>
      </c>
      <c r="D1409" s="28" t="s">
        <v>11</v>
      </c>
      <c r="E1409" s="39">
        <v>42553</v>
      </c>
      <c r="F1409" s="13">
        <f t="shared" si="173"/>
        <v>2016</v>
      </c>
      <c r="G1409" s="28" t="s">
        <v>74</v>
      </c>
      <c r="H1409" s="28" t="s">
        <v>283</v>
      </c>
      <c r="I1409" s="40">
        <v>500</v>
      </c>
      <c r="J1409" s="41">
        <v>0</v>
      </c>
      <c r="K1409" s="42">
        <f t="shared" si="174"/>
        <v>500</v>
      </c>
      <c r="L1409" s="43" t="str">
        <f t="shared" si="168"/>
        <v>2408-EMEA-AP</v>
      </c>
      <c r="M1409" s="44">
        <f t="shared" si="175"/>
        <v>42553</v>
      </c>
      <c r="N1409" s="47" t="str">
        <f t="shared" si="169"/>
        <v/>
      </c>
      <c r="O1409" s="47" t="str">
        <f t="shared" si="170"/>
        <v/>
      </c>
      <c r="P1409" s="47" t="str">
        <f t="shared" si="171"/>
        <v/>
      </c>
      <c r="Q1409" s="48">
        <f t="shared" si="172"/>
        <v>42553</v>
      </c>
    </row>
    <row r="1410" spans="1:17" x14ac:dyDescent="0.25">
      <c r="A1410" s="28" t="s">
        <v>2579</v>
      </c>
      <c r="B1410" s="28" t="s">
        <v>201</v>
      </c>
      <c r="C1410" s="28" t="s">
        <v>202</v>
      </c>
      <c r="D1410" s="28" t="s">
        <v>11</v>
      </c>
      <c r="E1410" s="39">
        <v>42375</v>
      </c>
      <c r="F1410" s="13">
        <f t="shared" si="173"/>
        <v>2016</v>
      </c>
      <c r="G1410" s="28" t="s">
        <v>23</v>
      </c>
      <c r="H1410" s="28" t="s">
        <v>2039</v>
      </c>
      <c r="I1410" s="40">
        <v>1400</v>
      </c>
      <c r="J1410" s="41">
        <v>0.03</v>
      </c>
      <c r="K1410" s="42">
        <f t="shared" si="174"/>
        <v>1358</v>
      </c>
      <c r="L1410" s="43" t="str">
        <f t="shared" ref="L1410:L1473" si="176">_xlfn.TEXTJOIN("-",TRUE,RIGHT(A1410,LEN(A1410)-2),D1410,LEFT(H1410,1)&amp;MID(H1410,FIND(" ",H1410)+1,1))</f>
        <v>2409-EMEA-IC</v>
      </c>
      <c r="M1410" s="44">
        <f t="shared" si="175"/>
        <v>42375</v>
      </c>
      <c r="N1410" s="47" t="str">
        <f t="shared" ref="N1410:N1473" si="177">IF(ISTEXT(E1410),IFERROR(_xlfn.NUMBERVALUE(LEFT(E1410,2)),_xlfn.NUMBERVALUE(LEFT(E1410,1))),"")</f>
        <v/>
      </c>
      <c r="O1410" s="47" t="str">
        <f t="shared" ref="O1410:O1473" si="178">IF(ISTEXT(E1410),RIGHT(E1410,4),"")</f>
        <v/>
      </c>
      <c r="P1410" s="47" t="str">
        <f t="shared" ref="P1410:P1473" si="179">IF(ISTEXT(E1410),MID(E1410,LEN(N1410)+2,2),"")</f>
        <v/>
      </c>
      <c r="Q1410" s="48">
        <f t="shared" ref="Q1410:Q1473" si="180">IF(ISTEXT(E1410),DATE(O1410,N1410,P1410),E1410)</f>
        <v>42375</v>
      </c>
    </row>
    <row r="1411" spans="1:17" x14ac:dyDescent="0.25">
      <c r="A1411" s="28" t="s">
        <v>2580</v>
      </c>
      <c r="B1411" s="28" t="s">
        <v>104</v>
      </c>
      <c r="C1411" s="28" t="s">
        <v>105</v>
      </c>
      <c r="D1411" s="28" t="s">
        <v>11</v>
      </c>
      <c r="E1411" s="39" t="s">
        <v>2151</v>
      </c>
      <c r="F1411" s="13">
        <f t="shared" ref="F1411:F1474" si="181">YEAR(Q1411)</f>
        <v>2016</v>
      </c>
      <c r="G1411" s="28" t="s">
        <v>23</v>
      </c>
      <c r="H1411" s="28" t="s">
        <v>1524</v>
      </c>
      <c r="I1411" s="40">
        <v>1400</v>
      </c>
      <c r="J1411" s="41">
        <v>0.1</v>
      </c>
      <c r="K1411" s="42">
        <f t="shared" ref="K1411:K1474" si="182">I1411*(1-J1411)</f>
        <v>1260</v>
      </c>
      <c r="L1411" s="43" t="str">
        <f t="shared" si="176"/>
        <v>2410-EMEA-NB</v>
      </c>
      <c r="M1411" s="44">
        <f t="shared" ref="M1411:M1474" si="183">IF(ISTEXT(E1411),DATE(O1411,N1411,P1411),E1411)</f>
        <v>42578</v>
      </c>
      <c r="N1411" s="47">
        <f t="shared" si="177"/>
        <v>7</v>
      </c>
      <c r="O1411" s="47" t="str">
        <f t="shared" si="178"/>
        <v>2016</v>
      </c>
      <c r="P1411" s="47" t="str">
        <f t="shared" si="179"/>
        <v>27</v>
      </c>
      <c r="Q1411" s="48">
        <f t="shared" si="180"/>
        <v>42578</v>
      </c>
    </row>
    <row r="1412" spans="1:17" x14ac:dyDescent="0.25">
      <c r="A1412" s="28" t="s">
        <v>2581</v>
      </c>
      <c r="B1412" s="28" t="s">
        <v>15</v>
      </c>
      <c r="C1412" s="28" t="s">
        <v>16</v>
      </c>
      <c r="D1412" s="28" t="s">
        <v>17</v>
      </c>
      <c r="E1412" s="39" t="s">
        <v>839</v>
      </c>
      <c r="F1412" s="13">
        <f t="shared" si="181"/>
        <v>2017</v>
      </c>
      <c r="G1412" s="28" t="s">
        <v>111</v>
      </c>
      <c r="H1412" s="28" t="s">
        <v>623</v>
      </c>
      <c r="I1412" s="40">
        <v>140</v>
      </c>
      <c r="J1412" s="41">
        <v>7.1400000000000005E-2</v>
      </c>
      <c r="K1412" s="42">
        <f t="shared" si="182"/>
        <v>130.00399999999999</v>
      </c>
      <c r="L1412" s="43" t="str">
        <f t="shared" si="176"/>
        <v>2411-NA-MP</v>
      </c>
      <c r="M1412" s="44">
        <f t="shared" si="183"/>
        <v>42793</v>
      </c>
      <c r="N1412" s="47">
        <f t="shared" si="177"/>
        <v>2</v>
      </c>
      <c r="O1412" s="47" t="str">
        <f t="shared" si="178"/>
        <v>2017</v>
      </c>
      <c r="P1412" s="47" t="str">
        <f t="shared" si="179"/>
        <v>27</v>
      </c>
      <c r="Q1412" s="48">
        <f t="shared" si="180"/>
        <v>42793</v>
      </c>
    </row>
    <row r="1413" spans="1:17" x14ac:dyDescent="0.25">
      <c r="A1413" s="28" t="s">
        <v>2582</v>
      </c>
      <c r="B1413" s="28" t="s">
        <v>71</v>
      </c>
      <c r="C1413" s="28" t="s">
        <v>72</v>
      </c>
      <c r="D1413" s="28" t="s">
        <v>34</v>
      </c>
      <c r="E1413" s="39">
        <v>41985</v>
      </c>
      <c r="F1413" s="13">
        <f t="shared" si="181"/>
        <v>2014</v>
      </c>
      <c r="G1413" s="28" t="s">
        <v>74</v>
      </c>
      <c r="H1413" s="28" t="s">
        <v>1246</v>
      </c>
      <c r="I1413" s="40">
        <v>500</v>
      </c>
      <c r="J1413" s="41">
        <v>0</v>
      </c>
      <c r="K1413" s="42">
        <f t="shared" si="182"/>
        <v>500</v>
      </c>
      <c r="L1413" s="43" t="str">
        <f t="shared" si="176"/>
        <v>2412-APAC-DJ</v>
      </c>
      <c r="M1413" s="44">
        <f t="shared" si="183"/>
        <v>41985</v>
      </c>
      <c r="N1413" s="47" t="str">
        <f t="shared" si="177"/>
        <v/>
      </c>
      <c r="O1413" s="47" t="str">
        <f t="shared" si="178"/>
        <v/>
      </c>
      <c r="P1413" s="47" t="str">
        <f t="shared" si="179"/>
        <v/>
      </c>
      <c r="Q1413" s="48">
        <f t="shared" si="180"/>
        <v>41985</v>
      </c>
    </row>
    <row r="1414" spans="1:17" x14ac:dyDescent="0.25">
      <c r="A1414" s="28" t="s">
        <v>2583</v>
      </c>
      <c r="B1414" s="28" t="s">
        <v>495</v>
      </c>
      <c r="C1414" s="28" t="s">
        <v>496</v>
      </c>
      <c r="D1414" s="28" t="s">
        <v>11</v>
      </c>
      <c r="E1414" s="39">
        <v>41923</v>
      </c>
      <c r="F1414" s="13">
        <f t="shared" si="181"/>
        <v>2014</v>
      </c>
      <c r="G1414" s="28" t="s">
        <v>125</v>
      </c>
      <c r="H1414" s="28" t="s">
        <v>1107</v>
      </c>
      <c r="I1414" s="40">
        <v>500</v>
      </c>
      <c r="J1414" s="41">
        <v>0.2</v>
      </c>
      <c r="K1414" s="42">
        <f t="shared" si="182"/>
        <v>400</v>
      </c>
      <c r="L1414" s="43" t="str">
        <f t="shared" si="176"/>
        <v>2413-EMEA-RC</v>
      </c>
      <c r="M1414" s="44">
        <f t="shared" si="183"/>
        <v>41923</v>
      </c>
      <c r="N1414" s="47" t="str">
        <f t="shared" si="177"/>
        <v/>
      </c>
      <c r="O1414" s="47" t="str">
        <f t="shared" si="178"/>
        <v/>
      </c>
      <c r="P1414" s="47" t="str">
        <f t="shared" si="179"/>
        <v/>
      </c>
      <c r="Q1414" s="48">
        <f t="shared" si="180"/>
        <v>41923</v>
      </c>
    </row>
    <row r="1415" spans="1:17" x14ac:dyDescent="0.25">
      <c r="A1415" s="28" t="s">
        <v>2584</v>
      </c>
      <c r="B1415" s="28" t="s">
        <v>139</v>
      </c>
      <c r="C1415" s="28" t="s">
        <v>140</v>
      </c>
      <c r="D1415" s="28" t="s">
        <v>11</v>
      </c>
      <c r="E1415" s="39">
        <v>42225</v>
      </c>
      <c r="F1415" s="13">
        <f t="shared" si="181"/>
        <v>2015</v>
      </c>
      <c r="G1415" s="28" t="s">
        <v>74</v>
      </c>
      <c r="H1415" s="28" t="s">
        <v>1648</v>
      </c>
      <c r="I1415" s="40">
        <v>500</v>
      </c>
      <c r="J1415" s="41">
        <v>0.02</v>
      </c>
      <c r="K1415" s="42">
        <f t="shared" si="182"/>
        <v>490</v>
      </c>
      <c r="L1415" s="43" t="str">
        <f t="shared" si="176"/>
        <v>2414-EMEA-DT</v>
      </c>
      <c r="M1415" s="44">
        <f t="shared" si="183"/>
        <v>42225</v>
      </c>
      <c r="N1415" s="47" t="str">
        <f t="shared" si="177"/>
        <v/>
      </c>
      <c r="O1415" s="47" t="str">
        <f t="shared" si="178"/>
        <v/>
      </c>
      <c r="P1415" s="47" t="str">
        <f t="shared" si="179"/>
        <v/>
      </c>
      <c r="Q1415" s="48">
        <f t="shared" si="180"/>
        <v>42225</v>
      </c>
    </row>
    <row r="1416" spans="1:17" x14ac:dyDescent="0.25">
      <c r="A1416" s="28" t="s">
        <v>2585</v>
      </c>
      <c r="B1416" s="28" t="s">
        <v>269</v>
      </c>
      <c r="C1416" s="28" t="s">
        <v>270</v>
      </c>
      <c r="D1416" s="28" t="s">
        <v>22</v>
      </c>
      <c r="E1416" s="39" t="s">
        <v>2586</v>
      </c>
      <c r="F1416" s="13">
        <f t="shared" si="181"/>
        <v>2016</v>
      </c>
      <c r="G1416" s="28" t="s">
        <v>41</v>
      </c>
      <c r="H1416" s="28" t="s">
        <v>335</v>
      </c>
      <c r="I1416" s="40">
        <v>30</v>
      </c>
      <c r="J1416" s="41">
        <v>0</v>
      </c>
      <c r="K1416" s="42">
        <f t="shared" si="182"/>
        <v>30</v>
      </c>
      <c r="L1416" s="43" t="str">
        <f t="shared" si="176"/>
        <v>2415-LATAM-AH</v>
      </c>
      <c r="M1416" s="44">
        <f t="shared" si="183"/>
        <v>42453</v>
      </c>
      <c r="N1416" s="47">
        <f t="shared" si="177"/>
        <v>3</v>
      </c>
      <c r="O1416" s="47" t="str">
        <f t="shared" si="178"/>
        <v>2016</v>
      </c>
      <c r="P1416" s="47" t="str">
        <f t="shared" si="179"/>
        <v>24</v>
      </c>
      <c r="Q1416" s="48">
        <f t="shared" si="180"/>
        <v>42453</v>
      </c>
    </row>
    <row r="1417" spans="1:17" x14ac:dyDescent="0.25">
      <c r="A1417" s="28" t="s">
        <v>2587</v>
      </c>
      <c r="B1417" s="28" t="s">
        <v>114</v>
      </c>
      <c r="C1417" s="28" t="s">
        <v>115</v>
      </c>
      <c r="D1417" s="28" t="s">
        <v>17</v>
      </c>
      <c r="E1417" s="39" t="s">
        <v>2588</v>
      </c>
      <c r="F1417" s="13">
        <f t="shared" si="181"/>
        <v>2014</v>
      </c>
      <c r="G1417" s="28" t="s">
        <v>111</v>
      </c>
      <c r="H1417" s="28" t="s">
        <v>1880</v>
      </c>
      <c r="I1417" s="40">
        <v>140</v>
      </c>
      <c r="J1417" s="41">
        <v>0.21429999999999999</v>
      </c>
      <c r="K1417" s="42">
        <f t="shared" si="182"/>
        <v>109.998</v>
      </c>
      <c r="L1417" s="43" t="str">
        <f t="shared" si="176"/>
        <v>2416-NA-HD</v>
      </c>
      <c r="M1417" s="44">
        <f t="shared" si="183"/>
        <v>41772</v>
      </c>
      <c r="N1417" s="47">
        <f t="shared" si="177"/>
        <v>5</v>
      </c>
      <c r="O1417" s="47" t="str">
        <f t="shared" si="178"/>
        <v>2014</v>
      </c>
      <c r="P1417" s="47" t="str">
        <f t="shared" si="179"/>
        <v>13</v>
      </c>
      <c r="Q1417" s="48">
        <f t="shared" si="180"/>
        <v>41772</v>
      </c>
    </row>
    <row r="1418" spans="1:17" x14ac:dyDescent="0.25">
      <c r="A1418" s="28" t="s">
        <v>2589</v>
      </c>
      <c r="B1418" s="28" t="s">
        <v>169</v>
      </c>
      <c r="C1418" s="28" t="s">
        <v>170</v>
      </c>
      <c r="D1418" s="28" t="s">
        <v>11</v>
      </c>
      <c r="E1418" s="39" t="s">
        <v>2590</v>
      </c>
      <c r="F1418" s="13">
        <f t="shared" si="181"/>
        <v>2015</v>
      </c>
      <c r="G1418" s="28" t="s">
        <v>133</v>
      </c>
      <c r="H1418" s="28" t="s">
        <v>1066</v>
      </c>
      <c r="I1418" s="40">
        <v>50</v>
      </c>
      <c r="J1418" s="41">
        <v>0.16</v>
      </c>
      <c r="K1418" s="42">
        <f t="shared" si="182"/>
        <v>42</v>
      </c>
      <c r="L1418" s="43" t="str">
        <f t="shared" si="176"/>
        <v>2417-EMEA-MT</v>
      </c>
      <c r="M1418" s="44">
        <f t="shared" si="183"/>
        <v>42215</v>
      </c>
      <c r="N1418" s="47">
        <f t="shared" si="177"/>
        <v>7</v>
      </c>
      <c r="O1418" s="47" t="str">
        <f t="shared" si="178"/>
        <v>2015</v>
      </c>
      <c r="P1418" s="47" t="str">
        <f t="shared" si="179"/>
        <v>30</v>
      </c>
      <c r="Q1418" s="48">
        <f t="shared" si="180"/>
        <v>42215</v>
      </c>
    </row>
    <row r="1419" spans="1:17" x14ac:dyDescent="0.25">
      <c r="A1419" s="28" t="s">
        <v>2591</v>
      </c>
      <c r="B1419" s="28" t="s">
        <v>147</v>
      </c>
      <c r="C1419" s="28" t="s">
        <v>95</v>
      </c>
      <c r="D1419" s="28" t="s">
        <v>34</v>
      </c>
      <c r="E1419" s="39">
        <v>41947</v>
      </c>
      <c r="F1419" s="13">
        <f t="shared" si="181"/>
        <v>2014</v>
      </c>
      <c r="G1419" s="28" t="s">
        <v>41</v>
      </c>
      <c r="H1419" s="28" t="s">
        <v>1325</v>
      </c>
      <c r="I1419" s="40">
        <v>30</v>
      </c>
      <c r="J1419" s="41">
        <v>0.1333</v>
      </c>
      <c r="K1419" s="42">
        <f t="shared" si="182"/>
        <v>26.001000000000001</v>
      </c>
      <c r="L1419" s="43" t="str">
        <f t="shared" si="176"/>
        <v>2418-APAC-RR</v>
      </c>
      <c r="M1419" s="44">
        <f t="shared" si="183"/>
        <v>41947</v>
      </c>
      <c r="N1419" s="47" t="str">
        <f t="shared" si="177"/>
        <v/>
      </c>
      <c r="O1419" s="47" t="str">
        <f t="shared" si="178"/>
        <v/>
      </c>
      <c r="P1419" s="47" t="str">
        <f t="shared" si="179"/>
        <v/>
      </c>
      <c r="Q1419" s="48">
        <f t="shared" si="180"/>
        <v>41947</v>
      </c>
    </row>
    <row r="1420" spans="1:17" x14ac:dyDescent="0.25">
      <c r="A1420" s="28" t="s">
        <v>2592</v>
      </c>
      <c r="B1420" s="28" t="s">
        <v>288</v>
      </c>
      <c r="C1420" s="28" t="s">
        <v>289</v>
      </c>
      <c r="D1420" s="28" t="s">
        <v>11</v>
      </c>
      <c r="E1420" s="39">
        <v>41768</v>
      </c>
      <c r="F1420" s="13">
        <f t="shared" si="181"/>
        <v>2014</v>
      </c>
      <c r="G1420" s="28" t="s">
        <v>111</v>
      </c>
      <c r="H1420" s="28" t="s">
        <v>407</v>
      </c>
      <c r="I1420" s="40">
        <v>140</v>
      </c>
      <c r="J1420" s="41">
        <v>0.2429</v>
      </c>
      <c r="K1420" s="42">
        <f t="shared" si="182"/>
        <v>105.994</v>
      </c>
      <c r="L1420" s="43" t="str">
        <f t="shared" si="176"/>
        <v>2419-EMEA-BM</v>
      </c>
      <c r="M1420" s="44">
        <f t="shared" si="183"/>
        <v>41768</v>
      </c>
      <c r="N1420" s="47" t="str">
        <f t="shared" si="177"/>
        <v/>
      </c>
      <c r="O1420" s="47" t="str">
        <f t="shared" si="178"/>
        <v/>
      </c>
      <c r="P1420" s="47" t="str">
        <f t="shared" si="179"/>
        <v/>
      </c>
      <c r="Q1420" s="48">
        <f t="shared" si="180"/>
        <v>41768</v>
      </c>
    </row>
    <row r="1421" spans="1:17" x14ac:dyDescent="0.25">
      <c r="A1421" s="28" t="s">
        <v>2593</v>
      </c>
      <c r="B1421" s="28" t="s">
        <v>59</v>
      </c>
      <c r="C1421" s="28" t="s">
        <v>60</v>
      </c>
      <c r="D1421" s="28" t="s">
        <v>11</v>
      </c>
      <c r="E1421" s="39" t="s">
        <v>2594</v>
      </c>
      <c r="F1421" s="13">
        <f t="shared" si="181"/>
        <v>2014</v>
      </c>
      <c r="G1421" s="28" t="s">
        <v>74</v>
      </c>
      <c r="H1421" s="28" t="s">
        <v>62</v>
      </c>
      <c r="I1421" s="40">
        <v>500</v>
      </c>
      <c r="J1421" s="41">
        <v>0.02</v>
      </c>
      <c r="K1421" s="42">
        <f t="shared" si="182"/>
        <v>490</v>
      </c>
      <c r="L1421" s="43" t="str">
        <f t="shared" si="176"/>
        <v>2420-EMEA-DB</v>
      </c>
      <c r="M1421" s="44">
        <f t="shared" si="183"/>
        <v>41693</v>
      </c>
      <c r="N1421" s="47">
        <f t="shared" si="177"/>
        <v>2</v>
      </c>
      <c r="O1421" s="47" t="str">
        <f t="shared" si="178"/>
        <v>2014</v>
      </c>
      <c r="P1421" s="47" t="str">
        <f t="shared" si="179"/>
        <v>23</v>
      </c>
      <c r="Q1421" s="48">
        <f t="shared" si="180"/>
        <v>41693</v>
      </c>
    </row>
    <row r="1422" spans="1:17" x14ac:dyDescent="0.25">
      <c r="A1422" s="28" t="s">
        <v>2595</v>
      </c>
      <c r="B1422" s="28" t="s">
        <v>197</v>
      </c>
      <c r="C1422" s="28" t="s">
        <v>198</v>
      </c>
      <c r="D1422" s="28" t="s">
        <v>11</v>
      </c>
      <c r="E1422" s="39" t="s">
        <v>1019</v>
      </c>
      <c r="F1422" s="13">
        <f t="shared" si="181"/>
        <v>2016</v>
      </c>
      <c r="G1422" s="28" t="s">
        <v>41</v>
      </c>
      <c r="H1422" s="28" t="s">
        <v>199</v>
      </c>
      <c r="I1422" s="40">
        <v>30</v>
      </c>
      <c r="J1422" s="41">
        <v>0.1333</v>
      </c>
      <c r="K1422" s="42">
        <f t="shared" si="182"/>
        <v>26.001000000000001</v>
      </c>
      <c r="L1422" s="43" t="str">
        <f t="shared" si="176"/>
        <v>2421-EMEA-HB</v>
      </c>
      <c r="M1422" s="44">
        <f t="shared" si="183"/>
        <v>42486</v>
      </c>
      <c r="N1422" s="47">
        <f t="shared" si="177"/>
        <v>4</v>
      </c>
      <c r="O1422" s="47" t="str">
        <f t="shared" si="178"/>
        <v>2016</v>
      </c>
      <c r="P1422" s="47" t="str">
        <f t="shared" si="179"/>
        <v>26</v>
      </c>
      <c r="Q1422" s="48">
        <f t="shared" si="180"/>
        <v>42486</v>
      </c>
    </row>
    <row r="1423" spans="1:17" x14ac:dyDescent="0.25">
      <c r="A1423" s="28" t="s">
        <v>2596</v>
      </c>
      <c r="B1423" s="28" t="s">
        <v>325</v>
      </c>
      <c r="C1423" s="28" t="s">
        <v>326</v>
      </c>
      <c r="D1423" s="28" t="s">
        <v>34</v>
      </c>
      <c r="E1423" s="39">
        <v>42040</v>
      </c>
      <c r="F1423" s="13">
        <f t="shared" si="181"/>
        <v>2015</v>
      </c>
      <c r="G1423" s="28" t="s">
        <v>12</v>
      </c>
      <c r="H1423" s="28" t="s">
        <v>916</v>
      </c>
      <c r="I1423" s="40">
        <v>240</v>
      </c>
      <c r="J1423" s="41">
        <v>0.33750000000000002</v>
      </c>
      <c r="K1423" s="42">
        <f t="shared" si="182"/>
        <v>159</v>
      </c>
      <c r="L1423" s="43" t="str">
        <f t="shared" si="176"/>
        <v>2422-APAC-SM</v>
      </c>
      <c r="M1423" s="44">
        <f t="shared" si="183"/>
        <v>42040</v>
      </c>
      <c r="N1423" s="47" t="str">
        <f t="shared" si="177"/>
        <v/>
      </c>
      <c r="O1423" s="47" t="str">
        <f t="shared" si="178"/>
        <v/>
      </c>
      <c r="P1423" s="47" t="str">
        <f t="shared" si="179"/>
        <v/>
      </c>
      <c r="Q1423" s="48">
        <f t="shared" si="180"/>
        <v>42040</v>
      </c>
    </row>
    <row r="1424" spans="1:17" x14ac:dyDescent="0.25">
      <c r="A1424" s="28" t="s">
        <v>2597</v>
      </c>
      <c r="B1424" s="28" t="s">
        <v>541</v>
      </c>
      <c r="C1424" s="28" t="s">
        <v>542</v>
      </c>
      <c r="D1424" s="28" t="s">
        <v>22</v>
      </c>
      <c r="E1424" s="39" t="s">
        <v>1041</v>
      </c>
      <c r="F1424" s="13">
        <f t="shared" si="181"/>
        <v>2018</v>
      </c>
      <c r="G1424" s="28" t="s">
        <v>55</v>
      </c>
      <c r="H1424" s="28" t="s">
        <v>696</v>
      </c>
      <c r="I1424" s="40">
        <v>2400</v>
      </c>
      <c r="J1424" s="41">
        <v>0.23</v>
      </c>
      <c r="K1424" s="42">
        <f t="shared" si="182"/>
        <v>1848</v>
      </c>
      <c r="L1424" s="43" t="str">
        <f t="shared" si="176"/>
        <v>2423-LATAM-BM</v>
      </c>
      <c r="M1424" s="44">
        <f t="shared" si="183"/>
        <v>43372</v>
      </c>
      <c r="N1424" s="47">
        <f t="shared" si="177"/>
        <v>9</v>
      </c>
      <c r="O1424" s="47" t="str">
        <f t="shared" si="178"/>
        <v>2018</v>
      </c>
      <c r="P1424" s="47" t="str">
        <f t="shared" si="179"/>
        <v>29</v>
      </c>
      <c r="Q1424" s="48">
        <f t="shared" si="180"/>
        <v>43372</v>
      </c>
    </row>
    <row r="1425" spans="1:17" x14ac:dyDescent="0.25">
      <c r="A1425" s="28" t="s">
        <v>2598</v>
      </c>
      <c r="B1425" s="28" t="s">
        <v>15</v>
      </c>
      <c r="C1425" s="28" t="s">
        <v>16</v>
      </c>
      <c r="D1425" s="28" t="s">
        <v>17</v>
      </c>
      <c r="E1425" s="39" t="s">
        <v>956</v>
      </c>
      <c r="F1425" s="13">
        <f t="shared" si="181"/>
        <v>2016</v>
      </c>
      <c r="G1425" s="28" t="s">
        <v>125</v>
      </c>
      <c r="H1425" s="28" t="s">
        <v>602</v>
      </c>
      <c r="I1425" s="40">
        <v>500</v>
      </c>
      <c r="J1425" s="41">
        <v>0.1</v>
      </c>
      <c r="K1425" s="42">
        <f t="shared" si="182"/>
        <v>450</v>
      </c>
      <c r="L1425" s="43" t="str">
        <f t="shared" si="176"/>
        <v>2424-NA-JH</v>
      </c>
      <c r="M1425" s="44">
        <f t="shared" si="183"/>
        <v>42483</v>
      </c>
      <c r="N1425" s="47">
        <f t="shared" si="177"/>
        <v>4</v>
      </c>
      <c r="O1425" s="47" t="str">
        <f t="shared" si="178"/>
        <v>2016</v>
      </c>
      <c r="P1425" s="47" t="str">
        <f t="shared" si="179"/>
        <v>23</v>
      </c>
      <c r="Q1425" s="48">
        <f t="shared" si="180"/>
        <v>42483</v>
      </c>
    </row>
    <row r="1426" spans="1:17" x14ac:dyDescent="0.25">
      <c r="A1426" s="28" t="s">
        <v>2599</v>
      </c>
      <c r="B1426" s="28" t="s">
        <v>541</v>
      </c>
      <c r="C1426" s="28" t="s">
        <v>542</v>
      </c>
      <c r="D1426" s="28" t="s">
        <v>22</v>
      </c>
      <c r="E1426" s="39">
        <v>42036</v>
      </c>
      <c r="F1426" s="13">
        <f t="shared" si="181"/>
        <v>2015</v>
      </c>
      <c r="G1426" s="28" t="s">
        <v>125</v>
      </c>
      <c r="H1426" s="28" t="s">
        <v>1109</v>
      </c>
      <c r="I1426" s="40">
        <v>500</v>
      </c>
      <c r="J1426" s="41">
        <v>0.14000000000000001</v>
      </c>
      <c r="K1426" s="42">
        <f t="shared" si="182"/>
        <v>430</v>
      </c>
      <c r="L1426" s="43" t="str">
        <f t="shared" si="176"/>
        <v>2425-LATAM-JH</v>
      </c>
      <c r="M1426" s="44">
        <f t="shared" si="183"/>
        <v>42036</v>
      </c>
      <c r="N1426" s="47" t="str">
        <f t="shared" si="177"/>
        <v/>
      </c>
      <c r="O1426" s="47" t="str">
        <f t="shared" si="178"/>
        <v/>
      </c>
      <c r="P1426" s="47" t="str">
        <f t="shared" si="179"/>
        <v/>
      </c>
      <c r="Q1426" s="48">
        <f t="shared" si="180"/>
        <v>42036</v>
      </c>
    </row>
    <row r="1427" spans="1:17" x14ac:dyDescent="0.25">
      <c r="A1427" s="28" t="s">
        <v>2600</v>
      </c>
      <c r="B1427" s="28" t="s">
        <v>38</v>
      </c>
      <c r="C1427" s="28" t="s">
        <v>39</v>
      </c>
      <c r="D1427" s="28" t="s">
        <v>34</v>
      </c>
      <c r="E1427" s="39">
        <v>41945</v>
      </c>
      <c r="F1427" s="13">
        <f t="shared" si="181"/>
        <v>2014</v>
      </c>
      <c r="G1427" s="28" t="s">
        <v>55</v>
      </c>
      <c r="H1427" s="28" t="s">
        <v>1686</v>
      </c>
      <c r="I1427" s="40">
        <v>2400</v>
      </c>
      <c r="J1427" s="41">
        <v>0.11</v>
      </c>
      <c r="K1427" s="42">
        <f t="shared" si="182"/>
        <v>2136</v>
      </c>
      <c r="L1427" s="43" t="str">
        <f t="shared" si="176"/>
        <v>2426-APAC-EJ</v>
      </c>
      <c r="M1427" s="44">
        <f t="shared" si="183"/>
        <v>41945</v>
      </c>
      <c r="N1427" s="47" t="str">
        <f t="shared" si="177"/>
        <v/>
      </c>
      <c r="O1427" s="47" t="str">
        <f t="shared" si="178"/>
        <v/>
      </c>
      <c r="P1427" s="47" t="str">
        <f t="shared" si="179"/>
        <v/>
      </c>
      <c r="Q1427" s="48">
        <f t="shared" si="180"/>
        <v>41945</v>
      </c>
    </row>
    <row r="1428" spans="1:17" x14ac:dyDescent="0.25">
      <c r="A1428" s="28" t="s">
        <v>2601</v>
      </c>
      <c r="B1428" s="28" t="s">
        <v>144</v>
      </c>
      <c r="C1428" s="28" t="s">
        <v>115</v>
      </c>
      <c r="D1428" s="28" t="s">
        <v>17</v>
      </c>
      <c r="E1428" s="39">
        <v>43260</v>
      </c>
      <c r="F1428" s="13">
        <f t="shared" si="181"/>
        <v>2018</v>
      </c>
      <c r="G1428" s="28" t="s">
        <v>35</v>
      </c>
      <c r="H1428" s="28" t="s">
        <v>323</v>
      </c>
      <c r="I1428" s="40">
        <v>50</v>
      </c>
      <c r="J1428" s="41">
        <v>0.08</v>
      </c>
      <c r="K1428" s="42">
        <f t="shared" si="182"/>
        <v>46</v>
      </c>
      <c r="L1428" s="43" t="str">
        <f t="shared" si="176"/>
        <v>2427-NA-RJ</v>
      </c>
      <c r="M1428" s="44">
        <f t="shared" si="183"/>
        <v>43260</v>
      </c>
      <c r="N1428" s="47" t="str">
        <f t="shared" si="177"/>
        <v/>
      </c>
      <c r="O1428" s="47" t="str">
        <f t="shared" si="178"/>
        <v/>
      </c>
      <c r="P1428" s="47" t="str">
        <f t="shared" si="179"/>
        <v/>
      </c>
      <c r="Q1428" s="48">
        <f t="shared" si="180"/>
        <v>43260</v>
      </c>
    </row>
    <row r="1429" spans="1:17" x14ac:dyDescent="0.25">
      <c r="A1429" s="28" t="s">
        <v>2602</v>
      </c>
      <c r="B1429" s="28" t="s">
        <v>241</v>
      </c>
      <c r="C1429" s="28" t="s">
        <v>242</v>
      </c>
      <c r="D1429" s="28" t="s">
        <v>22</v>
      </c>
      <c r="E1429" s="39" t="s">
        <v>774</v>
      </c>
      <c r="F1429" s="13">
        <f t="shared" si="181"/>
        <v>2015</v>
      </c>
      <c r="G1429" s="28" t="s">
        <v>61</v>
      </c>
      <c r="H1429" s="28" t="s">
        <v>927</v>
      </c>
      <c r="I1429" s="40">
        <v>3000</v>
      </c>
      <c r="J1429" s="41">
        <v>0.04</v>
      </c>
      <c r="K1429" s="42">
        <f t="shared" si="182"/>
        <v>2880</v>
      </c>
      <c r="L1429" s="43" t="str">
        <f t="shared" si="176"/>
        <v>2428-LATAM-PP</v>
      </c>
      <c r="M1429" s="44">
        <f t="shared" si="183"/>
        <v>42365</v>
      </c>
      <c r="N1429" s="47">
        <f t="shared" si="177"/>
        <v>12</v>
      </c>
      <c r="O1429" s="47" t="str">
        <f t="shared" si="178"/>
        <v>2015</v>
      </c>
      <c r="P1429" s="47" t="str">
        <f t="shared" si="179"/>
        <v>27</v>
      </c>
      <c r="Q1429" s="48">
        <f t="shared" si="180"/>
        <v>42365</v>
      </c>
    </row>
    <row r="1430" spans="1:17" x14ac:dyDescent="0.25">
      <c r="A1430" s="28" t="s">
        <v>2603</v>
      </c>
      <c r="B1430" s="28" t="s">
        <v>269</v>
      </c>
      <c r="C1430" s="28" t="s">
        <v>270</v>
      </c>
      <c r="D1430" s="28" t="s">
        <v>22</v>
      </c>
      <c r="E1430" s="39">
        <v>42801</v>
      </c>
      <c r="F1430" s="13">
        <f t="shared" si="181"/>
        <v>2017</v>
      </c>
      <c r="G1430" s="28" t="s">
        <v>125</v>
      </c>
      <c r="H1430" s="28" t="s">
        <v>1212</v>
      </c>
      <c r="I1430" s="40">
        <v>500</v>
      </c>
      <c r="J1430" s="41">
        <v>2.8000000000000001E-2</v>
      </c>
      <c r="K1430" s="42">
        <f t="shared" si="182"/>
        <v>486</v>
      </c>
      <c r="L1430" s="43" t="str">
        <f t="shared" si="176"/>
        <v>2429-LATAM-LW</v>
      </c>
      <c r="M1430" s="44">
        <f t="shared" si="183"/>
        <v>42801</v>
      </c>
      <c r="N1430" s="47" t="str">
        <f t="shared" si="177"/>
        <v/>
      </c>
      <c r="O1430" s="47" t="str">
        <f t="shared" si="178"/>
        <v/>
      </c>
      <c r="P1430" s="47" t="str">
        <f t="shared" si="179"/>
        <v/>
      </c>
      <c r="Q1430" s="48">
        <f t="shared" si="180"/>
        <v>42801</v>
      </c>
    </row>
    <row r="1431" spans="1:17" x14ac:dyDescent="0.25">
      <c r="A1431" s="28" t="s">
        <v>2604</v>
      </c>
      <c r="B1431" s="28" t="s">
        <v>128</v>
      </c>
      <c r="C1431" s="28" t="s">
        <v>129</v>
      </c>
      <c r="D1431" s="28" t="s">
        <v>34</v>
      </c>
      <c r="E1431" s="39" t="s">
        <v>2605</v>
      </c>
      <c r="F1431" s="13">
        <f t="shared" si="181"/>
        <v>2015</v>
      </c>
      <c r="G1431" s="28" t="s">
        <v>23</v>
      </c>
      <c r="H1431" s="28" t="s">
        <v>1448</v>
      </c>
      <c r="I1431" s="40">
        <v>1400</v>
      </c>
      <c r="J1431" s="41">
        <v>0.05</v>
      </c>
      <c r="K1431" s="42">
        <f t="shared" si="182"/>
        <v>1330</v>
      </c>
      <c r="L1431" s="43" t="str">
        <f t="shared" si="176"/>
        <v>2430-APAC-IH</v>
      </c>
      <c r="M1431" s="44">
        <f t="shared" si="183"/>
        <v>42261</v>
      </c>
      <c r="N1431" s="47">
        <f t="shared" si="177"/>
        <v>9</v>
      </c>
      <c r="O1431" s="47" t="str">
        <f t="shared" si="178"/>
        <v>2015</v>
      </c>
      <c r="P1431" s="47" t="str">
        <f t="shared" si="179"/>
        <v>14</v>
      </c>
      <c r="Q1431" s="48">
        <f t="shared" si="180"/>
        <v>42261</v>
      </c>
    </row>
    <row r="1432" spans="1:17" x14ac:dyDescent="0.25">
      <c r="A1432" s="28" t="s">
        <v>2606</v>
      </c>
      <c r="B1432" s="28" t="s">
        <v>64</v>
      </c>
      <c r="C1432" s="28" t="s">
        <v>65</v>
      </c>
      <c r="D1432" s="28" t="s">
        <v>34</v>
      </c>
      <c r="E1432" s="39">
        <v>43228</v>
      </c>
      <c r="F1432" s="13">
        <f t="shared" si="181"/>
        <v>2018</v>
      </c>
      <c r="G1432" s="28" t="s">
        <v>41</v>
      </c>
      <c r="H1432" s="28" t="s">
        <v>1129</v>
      </c>
      <c r="I1432" s="40">
        <v>30</v>
      </c>
      <c r="J1432" s="41">
        <v>0</v>
      </c>
      <c r="K1432" s="42">
        <f t="shared" si="182"/>
        <v>30</v>
      </c>
      <c r="L1432" s="43" t="str">
        <f t="shared" si="176"/>
        <v>2431-APAC-MG</v>
      </c>
      <c r="M1432" s="44">
        <f t="shared" si="183"/>
        <v>43228</v>
      </c>
      <c r="N1432" s="47" t="str">
        <f t="shared" si="177"/>
        <v/>
      </c>
      <c r="O1432" s="47" t="str">
        <f t="shared" si="178"/>
        <v/>
      </c>
      <c r="P1432" s="47" t="str">
        <f t="shared" si="179"/>
        <v/>
      </c>
      <c r="Q1432" s="48">
        <f t="shared" si="180"/>
        <v>43228</v>
      </c>
    </row>
    <row r="1433" spans="1:17" x14ac:dyDescent="0.25">
      <c r="A1433" s="28" t="s">
        <v>2607</v>
      </c>
      <c r="B1433" s="28" t="s">
        <v>20</v>
      </c>
      <c r="C1433" s="28" t="s">
        <v>21</v>
      </c>
      <c r="D1433" s="28" t="s">
        <v>22</v>
      </c>
      <c r="E1433" s="39" t="s">
        <v>404</v>
      </c>
      <c r="F1433" s="13">
        <f t="shared" si="181"/>
        <v>2015</v>
      </c>
      <c r="G1433" s="28" t="s">
        <v>46</v>
      </c>
      <c r="H1433" s="28" t="s">
        <v>608</v>
      </c>
      <c r="I1433" s="40">
        <v>500</v>
      </c>
      <c r="J1433" s="41">
        <v>0.3</v>
      </c>
      <c r="K1433" s="42">
        <f t="shared" si="182"/>
        <v>350</v>
      </c>
      <c r="L1433" s="43" t="str">
        <f t="shared" si="176"/>
        <v>2432-LATAM-EH</v>
      </c>
      <c r="M1433" s="44">
        <f t="shared" si="183"/>
        <v>42266</v>
      </c>
      <c r="N1433" s="47">
        <f t="shared" si="177"/>
        <v>9</v>
      </c>
      <c r="O1433" s="47" t="str">
        <f t="shared" si="178"/>
        <v>2015</v>
      </c>
      <c r="P1433" s="47" t="str">
        <f t="shared" si="179"/>
        <v>19</v>
      </c>
      <c r="Q1433" s="48">
        <f t="shared" si="180"/>
        <v>42266</v>
      </c>
    </row>
    <row r="1434" spans="1:17" x14ac:dyDescent="0.25">
      <c r="A1434" s="28" t="s">
        <v>2608</v>
      </c>
      <c r="B1434" s="28" t="s">
        <v>71</v>
      </c>
      <c r="C1434" s="28" t="s">
        <v>72</v>
      </c>
      <c r="D1434" s="28" t="s">
        <v>34</v>
      </c>
      <c r="E1434" s="39" t="s">
        <v>2609</v>
      </c>
      <c r="F1434" s="13">
        <f t="shared" si="181"/>
        <v>2016</v>
      </c>
      <c r="G1434" s="28" t="s">
        <v>41</v>
      </c>
      <c r="H1434" s="28" t="s">
        <v>1852</v>
      </c>
      <c r="I1434" s="40">
        <v>30</v>
      </c>
      <c r="J1434" s="41">
        <v>6.6699999999999995E-2</v>
      </c>
      <c r="K1434" s="42">
        <f t="shared" si="182"/>
        <v>27.999000000000002</v>
      </c>
      <c r="L1434" s="43" t="str">
        <f t="shared" si="176"/>
        <v>2433-APAC-GH</v>
      </c>
      <c r="M1434" s="44">
        <f t="shared" si="183"/>
        <v>42390</v>
      </c>
      <c r="N1434" s="47">
        <f t="shared" si="177"/>
        <v>1</v>
      </c>
      <c r="O1434" s="47" t="str">
        <f t="shared" si="178"/>
        <v>2016</v>
      </c>
      <c r="P1434" s="47" t="str">
        <f t="shared" si="179"/>
        <v>21</v>
      </c>
      <c r="Q1434" s="48">
        <f t="shared" si="180"/>
        <v>42390</v>
      </c>
    </row>
    <row r="1435" spans="1:17" x14ac:dyDescent="0.25">
      <c r="A1435" s="28" t="s">
        <v>2610</v>
      </c>
      <c r="B1435" s="28" t="s">
        <v>350</v>
      </c>
      <c r="C1435" s="28" t="s">
        <v>115</v>
      </c>
      <c r="D1435" s="28" t="s">
        <v>17</v>
      </c>
      <c r="E1435" s="39" t="s">
        <v>161</v>
      </c>
      <c r="F1435" s="13">
        <f t="shared" si="181"/>
        <v>2016</v>
      </c>
      <c r="G1435" s="28" t="s">
        <v>125</v>
      </c>
      <c r="H1435" s="28" t="s">
        <v>1170</v>
      </c>
      <c r="I1435" s="40">
        <v>500</v>
      </c>
      <c r="J1435" s="41">
        <v>0.02</v>
      </c>
      <c r="K1435" s="42">
        <f t="shared" si="182"/>
        <v>490</v>
      </c>
      <c r="L1435" s="43" t="str">
        <f t="shared" si="176"/>
        <v>2434-NA-RB</v>
      </c>
      <c r="M1435" s="44">
        <f t="shared" si="183"/>
        <v>42582</v>
      </c>
      <c r="N1435" s="47">
        <f t="shared" si="177"/>
        <v>7</v>
      </c>
      <c r="O1435" s="47" t="str">
        <f t="shared" si="178"/>
        <v>2016</v>
      </c>
      <c r="P1435" s="47" t="str">
        <f t="shared" si="179"/>
        <v>31</v>
      </c>
      <c r="Q1435" s="48">
        <f t="shared" si="180"/>
        <v>42582</v>
      </c>
    </row>
    <row r="1436" spans="1:17" x14ac:dyDescent="0.25">
      <c r="A1436" s="28" t="s">
        <v>2611</v>
      </c>
      <c r="B1436" s="28" t="s">
        <v>119</v>
      </c>
      <c r="C1436" s="28" t="s">
        <v>85</v>
      </c>
      <c r="D1436" s="28" t="s">
        <v>11</v>
      </c>
      <c r="E1436" s="39" t="s">
        <v>2612</v>
      </c>
      <c r="F1436" s="13">
        <f t="shared" si="181"/>
        <v>2017</v>
      </c>
      <c r="G1436" s="28" t="s">
        <v>29</v>
      </c>
      <c r="H1436" s="28" t="s">
        <v>458</v>
      </c>
      <c r="I1436" s="40">
        <v>150</v>
      </c>
      <c r="J1436" s="41">
        <v>4.6699999999999998E-2</v>
      </c>
      <c r="K1436" s="42">
        <f t="shared" si="182"/>
        <v>142.995</v>
      </c>
      <c r="L1436" s="43" t="str">
        <f t="shared" si="176"/>
        <v>2435-EMEA-JB</v>
      </c>
      <c r="M1436" s="44">
        <f t="shared" si="183"/>
        <v>43095</v>
      </c>
      <c r="N1436" s="47">
        <f t="shared" si="177"/>
        <v>12</v>
      </c>
      <c r="O1436" s="47" t="str">
        <f t="shared" si="178"/>
        <v>2017</v>
      </c>
      <c r="P1436" s="47" t="str">
        <f t="shared" si="179"/>
        <v>26</v>
      </c>
      <c r="Q1436" s="48">
        <f t="shared" si="180"/>
        <v>43095</v>
      </c>
    </row>
    <row r="1437" spans="1:17" x14ac:dyDescent="0.25">
      <c r="A1437" s="28" t="s">
        <v>2613</v>
      </c>
      <c r="B1437" s="28" t="s">
        <v>325</v>
      </c>
      <c r="C1437" s="28" t="s">
        <v>326</v>
      </c>
      <c r="D1437" s="28" t="s">
        <v>34</v>
      </c>
      <c r="E1437" s="39" t="s">
        <v>1498</v>
      </c>
      <c r="F1437" s="13">
        <f t="shared" si="181"/>
        <v>2018</v>
      </c>
      <c r="G1437" s="28" t="s">
        <v>133</v>
      </c>
      <c r="H1437" s="28" t="s">
        <v>328</v>
      </c>
      <c r="I1437" s="40">
        <v>50</v>
      </c>
      <c r="J1437" s="41">
        <v>0.02</v>
      </c>
      <c r="K1437" s="42">
        <f t="shared" si="182"/>
        <v>49</v>
      </c>
      <c r="L1437" s="43" t="str">
        <f t="shared" si="176"/>
        <v>2436-APAC-TG</v>
      </c>
      <c r="M1437" s="44">
        <f t="shared" si="183"/>
        <v>43329</v>
      </c>
      <c r="N1437" s="47">
        <f t="shared" si="177"/>
        <v>8</v>
      </c>
      <c r="O1437" s="47" t="str">
        <f t="shared" si="178"/>
        <v>2018</v>
      </c>
      <c r="P1437" s="47" t="str">
        <f t="shared" si="179"/>
        <v>17</v>
      </c>
      <c r="Q1437" s="48">
        <f t="shared" si="180"/>
        <v>43329</v>
      </c>
    </row>
    <row r="1438" spans="1:17" x14ac:dyDescent="0.25">
      <c r="A1438" s="28" t="s">
        <v>2614</v>
      </c>
      <c r="B1438" s="28" t="s">
        <v>38</v>
      </c>
      <c r="C1438" s="28" t="s">
        <v>39</v>
      </c>
      <c r="D1438" s="28" t="s">
        <v>34</v>
      </c>
      <c r="E1438" s="39" t="s">
        <v>2615</v>
      </c>
      <c r="F1438" s="13">
        <f t="shared" si="181"/>
        <v>2017</v>
      </c>
      <c r="G1438" s="28" t="s">
        <v>35</v>
      </c>
      <c r="H1438" s="28" t="s">
        <v>1703</v>
      </c>
      <c r="I1438" s="40">
        <v>50</v>
      </c>
      <c r="J1438" s="41">
        <v>0</v>
      </c>
      <c r="K1438" s="42">
        <f t="shared" si="182"/>
        <v>50</v>
      </c>
      <c r="L1438" s="43" t="str">
        <f t="shared" si="176"/>
        <v>2437-APAC-FJ</v>
      </c>
      <c r="M1438" s="44">
        <f t="shared" si="183"/>
        <v>42838</v>
      </c>
      <c r="N1438" s="47">
        <f t="shared" si="177"/>
        <v>4</v>
      </c>
      <c r="O1438" s="47" t="str">
        <f t="shared" si="178"/>
        <v>2017</v>
      </c>
      <c r="P1438" s="47" t="str">
        <f t="shared" si="179"/>
        <v>13</v>
      </c>
      <c r="Q1438" s="48">
        <f t="shared" si="180"/>
        <v>42838</v>
      </c>
    </row>
    <row r="1439" spans="1:17" x14ac:dyDescent="0.25">
      <c r="A1439" s="28" t="s">
        <v>2616</v>
      </c>
      <c r="B1439" s="28" t="s">
        <v>64</v>
      </c>
      <c r="C1439" s="28" t="s">
        <v>65</v>
      </c>
      <c r="D1439" s="28" t="s">
        <v>34</v>
      </c>
      <c r="E1439" s="39">
        <v>42345</v>
      </c>
      <c r="F1439" s="13">
        <f t="shared" si="181"/>
        <v>2015</v>
      </c>
      <c r="G1439" s="28" t="s">
        <v>61</v>
      </c>
      <c r="H1439" s="28" t="s">
        <v>338</v>
      </c>
      <c r="I1439" s="40">
        <v>3000</v>
      </c>
      <c r="J1439" s="41">
        <v>0.06</v>
      </c>
      <c r="K1439" s="42">
        <f t="shared" si="182"/>
        <v>2820</v>
      </c>
      <c r="L1439" s="43" t="str">
        <f t="shared" si="176"/>
        <v>2438-APAC-MM</v>
      </c>
      <c r="M1439" s="44">
        <f t="shared" si="183"/>
        <v>42345</v>
      </c>
      <c r="N1439" s="47" t="str">
        <f t="shared" si="177"/>
        <v/>
      </c>
      <c r="O1439" s="47" t="str">
        <f t="shared" si="178"/>
        <v/>
      </c>
      <c r="P1439" s="47" t="str">
        <f t="shared" si="179"/>
        <v/>
      </c>
      <c r="Q1439" s="48">
        <f t="shared" si="180"/>
        <v>42345</v>
      </c>
    </row>
    <row r="1440" spans="1:17" x14ac:dyDescent="0.25">
      <c r="A1440" s="28" t="s">
        <v>2617</v>
      </c>
      <c r="B1440" s="28" t="s">
        <v>139</v>
      </c>
      <c r="C1440" s="28" t="s">
        <v>140</v>
      </c>
      <c r="D1440" s="28" t="s">
        <v>11</v>
      </c>
      <c r="E1440" s="39">
        <v>42373</v>
      </c>
      <c r="F1440" s="13">
        <f t="shared" si="181"/>
        <v>2016</v>
      </c>
      <c r="G1440" s="28" t="s">
        <v>55</v>
      </c>
      <c r="H1440" s="28" t="s">
        <v>1122</v>
      </c>
      <c r="I1440" s="40">
        <v>2400</v>
      </c>
      <c r="J1440" s="41">
        <v>0.4</v>
      </c>
      <c r="K1440" s="42">
        <f t="shared" si="182"/>
        <v>1440</v>
      </c>
      <c r="L1440" s="43" t="str">
        <f t="shared" si="176"/>
        <v>2439-EMEA-DP</v>
      </c>
      <c r="M1440" s="44">
        <f t="shared" si="183"/>
        <v>42373</v>
      </c>
      <c r="N1440" s="47" t="str">
        <f t="shared" si="177"/>
        <v/>
      </c>
      <c r="O1440" s="47" t="str">
        <f t="shared" si="178"/>
        <v/>
      </c>
      <c r="P1440" s="47" t="str">
        <f t="shared" si="179"/>
        <v/>
      </c>
      <c r="Q1440" s="48">
        <f t="shared" si="180"/>
        <v>42373</v>
      </c>
    </row>
    <row r="1441" spans="1:17" x14ac:dyDescent="0.25">
      <c r="A1441" s="28" t="s">
        <v>2618</v>
      </c>
      <c r="B1441" s="28" t="s">
        <v>288</v>
      </c>
      <c r="C1441" s="28" t="s">
        <v>289</v>
      </c>
      <c r="D1441" s="28" t="s">
        <v>11</v>
      </c>
      <c r="E1441" s="39">
        <v>41794</v>
      </c>
      <c r="F1441" s="13">
        <f t="shared" si="181"/>
        <v>2014</v>
      </c>
      <c r="G1441" s="28" t="s">
        <v>125</v>
      </c>
      <c r="H1441" s="28" t="s">
        <v>798</v>
      </c>
      <c r="I1441" s="40">
        <v>500</v>
      </c>
      <c r="J1441" s="41">
        <v>0.20799999999999999</v>
      </c>
      <c r="K1441" s="42">
        <f t="shared" si="182"/>
        <v>396</v>
      </c>
      <c r="L1441" s="43" t="str">
        <f t="shared" si="176"/>
        <v>2440-EMEA-PL</v>
      </c>
      <c r="M1441" s="44">
        <f t="shared" si="183"/>
        <v>41794</v>
      </c>
      <c r="N1441" s="47" t="str">
        <f t="shared" si="177"/>
        <v/>
      </c>
      <c r="O1441" s="47" t="str">
        <f t="shared" si="178"/>
        <v/>
      </c>
      <c r="P1441" s="47" t="str">
        <f t="shared" si="179"/>
        <v/>
      </c>
      <c r="Q1441" s="48">
        <f t="shared" si="180"/>
        <v>41794</v>
      </c>
    </row>
    <row r="1442" spans="1:17" x14ac:dyDescent="0.25">
      <c r="A1442" s="28" t="s">
        <v>2619</v>
      </c>
      <c r="B1442" s="28" t="s">
        <v>201</v>
      </c>
      <c r="C1442" s="28" t="s">
        <v>202</v>
      </c>
      <c r="D1442" s="28" t="s">
        <v>11</v>
      </c>
      <c r="E1442" s="39">
        <v>43345</v>
      </c>
      <c r="F1442" s="13">
        <f t="shared" si="181"/>
        <v>2018</v>
      </c>
      <c r="G1442" s="28" t="s">
        <v>29</v>
      </c>
      <c r="H1442" s="28" t="s">
        <v>2039</v>
      </c>
      <c r="I1442" s="40">
        <v>150</v>
      </c>
      <c r="J1442" s="41">
        <v>0.12670000000000001</v>
      </c>
      <c r="K1442" s="42">
        <f t="shared" si="182"/>
        <v>130.995</v>
      </c>
      <c r="L1442" s="43" t="str">
        <f t="shared" si="176"/>
        <v>2441-EMEA-IC</v>
      </c>
      <c r="M1442" s="44">
        <f t="shared" si="183"/>
        <v>43345</v>
      </c>
      <c r="N1442" s="47" t="str">
        <f t="shared" si="177"/>
        <v/>
      </c>
      <c r="O1442" s="47" t="str">
        <f t="shared" si="178"/>
        <v/>
      </c>
      <c r="P1442" s="47" t="str">
        <f t="shared" si="179"/>
        <v/>
      </c>
      <c r="Q1442" s="48">
        <f t="shared" si="180"/>
        <v>43345</v>
      </c>
    </row>
    <row r="1443" spans="1:17" x14ac:dyDescent="0.25">
      <c r="A1443" s="28" t="s">
        <v>2620</v>
      </c>
      <c r="B1443" s="28" t="s">
        <v>241</v>
      </c>
      <c r="C1443" s="28" t="s">
        <v>242</v>
      </c>
      <c r="D1443" s="28" t="s">
        <v>22</v>
      </c>
      <c r="E1443" s="39" t="s">
        <v>337</v>
      </c>
      <c r="F1443" s="13">
        <f t="shared" si="181"/>
        <v>2017</v>
      </c>
      <c r="G1443" s="28" t="s">
        <v>61</v>
      </c>
      <c r="H1443" s="28" t="s">
        <v>977</v>
      </c>
      <c r="I1443" s="40">
        <v>3000</v>
      </c>
      <c r="J1443" s="41">
        <v>0.27</v>
      </c>
      <c r="K1443" s="42">
        <f t="shared" si="182"/>
        <v>2190</v>
      </c>
      <c r="L1443" s="43" t="str">
        <f t="shared" si="176"/>
        <v>2442-LATAM-DF</v>
      </c>
      <c r="M1443" s="44">
        <f t="shared" si="183"/>
        <v>42931</v>
      </c>
      <c r="N1443" s="47">
        <f t="shared" si="177"/>
        <v>7</v>
      </c>
      <c r="O1443" s="47" t="str">
        <f t="shared" si="178"/>
        <v>2017</v>
      </c>
      <c r="P1443" s="47" t="str">
        <f t="shared" si="179"/>
        <v>15</v>
      </c>
      <c r="Q1443" s="48">
        <f t="shared" si="180"/>
        <v>42931</v>
      </c>
    </row>
    <row r="1444" spans="1:17" x14ac:dyDescent="0.25">
      <c r="A1444" s="28" t="s">
        <v>2621</v>
      </c>
      <c r="B1444" s="28" t="s">
        <v>139</v>
      </c>
      <c r="C1444" s="28" t="s">
        <v>140</v>
      </c>
      <c r="D1444" s="28" t="s">
        <v>11</v>
      </c>
      <c r="E1444" s="39">
        <v>42685</v>
      </c>
      <c r="F1444" s="13">
        <f t="shared" si="181"/>
        <v>2016</v>
      </c>
      <c r="G1444" s="28" t="s">
        <v>55</v>
      </c>
      <c r="H1444" s="28" t="s">
        <v>1189</v>
      </c>
      <c r="I1444" s="40">
        <v>2400</v>
      </c>
      <c r="J1444" s="41">
        <v>0.27</v>
      </c>
      <c r="K1444" s="42">
        <f t="shared" si="182"/>
        <v>1752</v>
      </c>
      <c r="L1444" s="43" t="str">
        <f t="shared" si="176"/>
        <v>2443-EMEA-JG</v>
      </c>
      <c r="M1444" s="44">
        <f t="shared" si="183"/>
        <v>42685</v>
      </c>
      <c r="N1444" s="47" t="str">
        <f t="shared" si="177"/>
        <v/>
      </c>
      <c r="O1444" s="47" t="str">
        <f t="shared" si="178"/>
        <v/>
      </c>
      <c r="P1444" s="47" t="str">
        <f t="shared" si="179"/>
        <v/>
      </c>
      <c r="Q1444" s="48">
        <f t="shared" si="180"/>
        <v>42685</v>
      </c>
    </row>
    <row r="1445" spans="1:17" x14ac:dyDescent="0.25">
      <c r="A1445" s="28" t="s">
        <v>2622</v>
      </c>
      <c r="B1445" s="28" t="s">
        <v>210</v>
      </c>
      <c r="C1445" s="28" t="s">
        <v>115</v>
      </c>
      <c r="D1445" s="28" t="s">
        <v>17</v>
      </c>
      <c r="E1445" s="39" t="s">
        <v>1498</v>
      </c>
      <c r="F1445" s="13">
        <f t="shared" si="181"/>
        <v>2018</v>
      </c>
      <c r="G1445" s="28" t="s">
        <v>29</v>
      </c>
      <c r="H1445" s="28" t="s">
        <v>2623</v>
      </c>
      <c r="I1445" s="40">
        <v>150</v>
      </c>
      <c r="J1445" s="41">
        <v>0.1467</v>
      </c>
      <c r="K1445" s="42">
        <f t="shared" si="182"/>
        <v>127.99499999999999</v>
      </c>
      <c r="L1445" s="43" t="str">
        <f t="shared" si="176"/>
        <v>2444-NA-KA</v>
      </c>
      <c r="M1445" s="44">
        <f t="shared" si="183"/>
        <v>43329</v>
      </c>
      <c r="N1445" s="47">
        <f t="shared" si="177"/>
        <v>8</v>
      </c>
      <c r="O1445" s="47" t="str">
        <f t="shared" si="178"/>
        <v>2018</v>
      </c>
      <c r="P1445" s="47" t="str">
        <f t="shared" si="179"/>
        <v>17</v>
      </c>
      <c r="Q1445" s="48">
        <f t="shared" si="180"/>
        <v>43329</v>
      </c>
    </row>
    <row r="1446" spans="1:17" x14ac:dyDescent="0.25">
      <c r="A1446" s="28" t="s">
        <v>2624</v>
      </c>
      <c r="B1446" s="28" t="s">
        <v>53</v>
      </c>
      <c r="C1446" s="28" t="s">
        <v>54</v>
      </c>
      <c r="D1446" s="28" t="s">
        <v>11</v>
      </c>
      <c r="E1446" s="39" t="s">
        <v>276</v>
      </c>
      <c r="F1446" s="13">
        <f t="shared" si="181"/>
        <v>2017</v>
      </c>
      <c r="G1446" s="28" t="s">
        <v>61</v>
      </c>
      <c r="H1446" s="28" t="s">
        <v>501</v>
      </c>
      <c r="I1446" s="40">
        <v>3000</v>
      </c>
      <c r="J1446" s="41">
        <v>0</v>
      </c>
      <c r="K1446" s="42">
        <f t="shared" si="182"/>
        <v>3000</v>
      </c>
      <c r="L1446" s="43" t="str">
        <f t="shared" si="176"/>
        <v>2445-EMEA-PD</v>
      </c>
      <c r="M1446" s="44">
        <f t="shared" si="183"/>
        <v>43056</v>
      </c>
      <c r="N1446" s="47">
        <f t="shared" si="177"/>
        <v>11</v>
      </c>
      <c r="O1446" s="47" t="str">
        <f t="shared" si="178"/>
        <v>2017</v>
      </c>
      <c r="P1446" s="47" t="str">
        <f t="shared" si="179"/>
        <v>17</v>
      </c>
      <c r="Q1446" s="48">
        <f t="shared" si="180"/>
        <v>43056</v>
      </c>
    </row>
    <row r="1447" spans="1:17" x14ac:dyDescent="0.25">
      <c r="A1447" s="28" t="s">
        <v>2625</v>
      </c>
      <c r="B1447" s="28" t="s">
        <v>164</v>
      </c>
      <c r="C1447" s="28" t="s">
        <v>165</v>
      </c>
      <c r="D1447" s="28" t="s">
        <v>11</v>
      </c>
      <c r="E1447" s="39" t="s">
        <v>179</v>
      </c>
      <c r="F1447" s="13">
        <f t="shared" si="181"/>
        <v>2017</v>
      </c>
      <c r="G1447" s="28" t="s">
        <v>35</v>
      </c>
      <c r="H1447" s="28" t="s">
        <v>1343</v>
      </c>
      <c r="I1447" s="40">
        <v>50</v>
      </c>
      <c r="J1447" s="41">
        <v>0.06</v>
      </c>
      <c r="K1447" s="42">
        <f t="shared" si="182"/>
        <v>47</v>
      </c>
      <c r="L1447" s="43" t="str">
        <f t="shared" si="176"/>
        <v>2446-EMEA-CG</v>
      </c>
      <c r="M1447" s="44">
        <f t="shared" si="183"/>
        <v>42936</v>
      </c>
      <c r="N1447" s="47">
        <f t="shared" si="177"/>
        <v>7</v>
      </c>
      <c r="O1447" s="47" t="str">
        <f t="shared" si="178"/>
        <v>2017</v>
      </c>
      <c r="P1447" s="47" t="str">
        <f t="shared" si="179"/>
        <v>20</v>
      </c>
      <c r="Q1447" s="48">
        <f t="shared" si="180"/>
        <v>42936</v>
      </c>
    </row>
    <row r="1448" spans="1:17" x14ac:dyDescent="0.25">
      <c r="A1448" s="28" t="s">
        <v>2626</v>
      </c>
      <c r="B1448" s="28" t="s">
        <v>84</v>
      </c>
      <c r="C1448" s="28" t="s">
        <v>85</v>
      </c>
      <c r="D1448" s="28" t="s">
        <v>11</v>
      </c>
      <c r="E1448" s="39" t="s">
        <v>1722</v>
      </c>
      <c r="F1448" s="13">
        <f t="shared" si="181"/>
        <v>2018</v>
      </c>
      <c r="G1448" s="28" t="s">
        <v>29</v>
      </c>
      <c r="H1448" s="28" t="s">
        <v>705</v>
      </c>
      <c r="I1448" s="40">
        <v>150</v>
      </c>
      <c r="J1448" s="41">
        <v>0.04</v>
      </c>
      <c r="K1448" s="42">
        <f t="shared" si="182"/>
        <v>144</v>
      </c>
      <c r="L1448" s="43" t="str">
        <f t="shared" si="176"/>
        <v>2447-EMEA-RD</v>
      </c>
      <c r="M1448" s="44">
        <f t="shared" si="183"/>
        <v>43456</v>
      </c>
      <c r="N1448" s="47">
        <f t="shared" si="177"/>
        <v>12</v>
      </c>
      <c r="O1448" s="47" t="str">
        <f t="shared" si="178"/>
        <v>2018</v>
      </c>
      <c r="P1448" s="47" t="str">
        <f t="shared" si="179"/>
        <v>22</v>
      </c>
      <c r="Q1448" s="48">
        <f t="shared" si="180"/>
        <v>43456</v>
      </c>
    </row>
    <row r="1449" spans="1:17" x14ac:dyDescent="0.25">
      <c r="A1449" s="28" t="s">
        <v>2627</v>
      </c>
      <c r="B1449" s="28" t="s">
        <v>59</v>
      </c>
      <c r="C1449" s="28" t="s">
        <v>60</v>
      </c>
      <c r="D1449" s="28" t="s">
        <v>11</v>
      </c>
      <c r="E1449" s="39">
        <v>41651</v>
      </c>
      <c r="F1449" s="13">
        <f t="shared" si="181"/>
        <v>2014</v>
      </c>
      <c r="G1449" s="28" t="s">
        <v>41</v>
      </c>
      <c r="H1449" s="28" t="s">
        <v>896</v>
      </c>
      <c r="I1449" s="40">
        <v>30</v>
      </c>
      <c r="J1449" s="41">
        <v>3.3300000000000003E-2</v>
      </c>
      <c r="K1449" s="42">
        <f t="shared" si="182"/>
        <v>29.001000000000001</v>
      </c>
      <c r="L1449" s="43" t="str">
        <f t="shared" si="176"/>
        <v>2448-EMEA-KO</v>
      </c>
      <c r="M1449" s="44">
        <f t="shared" si="183"/>
        <v>41651</v>
      </c>
      <c r="N1449" s="47" t="str">
        <f t="shared" si="177"/>
        <v/>
      </c>
      <c r="O1449" s="47" t="str">
        <f t="shared" si="178"/>
        <v/>
      </c>
      <c r="P1449" s="47" t="str">
        <f t="shared" si="179"/>
        <v/>
      </c>
      <c r="Q1449" s="48">
        <f t="shared" si="180"/>
        <v>41651</v>
      </c>
    </row>
    <row r="1450" spans="1:17" x14ac:dyDescent="0.25">
      <c r="A1450" s="28" t="s">
        <v>2628</v>
      </c>
      <c r="B1450" s="28" t="s">
        <v>174</v>
      </c>
      <c r="C1450" s="28" t="s">
        <v>115</v>
      </c>
      <c r="D1450" s="28" t="s">
        <v>17</v>
      </c>
      <c r="E1450" s="39">
        <v>42563</v>
      </c>
      <c r="F1450" s="13">
        <f t="shared" si="181"/>
        <v>2016</v>
      </c>
      <c r="G1450" s="28" t="s">
        <v>35</v>
      </c>
      <c r="H1450" s="28" t="s">
        <v>176</v>
      </c>
      <c r="I1450" s="40">
        <v>50</v>
      </c>
      <c r="J1450" s="41">
        <v>0.12</v>
      </c>
      <c r="K1450" s="42">
        <f t="shared" si="182"/>
        <v>44</v>
      </c>
      <c r="L1450" s="43" t="str">
        <f t="shared" si="176"/>
        <v>2449-NA-CM</v>
      </c>
      <c r="M1450" s="44">
        <f t="shared" si="183"/>
        <v>42563</v>
      </c>
      <c r="N1450" s="47" t="str">
        <f t="shared" si="177"/>
        <v/>
      </c>
      <c r="O1450" s="47" t="str">
        <f t="shared" si="178"/>
        <v/>
      </c>
      <c r="P1450" s="47" t="str">
        <f t="shared" si="179"/>
        <v/>
      </c>
      <c r="Q1450" s="48">
        <f t="shared" si="180"/>
        <v>42563</v>
      </c>
    </row>
    <row r="1451" spans="1:17" x14ac:dyDescent="0.25">
      <c r="A1451" s="28" t="s">
        <v>2629</v>
      </c>
      <c r="B1451" s="28" t="s">
        <v>147</v>
      </c>
      <c r="C1451" s="28" t="s">
        <v>95</v>
      </c>
      <c r="D1451" s="28" t="s">
        <v>34</v>
      </c>
      <c r="E1451" s="39" t="s">
        <v>2630</v>
      </c>
      <c r="F1451" s="13">
        <f t="shared" si="181"/>
        <v>2014</v>
      </c>
      <c r="G1451" s="28" t="s">
        <v>46</v>
      </c>
      <c r="H1451" s="28" t="s">
        <v>1325</v>
      </c>
      <c r="I1451" s="40">
        <v>500</v>
      </c>
      <c r="J1451" s="41">
        <v>0.3</v>
      </c>
      <c r="K1451" s="42">
        <f t="shared" si="182"/>
        <v>350</v>
      </c>
      <c r="L1451" s="43" t="str">
        <f t="shared" si="176"/>
        <v>2450-APAC-RR</v>
      </c>
      <c r="M1451" s="44">
        <f t="shared" si="183"/>
        <v>41663</v>
      </c>
      <c r="N1451" s="47">
        <f t="shared" si="177"/>
        <v>1</v>
      </c>
      <c r="O1451" s="47" t="str">
        <f t="shared" si="178"/>
        <v>2014</v>
      </c>
      <c r="P1451" s="47" t="str">
        <f t="shared" si="179"/>
        <v>24</v>
      </c>
      <c r="Q1451" s="48">
        <f t="shared" si="180"/>
        <v>41663</v>
      </c>
    </row>
    <row r="1452" spans="1:17" x14ac:dyDescent="0.25">
      <c r="A1452" s="28" t="s">
        <v>2631</v>
      </c>
      <c r="B1452" s="28" t="s">
        <v>99</v>
      </c>
      <c r="C1452" s="28" t="s">
        <v>100</v>
      </c>
      <c r="D1452" s="28" t="s">
        <v>11</v>
      </c>
      <c r="E1452" s="39">
        <v>42258</v>
      </c>
      <c r="F1452" s="13">
        <f t="shared" si="181"/>
        <v>2015</v>
      </c>
      <c r="G1452" s="28" t="s">
        <v>133</v>
      </c>
      <c r="H1452" s="28" t="s">
        <v>938</v>
      </c>
      <c r="I1452" s="40">
        <v>50</v>
      </c>
      <c r="J1452" s="41">
        <v>0.16</v>
      </c>
      <c r="K1452" s="42">
        <f t="shared" si="182"/>
        <v>42</v>
      </c>
      <c r="L1452" s="43" t="str">
        <f t="shared" si="176"/>
        <v>2451-EMEA-TM</v>
      </c>
      <c r="M1452" s="44">
        <f t="shared" si="183"/>
        <v>42258</v>
      </c>
      <c r="N1452" s="47" t="str">
        <f t="shared" si="177"/>
        <v/>
      </c>
      <c r="O1452" s="47" t="str">
        <f t="shared" si="178"/>
        <v/>
      </c>
      <c r="P1452" s="47" t="str">
        <f t="shared" si="179"/>
        <v/>
      </c>
      <c r="Q1452" s="48">
        <f t="shared" si="180"/>
        <v>42258</v>
      </c>
    </row>
    <row r="1453" spans="1:17" x14ac:dyDescent="0.25">
      <c r="A1453" s="28" t="s">
        <v>2632</v>
      </c>
      <c r="B1453" s="28" t="s">
        <v>325</v>
      </c>
      <c r="C1453" s="28" t="s">
        <v>326</v>
      </c>
      <c r="D1453" s="28" t="s">
        <v>34</v>
      </c>
      <c r="E1453" s="39" t="s">
        <v>2633</v>
      </c>
      <c r="F1453" s="13">
        <f t="shared" si="181"/>
        <v>2016</v>
      </c>
      <c r="G1453" s="28" t="s">
        <v>125</v>
      </c>
      <c r="H1453" s="28" t="s">
        <v>918</v>
      </c>
      <c r="I1453" s="40">
        <v>500</v>
      </c>
      <c r="J1453" s="41">
        <v>0.12</v>
      </c>
      <c r="K1453" s="42">
        <f t="shared" si="182"/>
        <v>440</v>
      </c>
      <c r="L1453" s="43" t="str">
        <f t="shared" si="176"/>
        <v>2452-APAC-HL</v>
      </c>
      <c r="M1453" s="44">
        <f t="shared" si="183"/>
        <v>42701</v>
      </c>
      <c r="N1453" s="47">
        <f t="shared" si="177"/>
        <v>11</v>
      </c>
      <c r="O1453" s="47" t="str">
        <f t="shared" si="178"/>
        <v>2016</v>
      </c>
      <c r="P1453" s="47" t="str">
        <f t="shared" si="179"/>
        <v>27</v>
      </c>
      <c r="Q1453" s="48">
        <f t="shared" si="180"/>
        <v>42701</v>
      </c>
    </row>
    <row r="1454" spans="1:17" x14ac:dyDescent="0.25">
      <c r="A1454" s="28" t="s">
        <v>2634</v>
      </c>
      <c r="B1454" s="28" t="s">
        <v>88</v>
      </c>
      <c r="C1454" s="28" t="s">
        <v>89</v>
      </c>
      <c r="D1454" s="28" t="s">
        <v>11</v>
      </c>
      <c r="E1454" s="39" t="s">
        <v>2034</v>
      </c>
      <c r="F1454" s="13">
        <f t="shared" si="181"/>
        <v>2016</v>
      </c>
      <c r="G1454" s="28" t="s">
        <v>46</v>
      </c>
      <c r="H1454" s="28" t="s">
        <v>741</v>
      </c>
      <c r="I1454" s="40">
        <v>500</v>
      </c>
      <c r="J1454" s="41">
        <v>0.03</v>
      </c>
      <c r="K1454" s="42">
        <f t="shared" si="182"/>
        <v>485</v>
      </c>
      <c r="L1454" s="43" t="str">
        <f t="shared" si="176"/>
        <v>2453-EMEA-GR</v>
      </c>
      <c r="M1454" s="44">
        <f t="shared" si="183"/>
        <v>42630</v>
      </c>
      <c r="N1454" s="47">
        <f t="shared" si="177"/>
        <v>9</v>
      </c>
      <c r="O1454" s="47" t="str">
        <f t="shared" si="178"/>
        <v>2016</v>
      </c>
      <c r="P1454" s="47" t="str">
        <f t="shared" si="179"/>
        <v>17</v>
      </c>
      <c r="Q1454" s="48">
        <f t="shared" si="180"/>
        <v>42630</v>
      </c>
    </row>
    <row r="1455" spans="1:17" x14ac:dyDescent="0.25">
      <c r="A1455" s="28" t="s">
        <v>2635</v>
      </c>
      <c r="B1455" s="28" t="s">
        <v>210</v>
      </c>
      <c r="C1455" s="28" t="s">
        <v>115</v>
      </c>
      <c r="D1455" s="28" t="s">
        <v>17</v>
      </c>
      <c r="E1455" s="39">
        <v>43347</v>
      </c>
      <c r="F1455" s="13">
        <f t="shared" si="181"/>
        <v>2018</v>
      </c>
      <c r="G1455" s="28" t="s">
        <v>23</v>
      </c>
      <c r="H1455" s="28" t="s">
        <v>212</v>
      </c>
      <c r="I1455" s="40">
        <v>1400</v>
      </c>
      <c r="J1455" s="41">
        <v>0.04</v>
      </c>
      <c r="K1455" s="42">
        <f t="shared" si="182"/>
        <v>1344</v>
      </c>
      <c r="L1455" s="43" t="str">
        <f t="shared" si="176"/>
        <v>2454-NA-JS</v>
      </c>
      <c r="M1455" s="44">
        <f t="shared" si="183"/>
        <v>43347</v>
      </c>
      <c r="N1455" s="47" t="str">
        <f t="shared" si="177"/>
        <v/>
      </c>
      <c r="O1455" s="47" t="str">
        <f t="shared" si="178"/>
        <v/>
      </c>
      <c r="P1455" s="47" t="str">
        <f t="shared" si="179"/>
        <v/>
      </c>
      <c r="Q1455" s="48">
        <f t="shared" si="180"/>
        <v>43347</v>
      </c>
    </row>
    <row r="1456" spans="1:17" x14ac:dyDescent="0.25">
      <c r="A1456" s="28" t="s">
        <v>2636</v>
      </c>
      <c r="B1456" s="28" t="s">
        <v>99</v>
      </c>
      <c r="C1456" s="28" t="s">
        <v>100</v>
      </c>
      <c r="D1456" s="28" t="s">
        <v>11</v>
      </c>
      <c r="E1456" s="39">
        <v>42867</v>
      </c>
      <c r="F1456" s="13">
        <f t="shared" si="181"/>
        <v>2017</v>
      </c>
      <c r="G1456" s="28" t="s">
        <v>23</v>
      </c>
      <c r="H1456" s="28" t="s">
        <v>1669</v>
      </c>
      <c r="I1456" s="40">
        <v>1400</v>
      </c>
      <c r="J1456" s="41">
        <v>0.1</v>
      </c>
      <c r="K1456" s="42">
        <f t="shared" si="182"/>
        <v>1260</v>
      </c>
      <c r="L1456" s="43" t="str">
        <f t="shared" si="176"/>
        <v>2455-EMEA-ND</v>
      </c>
      <c r="M1456" s="44">
        <f t="shared" si="183"/>
        <v>42867</v>
      </c>
      <c r="N1456" s="47" t="str">
        <f t="shared" si="177"/>
        <v/>
      </c>
      <c r="O1456" s="47" t="str">
        <f t="shared" si="178"/>
        <v/>
      </c>
      <c r="P1456" s="47" t="str">
        <f t="shared" si="179"/>
        <v/>
      </c>
      <c r="Q1456" s="48">
        <f t="shared" si="180"/>
        <v>42867</v>
      </c>
    </row>
    <row r="1457" spans="1:17" x14ac:dyDescent="0.25">
      <c r="A1457" s="28" t="s">
        <v>2637</v>
      </c>
      <c r="B1457" s="28" t="s">
        <v>32</v>
      </c>
      <c r="C1457" s="28" t="s">
        <v>33</v>
      </c>
      <c r="D1457" s="28" t="s">
        <v>34</v>
      </c>
      <c r="E1457" s="39" t="s">
        <v>2638</v>
      </c>
      <c r="F1457" s="13">
        <f t="shared" si="181"/>
        <v>2016</v>
      </c>
      <c r="G1457" s="28" t="s">
        <v>55</v>
      </c>
      <c r="H1457" s="28" t="s">
        <v>77</v>
      </c>
      <c r="I1457" s="40">
        <v>2400</v>
      </c>
      <c r="J1457" s="41">
        <v>0.14000000000000001</v>
      </c>
      <c r="K1457" s="42">
        <f t="shared" si="182"/>
        <v>2064</v>
      </c>
      <c r="L1457" s="43" t="str">
        <f t="shared" si="176"/>
        <v>2456-APAC-JR</v>
      </c>
      <c r="M1457" s="44">
        <f t="shared" si="183"/>
        <v>42669</v>
      </c>
      <c r="N1457" s="47">
        <f t="shared" si="177"/>
        <v>10</v>
      </c>
      <c r="O1457" s="47" t="str">
        <f t="shared" si="178"/>
        <v>2016</v>
      </c>
      <c r="P1457" s="47" t="str">
        <f t="shared" si="179"/>
        <v>26</v>
      </c>
      <c r="Q1457" s="48">
        <f t="shared" si="180"/>
        <v>42669</v>
      </c>
    </row>
    <row r="1458" spans="1:17" x14ac:dyDescent="0.25">
      <c r="A1458" s="28" t="s">
        <v>2639</v>
      </c>
      <c r="B1458" s="28" t="s">
        <v>261</v>
      </c>
      <c r="C1458" s="28" t="s">
        <v>39</v>
      </c>
      <c r="D1458" s="28" t="s">
        <v>34</v>
      </c>
      <c r="E1458" s="39" t="s">
        <v>972</v>
      </c>
      <c r="F1458" s="13">
        <f t="shared" si="181"/>
        <v>2014</v>
      </c>
      <c r="G1458" s="28" t="s">
        <v>35</v>
      </c>
      <c r="H1458" s="28" t="s">
        <v>316</v>
      </c>
      <c r="I1458" s="40">
        <v>50</v>
      </c>
      <c r="J1458" s="41">
        <v>0.04</v>
      </c>
      <c r="K1458" s="42">
        <f t="shared" si="182"/>
        <v>48</v>
      </c>
      <c r="L1458" s="43" t="str">
        <f t="shared" si="176"/>
        <v>2457-APAC-CS</v>
      </c>
      <c r="M1458" s="44">
        <f t="shared" si="183"/>
        <v>41784</v>
      </c>
      <c r="N1458" s="47">
        <f t="shared" si="177"/>
        <v>5</v>
      </c>
      <c r="O1458" s="47" t="str">
        <f t="shared" si="178"/>
        <v>2014</v>
      </c>
      <c r="P1458" s="47" t="str">
        <f t="shared" si="179"/>
        <v>25</v>
      </c>
      <c r="Q1458" s="48">
        <f t="shared" si="180"/>
        <v>41784</v>
      </c>
    </row>
    <row r="1459" spans="1:17" x14ac:dyDescent="0.25">
      <c r="A1459" s="28" t="s">
        <v>2640</v>
      </c>
      <c r="B1459" s="28" t="s">
        <v>53</v>
      </c>
      <c r="C1459" s="28" t="s">
        <v>54</v>
      </c>
      <c r="D1459" s="28" t="s">
        <v>11</v>
      </c>
      <c r="E1459" s="39" t="s">
        <v>2641</v>
      </c>
      <c r="F1459" s="13">
        <f t="shared" si="181"/>
        <v>2017</v>
      </c>
      <c r="G1459" s="28" t="s">
        <v>111</v>
      </c>
      <c r="H1459" s="28" t="s">
        <v>501</v>
      </c>
      <c r="I1459" s="40">
        <v>140</v>
      </c>
      <c r="J1459" s="41">
        <v>4.2900000000000001E-2</v>
      </c>
      <c r="K1459" s="42">
        <f t="shared" si="182"/>
        <v>133.994</v>
      </c>
      <c r="L1459" s="43" t="str">
        <f t="shared" si="176"/>
        <v>2458-EMEA-PD</v>
      </c>
      <c r="M1459" s="44">
        <f t="shared" si="183"/>
        <v>42879</v>
      </c>
      <c r="N1459" s="47">
        <f t="shared" si="177"/>
        <v>5</v>
      </c>
      <c r="O1459" s="47" t="str">
        <f t="shared" si="178"/>
        <v>2017</v>
      </c>
      <c r="P1459" s="47" t="str">
        <f t="shared" si="179"/>
        <v>24</v>
      </c>
      <c r="Q1459" s="48">
        <f t="shared" si="180"/>
        <v>42879</v>
      </c>
    </row>
    <row r="1460" spans="1:17" x14ac:dyDescent="0.25">
      <c r="A1460" s="28" t="s">
        <v>2642</v>
      </c>
      <c r="B1460" s="28" t="s">
        <v>216</v>
      </c>
      <c r="C1460" s="28" t="s">
        <v>217</v>
      </c>
      <c r="D1460" s="28" t="s">
        <v>11</v>
      </c>
      <c r="E1460" s="39">
        <v>42918</v>
      </c>
      <c r="F1460" s="13">
        <f t="shared" si="181"/>
        <v>2017</v>
      </c>
      <c r="G1460" s="28" t="s">
        <v>46</v>
      </c>
      <c r="H1460" s="28" t="s">
        <v>1020</v>
      </c>
      <c r="I1460" s="40">
        <v>500</v>
      </c>
      <c r="J1460" s="41">
        <v>0.06</v>
      </c>
      <c r="K1460" s="42">
        <f t="shared" si="182"/>
        <v>470</v>
      </c>
      <c r="L1460" s="43" t="str">
        <f t="shared" si="176"/>
        <v>2459-EMEA-RH</v>
      </c>
      <c r="M1460" s="44">
        <f t="shared" si="183"/>
        <v>42918</v>
      </c>
      <c r="N1460" s="47" t="str">
        <f t="shared" si="177"/>
        <v/>
      </c>
      <c r="O1460" s="47" t="str">
        <f t="shared" si="178"/>
        <v/>
      </c>
      <c r="P1460" s="47" t="str">
        <f t="shared" si="179"/>
        <v/>
      </c>
      <c r="Q1460" s="48">
        <f t="shared" si="180"/>
        <v>42918</v>
      </c>
    </row>
    <row r="1461" spans="1:17" x14ac:dyDescent="0.25">
      <c r="A1461" s="28" t="s">
        <v>2643</v>
      </c>
      <c r="B1461" s="28" t="s">
        <v>201</v>
      </c>
      <c r="C1461" s="28" t="s">
        <v>202</v>
      </c>
      <c r="D1461" s="28" t="s">
        <v>11</v>
      </c>
      <c r="E1461" s="39" t="s">
        <v>748</v>
      </c>
      <c r="F1461" s="13">
        <f t="shared" si="181"/>
        <v>2014</v>
      </c>
      <c r="G1461" s="28" t="s">
        <v>125</v>
      </c>
      <c r="H1461" s="28" t="s">
        <v>2039</v>
      </c>
      <c r="I1461" s="40">
        <v>500</v>
      </c>
      <c r="J1461" s="41">
        <v>2.8000000000000001E-2</v>
      </c>
      <c r="K1461" s="42">
        <f t="shared" si="182"/>
        <v>486</v>
      </c>
      <c r="L1461" s="43" t="str">
        <f t="shared" si="176"/>
        <v>2460-EMEA-IC</v>
      </c>
      <c r="M1461" s="44">
        <f t="shared" si="183"/>
        <v>41901</v>
      </c>
      <c r="N1461" s="47">
        <f t="shared" si="177"/>
        <v>9</v>
      </c>
      <c r="O1461" s="47" t="str">
        <f t="shared" si="178"/>
        <v>2014</v>
      </c>
      <c r="P1461" s="47" t="str">
        <f t="shared" si="179"/>
        <v>19</v>
      </c>
      <c r="Q1461" s="48">
        <f t="shared" si="180"/>
        <v>41901</v>
      </c>
    </row>
    <row r="1462" spans="1:17" x14ac:dyDescent="0.25">
      <c r="A1462" s="28" t="s">
        <v>2644</v>
      </c>
      <c r="B1462" s="28" t="s">
        <v>178</v>
      </c>
      <c r="C1462" s="28" t="s">
        <v>115</v>
      </c>
      <c r="D1462" s="28" t="s">
        <v>17</v>
      </c>
      <c r="E1462" s="39" t="s">
        <v>783</v>
      </c>
      <c r="F1462" s="13">
        <f t="shared" si="181"/>
        <v>2018</v>
      </c>
      <c r="G1462" s="28" t="s">
        <v>55</v>
      </c>
      <c r="H1462" s="28" t="s">
        <v>925</v>
      </c>
      <c r="I1462" s="40">
        <v>2400</v>
      </c>
      <c r="J1462" s="41">
        <v>0.31</v>
      </c>
      <c r="K1462" s="42">
        <f t="shared" si="182"/>
        <v>1655.9999999999998</v>
      </c>
      <c r="L1462" s="43" t="str">
        <f t="shared" si="176"/>
        <v>2461-NA-RN</v>
      </c>
      <c r="M1462" s="44">
        <f t="shared" si="183"/>
        <v>43279</v>
      </c>
      <c r="N1462" s="47">
        <f t="shared" si="177"/>
        <v>6</v>
      </c>
      <c r="O1462" s="47" t="str">
        <f t="shared" si="178"/>
        <v>2018</v>
      </c>
      <c r="P1462" s="47" t="str">
        <f t="shared" si="179"/>
        <v>28</v>
      </c>
      <c r="Q1462" s="48">
        <f t="shared" si="180"/>
        <v>43279</v>
      </c>
    </row>
    <row r="1463" spans="1:17" x14ac:dyDescent="0.25">
      <c r="A1463" s="28" t="s">
        <v>2645</v>
      </c>
      <c r="B1463" s="28" t="s">
        <v>201</v>
      </c>
      <c r="C1463" s="28" t="s">
        <v>202</v>
      </c>
      <c r="D1463" s="28" t="s">
        <v>11</v>
      </c>
      <c r="E1463" s="39">
        <v>42654</v>
      </c>
      <c r="F1463" s="13">
        <f t="shared" si="181"/>
        <v>2016</v>
      </c>
      <c r="G1463" s="28" t="s">
        <v>74</v>
      </c>
      <c r="H1463" s="28" t="s">
        <v>1016</v>
      </c>
      <c r="I1463" s="40">
        <v>500</v>
      </c>
      <c r="J1463" s="41">
        <v>0.02</v>
      </c>
      <c r="K1463" s="42">
        <f t="shared" si="182"/>
        <v>490</v>
      </c>
      <c r="L1463" s="43" t="str">
        <f t="shared" si="176"/>
        <v>2462-EMEA-JF</v>
      </c>
      <c r="M1463" s="44">
        <f t="shared" si="183"/>
        <v>42654</v>
      </c>
      <c r="N1463" s="47" t="str">
        <f t="shared" si="177"/>
        <v/>
      </c>
      <c r="O1463" s="47" t="str">
        <f t="shared" si="178"/>
        <v/>
      </c>
      <c r="P1463" s="47" t="str">
        <f t="shared" si="179"/>
        <v/>
      </c>
      <c r="Q1463" s="48">
        <f t="shared" si="180"/>
        <v>42654</v>
      </c>
    </row>
    <row r="1464" spans="1:17" x14ac:dyDescent="0.25">
      <c r="A1464" s="28" t="s">
        <v>2646</v>
      </c>
      <c r="B1464" s="28" t="s">
        <v>44</v>
      </c>
      <c r="C1464" s="28" t="s">
        <v>45</v>
      </c>
      <c r="D1464" s="28" t="s">
        <v>22</v>
      </c>
      <c r="E1464" s="39" t="s">
        <v>834</v>
      </c>
      <c r="F1464" s="13">
        <f t="shared" si="181"/>
        <v>2014</v>
      </c>
      <c r="G1464" s="28" t="s">
        <v>12</v>
      </c>
      <c r="H1464" s="28" t="s">
        <v>1394</v>
      </c>
      <c r="I1464" s="40">
        <v>240</v>
      </c>
      <c r="J1464" s="41">
        <v>0.1875</v>
      </c>
      <c r="K1464" s="42">
        <f t="shared" si="182"/>
        <v>195</v>
      </c>
      <c r="L1464" s="43" t="str">
        <f t="shared" si="176"/>
        <v>2463-LATAM-KG</v>
      </c>
      <c r="M1464" s="44">
        <f t="shared" si="183"/>
        <v>41690</v>
      </c>
      <c r="N1464" s="47">
        <f t="shared" si="177"/>
        <v>2</v>
      </c>
      <c r="O1464" s="47" t="str">
        <f t="shared" si="178"/>
        <v>2014</v>
      </c>
      <c r="P1464" s="47" t="str">
        <f t="shared" si="179"/>
        <v>20</v>
      </c>
      <c r="Q1464" s="48">
        <f t="shared" si="180"/>
        <v>41690</v>
      </c>
    </row>
    <row r="1465" spans="1:17" x14ac:dyDescent="0.25">
      <c r="A1465" s="28" t="s">
        <v>2647</v>
      </c>
      <c r="B1465" s="28" t="s">
        <v>306</v>
      </c>
      <c r="C1465" s="28" t="s">
        <v>307</v>
      </c>
      <c r="D1465" s="28" t="s">
        <v>11</v>
      </c>
      <c r="E1465" s="39" t="s">
        <v>2648</v>
      </c>
      <c r="F1465" s="13">
        <f t="shared" si="181"/>
        <v>2016</v>
      </c>
      <c r="G1465" s="28" t="s">
        <v>133</v>
      </c>
      <c r="H1465" s="28" t="s">
        <v>2381</v>
      </c>
      <c r="I1465" s="40">
        <v>50</v>
      </c>
      <c r="J1465" s="41">
        <v>0.14000000000000001</v>
      </c>
      <c r="K1465" s="42">
        <f t="shared" si="182"/>
        <v>43</v>
      </c>
      <c r="L1465" s="43" t="str">
        <f t="shared" si="176"/>
        <v>2464-EMEA-LP</v>
      </c>
      <c r="M1465" s="44">
        <f t="shared" si="183"/>
        <v>42475</v>
      </c>
      <c r="N1465" s="47">
        <f t="shared" si="177"/>
        <v>4</v>
      </c>
      <c r="O1465" s="47" t="str">
        <f t="shared" si="178"/>
        <v>2016</v>
      </c>
      <c r="P1465" s="47" t="str">
        <f t="shared" si="179"/>
        <v>15</v>
      </c>
      <c r="Q1465" s="48">
        <f t="shared" si="180"/>
        <v>42475</v>
      </c>
    </row>
    <row r="1466" spans="1:17" x14ac:dyDescent="0.25">
      <c r="A1466" s="28" t="s">
        <v>2649</v>
      </c>
      <c r="B1466" s="28" t="s">
        <v>178</v>
      </c>
      <c r="C1466" s="28" t="s">
        <v>115</v>
      </c>
      <c r="D1466" s="28" t="s">
        <v>17</v>
      </c>
      <c r="E1466" s="39" t="s">
        <v>1005</v>
      </c>
      <c r="F1466" s="13">
        <f t="shared" si="181"/>
        <v>2018</v>
      </c>
      <c r="G1466" s="28" t="s">
        <v>55</v>
      </c>
      <c r="H1466" s="28" t="s">
        <v>2439</v>
      </c>
      <c r="I1466" s="40">
        <v>2400</v>
      </c>
      <c r="J1466" s="41">
        <v>0.23</v>
      </c>
      <c r="K1466" s="42">
        <f t="shared" si="182"/>
        <v>1848</v>
      </c>
      <c r="L1466" s="43" t="str">
        <f t="shared" si="176"/>
        <v>2465-NA-SH</v>
      </c>
      <c r="M1466" s="44">
        <f t="shared" si="183"/>
        <v>43190</v>
      </c>
      <c r="N1466" s="47">
        <f t="shared" si="177"/>
        <v>3</v>
      </c>
      <c r="O1466" s="47" t="str">
        <f t="shared" si="178"/>
        <v>2018</v>
      </c>
      <c r="P1466" s="47" t="str">
        <f t="shared" si="179"/>
        <v>31</v>
      </c>
      <c r="Q1466" s="48">
        <f t="shared" si="180"/>
        <v>43190</v>
      </c>
    </row>
    <row r="1467" spans="1:17" x14ac:dyDescent="0.25">
      <c r="A1467" s="28" t="s">
        <v>2650</v>
      </c>
      <c r="B1467" s="28" t="s">
        <v>269</v>
      </c>
      <c r="C1467" s="28" t="s">
        <v>270</v>
      </c>
      <c r="D1467" s="28" t="s">
        <v>22</v>
      </c>
      <c r="E1467" s="39">
        <v>42431</v>
      </c>
      <c r="F1467" s="13">
        <f t="shared" si="181"/>
        <v>2016</v>
      </c>
      <c r="G1467" s="28" t="s">
        <v>74</v>
      </c>
      <c r="H1467" s="28" t="s">
        <v>1331</v>
      </c>
      <c r="I1467" s="40">
        <v>500</v>
      </c>
      <c r="J1467" s="41">
        <v>0.02</v>
      </c>
      <c r="K1467" s="42">
        <f t="shared" si="182"/>
        <v>490</v>
      </c>
      <c r="L1467" s="43" t="str">
        <f t="shared" si="176"/>
        <v>2466-LATAM-KC</v>
      </c>
      <c r="M1467" s="44">
        <f t="shared" si="183"/>
        <v>42431</v>
      </c>
      <c r="N1467" s="47" t="str">
        <f t="shared" si="177"/>
        <v/>
      </c>
      <c r="O1467" s="47" t="str">
        <f t="shared" si="178"/>
        <v/>
      </c>
      <c r="P1467" s="47" t="str">
        <f t="shared" si="179"/>
        <v/>
      </c>
      <c r="Q1467" s="48">
        <f t="shared" si="180"/>
        <v>42431</v>
      </c>
    </row>
    <row r="1468" spans="1:17" x14ac:dyDescent="0.25">
      <c r="A1468" s="28" t="s">
        <v>2651</v>
      </c>
      <c r="B1468" s="28" t="s">
        <v>71</v>
      </c>
      <c r="C1468" s="28" t="s">
        <v>72</v>
      </c>
      <c r="D1468" s="28" t="s">
        <v>34</v>
      </c>
      <c r="E1468" s="39" t="s">
        <v>2652</v>
      </c>
      <c r="F1468" s="13">
        <f t="shared" si="181"/>
        <v>2018</v>
      </c>
      <c r="G1468" s="28" t="s">
        <v>41</v>
      </c>
      <c r="H1468" s="28" t="s">
        <v>75</v>
      </c>
      <c r="I1468" s="40">
        <v>30</v>
      </c>
      <c r="J1468" s="41">
        <v>0.1333</v>
      </c>
      <c r="K1468" s="42">
        <f t="shared" si="182"/>
        <v>26.001000000000001</v>
      </c>
      <c r="L1468" s="43" t="str">
        <f t="shared" si="176"/>
        <v>2467-APAC-TM</v>
      </c>
      <c r="M1468" s="44">
        <f t="shared" si="183"/>
        <v>43242</v>
      </c>
      <c r="N1468" s="47">
        <f t="shared" si="177"/>
        <v>5</v>
      </c>
      <c r="O1468" s="47" t="str">
        <f t="shared" si="178"/>
        <v>2018</v>
      </c>
      <c r="P1468" s="47" t="str">
        <f t="shared" si="179"/>
        <v>22</v>
      </c>
      <c r="Q1468" s="48">
        <f t="shared" si="180"/>
        <v>43242</v>
      </c>
    </row>
    <row r="1469" spans="1:17" x14ac:dyDescent="0.25">
      <c r="A1469" s="28" t="s">
        <v>2653</v>
      </c>
      <c r="B1469" s="28" t="s">
        <v>164</v>
      </c>
      <c r="C1469" s="28" t="s">
        <v>165</v>
      </c>
      <c r="D1469" s="28" t="s">
        <v>11</v>
      </c>
      <c r="E1469" s="39">
        <v>43382</v>
      </c>
      <c r="F1469" s="13">
        <f t="shared" si="181"/>
        <v>2018</v>
      </c>
      <c r="G1469" s="28" t="s">
        <v>133</v>
      </c>
      <c r="H1469" s="28" t="s">
        <v>2155</v>
      </c>
      <c r="I1469" s="40">
        <v>50</v>
      </c>
      <c r="J1469" s="41">
        <v>0.04</v>
      </c>
      <c r="K1469" s="42">
        <f t="shared" si="182"/>
        <v>48</v>
      </c>
      <c r="L1469" s="43" t="str">
        <f t="shared" si="176"/>
        <v>2468-EMEA-DW</v>
      </c>
      <c r="M1469" s="44">
        <f t="shared" si="183"/>
        <v>43382</v>
      </c>
      <c r="N1469" s="47" t="str">
        <f t="shared" si="177"/>
        <v/>
      </c>
      <c r="O1469" s="47" t="str">
        <f t="shared" si="178"/>
        <v/>
      </c>
      <c r="P1469" s="47" t="str">
        <f t="shared" si="179"/>
        <v/>
      </c>
      <c r="Q1469" s="48">
        <f t="shared" si="180"/>
        <v>43382</v>
      </c>
    </row>
    <row r="1470" spans="1:17" x14ac:dyDescent="0.25">
      <c r="A1470" s="28" t="s">
        <v>2654</v>
      </c>
      <c r="B1470" s="28" t="s">
        <v>71</v>
      </c>
      <c r="C1470" s="28" t="s">
        <v>72</v>
      </c>
      <c r="D1470" s="28" t="s">
        <v>34</v>
      </c>
      <c r="E1470" s="39" t="s">
        <v>834</v>
      </c>
      <c r="F1470" s="13">
        <f t="shared" si="181"/>
        <v>2014</v>
      </c>
      <c r="G1470" s="28" t="s">
        <v>55</v>
      </c>
      <c r="H1470" s="28" t="s">
        <v>1246</v>
      </c>
      <c r="I1470" s="40">
        <v>2400</v>
      </c>
      <c r="J1470" s="41">
        <v>0.24</v>
      </c>
      <c r="K1470" s="42">
        <f t="shared" si="182"/>
        <v>1824</v>
      </c>
      <c r="L1470" s="43" t="str">
        <f t="shared" si="176"/>
        <v>2469-APAC-DJ</v>
      </c>
      <c r="M1470" s="44">
        <f t="shared" si="183"/>
        <v>41690</v>
      </c>
      <c r="N1470" s="47">
        <f t="shared" si="177"/>
        <v>2</v>
      </c>
      <c r="O1470" s="47" t="str">
        <f t="shared" si="178"/>
        <v>2014</v>
      </c>
      <c r="P1470" s="47" t="str">
        <f t="shared" si="179"/>
        <v>20</v>
      </c>
      <c r="Q1470" s="48">
        <f t="shared" si="180"/>
        <v>41690</v>
      </c>
    </row>
    <row r="1471" spans="1:17" x14ac:dyDescent="0.25">
      <c r="A1471" s="28" t="s">
        <v>2655</v>
      </c>
      <c r="B1471" s="28" t="s">
        <v>261</v>
      </c>
      <c r="C1471" s="28" t="s">
        <v>39</v>
      </c>
      <c r="D1471" s="28" t="s">
        <v>34</v>
      </c>
      <c r="E1471" s="39" t="s">
        <v>879</v>
      </c>
      <c r="F1471" s="13">
        <f t="shared" si="181"/>
        <v>2016</v>
      </c>
      <c r="G1471" s="28" t="s">
        <v>61</v>
      </c>
      <c r="H1471" s="28" t="s">
        <v>263</v>
      </c>
      <c r="I1471" s="40">
        <v>3000</v>
      </c>
      <c r="J1471" s="41">
        <v>0.32</v>
      </c>
      <c r="K1471" s="42">
        <f t="shared" si="182"/>
        <v>2039.9999999999998</v>
      </c>
      <c r="L1471" s="43" t="str">
        <f t="shared" si="176"/>
        <v>2470-APAC-WC</v>
      </c>
      <c r="M1471" s="44">
        <f t="shared" si="183"/>
        <v>42487</v>
      </c>
      <c r="N1471" s="47">
        <f t="shared" si="177"/>
        <v>4</v>
      </c>
      <c r="O1471" s="47" t="str">
        <f t="shared" si="178"/>
        <v>2016</v>
      </c>
      <c r="P1471" s="47" t="str">
        <f t="shared" si="179"/>
        <v>27</v>
      </c>
      <c r="Q1471" s="48">
        <f t="shared" si="180"/>
        <v>42487</v>
      </c>
    </row>
    <row r="1472" spans="1:17" x14ac:dyDescent="0.25">
      <c r="A1472" s="28" t="s">
        <v>2656</v>
      </c>
      <c r="B1472" s="28" t="s">
        <v>114</v>
      </c>
      <c r="C1472" s="28" t="s">
        <v>115</v>
      </c>
      <c r="D1472" s="28" t="s">
        <v>17</v>
      </c>
      <c r="E1472" s="39" t="s">
        <v>2657</v>
      </c>
      <c r="F1472" s="13">
        <f t="shared" si="181"/>
        <v>2015</v>
      </c>
      <c r="G1472" s="28" t="s">
        <v>74</v>
      </c>
      <c r="H1472" s="28" t="s">
        <v>1225</v>
      </c>
      <c r="I1472" s="40">
        <v>500</v>
      </c>
      <c r="J1472" s="41">
        <v>0</v>
      </c>
      <c r="K1472" s="42">
        <f t="shared" si="182"/>
        <v>500</v>
      </c>
      <c r="L1472" s="43" t="str">
        <f t="shared" si="176"/>
        <v>2471-NA-KS</v>
      </c>
      <c r="M1472" s="44">
        <f t="shared" si="183"/>
        <v>42185</v>
      </c>
      <c r="N1472" s="47">
        <f t="shared" si="177"/>
        <v>6</v>
      </c>
      <c r="O1472" s="47" t="str">
        <f t="shared" si="178"/>
        <v>2015</v>
      </c>
      <c r="P1472" s="47" t="str">
        <f t="shared" si="179"/>
        <v>30</v>
      </c>
      <c r="Q1472" s="48">
        <f t="shared" si="180"/>
        <v>42185</v>
      </c>
    </row>
    <row r="1473" spans="1:17" x14ac:dyDescent="0.25">
      <c r="A1473" s="28" t="s">
        <v>2658</v>
      </c>
      <c r="B1473" s="28" t="s">
        <v>59</v>
      </c>
      <c r="C1473" s="28" t="s">
        <v>60</v>
      </c>
      <c r="D1473" s="28" t="s">
        <v>11</v>
      </c>
      <c r="E1473" s="39" t="s">
        <v>2659</v>
      </c>
      <c r="F1473" s="13">
        <f t="shared" si="181"/>
        <v>2015</v>
      </c>
      <c r="G1473" s="28" t="s">
        <v>23</v>
      </c>
      <c r="H1473" s="28" t="s">
        <v>2398</v>
      </c>
      <c r="I1473" s="40">
        <v>1400</v>
      </c>
      <c r="J1473" s="41">
        <v>0.34</v>
      </c>
      <c r="K1473" s="42">
        <f t="shared" si="182"/>
        <v>923.99999999999989</v>
      </c>
      <c r="L1473" s="43" t="str">
        <f t="shared" si="176"/>
        <v>2472-EMEA-GC</v>
      </c>
      <c r="M1473" s="44">
        <f t="shared" si="183"/>
        <v>42268</v>
      </c>
      <c r="N1473" s="47">
        <f t="shared" si="177"/>
        <v>9</v>
      </c>
      <c r="O1473" s="47" t="str">
        <f t="shared" si="178"/>
        <v>2015</v>
      </c>
      <c r="P1473" s="47" t="str">
        <f t="shared" si="179"/>
        <v>21</v>
      </c>
      <c r="Q1473" s="48">
        <f t="shared" si="180"/>
        <v>42268</v>
      </c>
    </row>
    <row r="1474" spans="1:17" x14ac:dyDescent="0.25">
      <c r="A1474" s="28" t="s">
        <v>2660</v>
      </c>
      <c r="B1474" s="28" t="s">
        <v>104</v>
      </c>
      <c r="C1474" s="28" t="s">
        <v>105</v>
      </c>
      <c r="D1474" s="28" t="s">
        <v>11</v>
      </c>
      <c r="E1474" s="39" t="s">
        <v>1399</v>
      </c>
      <c r="F1474" s="13">
        <f t="shared" si="181"/>
        <v>2015</v>
      </c>
      <c r="G1474" s="28" t="s">
        <v>12</v>
      </c>
      <c r="H1474" s="28" t="s">
        <v>1227</v>
      </c>
      <c r="I1474" s="40">
        <v>240</v>
      </c>
      <c r="J1474" s="41">
        <v>0.13750000000000001</v>
      </c>
      <c r="K1474" s="42">
        <f t="shared" si="182"/>
        <v>207</v>
      </c>
      <c r="L1474" s="43" t="str">
        <f t="shared" ref="L1474:L1537" si="184">_xlfn.TEXTJOIN("-",TRUE,RIGHT(A1474,LEN(A1474)-2),D1474,LEFT(H1474,1)&amp;MID(H1474,FIND(" ",H1474)+1,1))</f>
        <v>2473-EMEA-MP</v>
      </c>
      <c r="M1474" s="44">
        <f t="shared" si="183"/>
        <v>42114</v>
      </c>
      <c r="N1474" s="47">
        <f t="shared" ref="N1474:N1537" si="185">IF(ISTEXT(E1474),IFERROR(_xlfn.NUMBERVALUE(LEFT(E1474,2)),_xlfn.NUMBERVALUE(LEFT(E1474,1))),"")</f>
        <v>4</v>
      </c>
      <c r="O1474" s="47" t="str">
        <f t="shared" ref="O1474:O1537" si="186">IF(ISTEXT(E1474),RIGHT(E1474,4),"")</f>
        <v>2015</v>
      </c>
      <c r="P1474" s="47" t="str">
        <f t="shared" ref="P1474:P1537" si="187">IF(ISTEXT(E1474),MID(E1474,LEN(N1474)+2,2),"")</f>
        <v>20</v>
      </c>
      <c r="Q1474" s="48">
        <f t="shared" ref="Q1474:Q1537" si="188">IF(ISTEXT(E1474),DATE(O1474,N1474,P1474),E1474)</f>
        <v>42114</v>
      </c>
    </row>
    <row r="1475" spans="1:17" x14ac:dyDescent="0.25">
      <c r="A1475" s="28" t="s">
        <v>2661</v>
      </c>
      <c r="B1475" s="28" t="s">
        <v>216</v>
      </c>
      <c r="C1475" s="28" t="s">
        <v>217</v>
      </c>
      <c r="D1475" s="28" t="s">
        <v>11</v>
      </c>
      <c r="E1475" s="39" t="s">
        <v>2662</v>
      </c>
      <c r="F1475" s="13">
        <f t="shared" ref="F1475:F1538" si="189">YEAR(Q1475)</f>
        <v>2015</v>
      </c>
      <c r="G1475" s="28" t="s">
        <v>111</v>
      </c>
      <c r="H1475" s="28" t="s">
        <v>219</v>
      </c>
      <c r="I1475" s="40">
        <v>140</v>
      </c>
      <c r="J1475" s="41">
        <v>0.3286</v>
      </c>
      <c r="K1475" s="42">
        <f t="shared" ref="K1475:K1538" si="190">I1475*(1-J1475)</f>
        <v>93.995999999999995</v>
      </c>
      <c r="L1475" s="43" t="str">
        <f t="shared" si="184"/>
        <v>2474-EMEA-JC</v>
      </c>
      <c r="M1475" s="44">
        <f t="shared" ref="M1475:M1538" si="191">IF(ISTEXT(E1475),DATE(O1475,N1475,P1475),E1475)</f>
        <v>42121</v>
      </c>
      <c r="N1475" s="47">
        <f t="shared" si="185"/>
        <v>4</v>
      </c>
      <c r="O1475" s="47" t="str">
        <f t="shared" si="186"/>
        <v>2015</v>
      </c>
      <c r="P1475" s="47" t="str">
        <f t="shared" si="187"/>
        <v>27</v>
      </c>
      <c r="Q1475" s="48">
        <f t="shared" si="188"/>
        <v>42121</v>
      </c>
    </row>
    <row r="1476" spans="1:17" x14ac:dyDescent="0.25">
      <c r="A1476" s="28" t="s">
        <v>2663</v>
      </c>
      <c r="B1476" s="28" t="s">
        <v>9</v>
      </c>
      <c r="C1476" s="28" t="s">
        <v>10</v>
      </c>
      <c r="D1476" s="28" t="s">
        <v>11</v>
      </c>
      <c r="E1476" s="39" t="s">
        <v>2664</v>
      </c>
      <c r="F1476" s="13">
        <f t="shared" si="189"/>
        <v>2016</v>
      </c>
      <c r="G1476" s="28" t="s">
        <v>46</v>
      </c>
      <c r="H1476" s="28" t="s">
        <v>333</v>
      </c>
      <c r="I1476" s="40">
        <v>500</v>
      </c>
      <c r="J1476" s="41">
        <v>0.02</v>
      </c>
      <c r="K1476" s="42">
        <f t="shared" si="190"/>
        <v>490</v>
      </c>
      <c r="L1476" s="43" t="str">
        <f t="shared" si="184"/>
        <v>2475-EMEA-DB</v>
      </c>
      <c r="M1476" s="44">
        <f t="shared" si="191"/>
        <v>42512</v>
      </c>
      <c r="N1476" s="47">
        <f t="shared" si="185"/>
        <v>5</v>
      </c>
      <c r="O1476" s="47" t="str">
        <f t="shared" si="186"/>
        <v>2016</v>
      </c>
      <c r="P1476" s="47" t="str">
        <f t="shared" si="187"/>
        <v>22</v>
      </c>
      <c r="Q1476" s="48">
        <f t="shared" si="188"/>
        <v>42512</v>
      </c>
    </row>
    <row r="1477" spans="1:17" x14ac:dyDescent="0.25">
      <c r="A1477" s="28" t="s">
        <v>2665</v>
      </c>
      <c r="B1477" s="28" t="s">
        <v>64</v>
      </c>
      <c r="C1477" s="28" t="s">
        <v>65</v>
      </c>
      <c r="D1477" s="28" t="s">
        <v>34</v>
      </c>
      <c r="E1477" s="39" t="s">
        <v>2666</v>
      </c>
      <c r="F1477" s="13">
        <f t="shared" si="189"/>
        <v>2017</v>
      </c>
      <c r="G1477" s="28" t="s">
        <v>74</v>
      </c>
      <c r="H1477" s="28" t="s">
        <v>365</v>
      </c>
      <c r="I1477" s="40">
        <v>500</v>
      </c>
      <c r="J1477" s="41">
        <v>0.02</v>
      </c>
      <c r="K1477" s="42">
        <f t="shared" si="190"/>
        <v>490</v>
      </c>
      <c r="L1477" s="43" t="str">
        <f t="shared" si="184"/>
        <v>2476-APAC-SB</v>
      </c>
      <c r="M1477" s="44">
        <f t="shared" si="191"/>
        <v>42914</v>
      </c>
      <c r="N1477" s="47">
        <f t="shared" si="185"/>
        <v>6</v>
      </c>
      <c r="O1477" s="47" t="str">
        <f t="shared" si="186"/>
        <v>2017</v>
      </c>
      <c r="P1477" s="47" t="str">
        <f t="shared" si="187"/>
        <v>28</v>
      </c>
      <c r="Q1477" s="48">
        <f t="shared" si="188"/>
        <v>42914</v>
      </c>
    </row>
    <row r="1478" spans="1:17" x14ac:dyDescent="0.25">
      <c r="A1478" s="28" t="s">
        <v>2667</v>
      </c>
      <c r="B1478" s="28" t="s">
        <v>94</v>
      </c>
      <c r="C1478" s="28" t="s">
        <v>95</v>
      </c>
      <c r="D1478" s="28" t="s">
        <v>34</v>
      </c>
      <c r="E1478" s="39" t="s">
        <v>2149</v>
      </c>
      <c r="F1478" s="13">
        <f t="shared" si="189"/>
        <v>2018</v>
      </c>
      <c r="G1478" s="28" t="s">
        <v>12</v>
      </c>
      <c r="H1478" s="28" t="s">
        <v>625</v>
      </c>
      <c r="I1478" s="40">
        <v>240</v>
      </c>
      <c r="J1478" s="41">
        <v>0</v>
      </c>
      <c r="K1478" s="42">
        <f t="shared" si="190"/>
        <v>240</v>
      </c>
      <c r="L1478" s="43" t="str">
        <f t="shared" si="184"/>
        <v>2477-APAC-TS</v>
      </c>
      <c r="M1478" s="44">
        <f t="shared" si="191"/>
        <v>43189</v>
      </c>
      <c r="N1478" s="47">
        <f t="shared" si="185"/>
        <v>3</v>
      </c>
      <c r="O1478" s="47" t="str">
        <f t="shared" si="186"/>
        <v>2018</v>
      </c>
      <c r="P1478" s="47" t="str">
        <f t="shared" si="187"/>
        <v>30</v>
      </c>
      <c r="Q1478" s="48">
        <f t="shared" si="188"/>
        <v>43189</v>
      </c>
    </row>
    <row r="1479" spans="1:17" x14ac:dyDescent="0.25">
      <c r="A1479" s="28" t="s">
        <v>2668</v>
      </c>
      <c r="B1479" s="28" t="s">
        <v>139</v>
      </c>
      <c r="C1479" s="28" t="s">
        <v>140</v>
      </c>
      <c r="D1479" s="28" t="s">
        <v>11</v>
      </c>
      <c r="E1479" s="39" t="s">
        <v>2669</v>
      </c>
      <c r="F1479" s="13">
        <f t="shared" si="189"/>
        <v>2017</v>
      </c>
      <c r="G1479" s="28" t="s">
        <v>12</v>
      </c>
      <c r="H1479" s="28" t="s">
        <v>277</v>
      </c>
      <c r="I1479" s="40">
        <v>240</v>
      </c>
      <c r="J1479" s="41">
        <v>0.05</v>
      </c>
      <c r="K1479" s="42">
        <f t="shared" si="190"/>
        <v>228</v>
      </c>
      <c r="L1479" s="43" t="str">
        <f t="shared" si="184"/>
        <v>2478-EMEA-JC</v>
      </c>
      <c r="M1479" s="44">
        <f t="shared" si="191"/>
        <v>42849</v>
      </c>
      <c r="N1479" s="47">
        <f t="shared" si="185"/>
        <v>4</v>
      </c>
      <c r="O1479" s="47" t="str">
        <f t="shared" si="186"/>
        <v>2017</v>
      </c>
      <c r="P1479" s="47" t="str">
        <f t="shared" si="187"/>
        <v>24</v>
      </c>
      <c r="Q1479" s="48">
        <f t="shared" si="188"/>
        <v>42849</v>
      </c>
    </row>
    <row r="1480" spans="1:17" x14ac:dyDescent="0.25">
      <c r="A1480" s="28" t="s">
        <v>2670</v>
      </c>
      <c r="B1480" s="28" t="s">
        <v>288</v>
      </c>
      <c r="C1480" s="28" t="s">
        <v>289</v>
      </c>
      <c r="D1480" s="28" t="s">
        <v>11</v>
      </c>
      <c r="E1480" s="39">
        <v>43163</v>
      </c>
      <c r="F1480" s="13">
        <f t="shared" si="189"/>
        <v>2018</v>
      </c>
      <c r="G1480" s="28" t="s">
        <v>23</v>
      </c>
      <c r="H1480" s="28" t="s">
        <v>658</v>
      </c>
      <c r="I1480" s="40">
        <v>1400</v>
      </c>
      <c r="J1480" s="41">
        <v>0.02</v>
      </c>
      <c r="K1480" s="42">
        <f t="shared" si="190"/>
        <v>1372</v>
      </c>
      <c r="L1480" s="43" t="str">
        <f t="shared" si="184"/>
        <v>2479-EMEA-ZW</v>
      </c>
      <c r="M1480" s="44">
        <f t="shared" si="191"/>
        <v>43163</v>
      </c>
      <c r="N1480" s="47" t="str">
        <f t="shared" si="185"/>
        <v/>
      </c>
      <c r="O1480" s="47" t="str">
        <f t="shared" si="186"/>
        <v/>
      </c>
      <c r="P1480" s="47" t="str">
        <f t="shared" si="187"/>
        <v/>
      </c>
      <c r="Q1480" s="48">
        <f t="shared" si="188"/>
        <v>43163</v>
      </c>
    </row>
    <row r="1481" spans="1:17" x14ac:dyDescent="0.25">
      <c r="A1481" s="28" t="s">
        <v>2671</v>
      </c>
      <c r="B1481" s="28" t="s">
        <v>201</v>
      </c>
      <c r="C1481" s="28" t="s">
        <v>202</v>
      </c>
      <c r="D1481" s="28" t="s">
        <v>11</v>
      </c>
      <c r="E1481" s="39" t="s">
        <v>2672</v>
      </c>
      <c r="F1481" s="13">
        <f t="shared" si="189"/>
        <v>2014</v>
      </c>
      <c r="G1481" s="28" t="s">
        <v>125</v>
      </c>
      <c r="H1481" s="28" t="s">
        <v>1671</v>
      </c>
      <c r="I1481" s="40">
        <v>500</v>
      </c>
      <c r="J1481" s="41">
        <v>0.108</v>
      </c>
      <c r="K1481" s="42">
        <f t="shared" si="190"/>
        <v>446</v>
      </c>
      <c r="L1481" s="43" t="str">
        <f t="shared" si="184"/>
        <v>2480-EMEA-DD</v>
      </c>
      <c r="M1481" s="44">
        <f t="shared" si="191"/>
        <v>41747</v>
      </c>
      <c r="N1481" s="47">
        <f t="shared" si="185"/>
        <v>4</v>
      </c>
      <c r="O1481" s="47" t="str">
        <f t="shared" si="186"/>
        <v>2014</v>
      </c>
      <c r="P1481" s="47" t="str">
        <f t="shared" si="187"/>
        <v>18</v>
      </c>
      <c r="Q1481" s="48">
        <f t="shared" si="188"/>
        <v>41747</v>
      </c>
    </row>
    <row r="1482" spans="1:17" x14ac:dyDescent="0.25">
      <c r="A1482" s="28" t="s">
        <v>2673</v>
      </c>
      <c r="B1482" s="28" t="s">
        <v>94</v>
      </c>
      <c r="C1482" s="28" t="s">
        <v>95</v>
      </c>
      <c r="D1482" s="28" t="s">
        <v>34</v>
      </c>
      <c r="E1482" s="39">
        <v>42219</v>
      </c>
      <c r="F1482" s="13">
        <f t="shared" si="189"/>
        <v>2015</v>
      </c>
      <c r="G1482" s="28" t="s">
        <v>125</v>
      </c>
      <c r="H1482" s="28" t="s">
        <v>233</v>
      </c>
      <c r="I1482" s="40">
        <v>500</v>
      </c>
      <c r="J1482" s="41">
        <v>0.28000000000000003</v>
      </c>
      <c r="K1482" s="42">
        <f t="shared" si="190"/>
        <v>360</v>
      </c>
      <c r="L1482" s="43" t="str">
        <f t="shared" si="184"/>
        <v>2481-APAC-JT</v>
      </c>
      <c r="M1482" s="44">
        <f t="shared" si="191"/>
        <v>42219</v>
      </c>
      <c r="N1482" s="47" t="str">
        <f t="shared" si="185"/>
        <v/>
      </c>
      <c r="O1482" s="47" t="str">
        <f t="shared" si="186"/>
        <v/>
      </c>
      <c r="P1482" s="47" t="str">
        <f t="shared" si="187"/>
        <v/>
      </c>
      <c r="Q1482" s="48">
        <f t="shared" si="188"/>
        <v>42219</v>
      </c>
    </row>
    <row r="1483" spans="1:17" x14ac:dyDescent="0.25">
      <c r="A1483" s="28" t="s">
        <v>2674</v>
      </c>
      <c r="B1483" s="28" t="s">
        <v>241</v>
      </c>
      <c r="C1483" s="28" t="s">
        <v>242</v>
      </c>
      <c r="D1483" s="28" t="s">
        <v>22</v>
      </c>
      <c r="E1483" s="39">
        <v>42593</v>
      </c>
      <c r="F1483" s="13">
        <f t="shared" si="189"/>
        <v>2016</v>
      </c>
      <c r="G1483" s="28" t="s">
        <v>29</v>
      </c>
      <c r="H1483" s="28" t="s">
        <v>738</v>
      </c>
      <c r="I1483" s="40">
        <v>150</v>
      </c>
      <c r="J1483" s="41">
        <v>2.6700000000000002E-2</v>
      </c>
      <c r="K1483" s="42">
        <f t="shared" si="190"/>
        <v>145.995</v>
      </c>
      <c r="L1483" s="43" t="str">
        <f t="shared" si="184"/>
        <v>2482-LATAM-GP</v>
      </c>
      <c r="M1483" s="44">
        <f t="shared" si="191"/>
        <v>42593</v>
      </c>
      <c r="N1483" s="47" t="str">
        <f t="shared" si="185"/>
        <v/>
      </c>
      <c r="O1483" s="47" t="str">
        <f t="shared" si="186"/>
        <v/>
      </c>
      <c r="P1483" s="47" t="str">
        <f t="shared" si="187"/>
        <v/>
      </c>
      <c r="Q1483" s="48">
        <f t="shared" si="188"/>
        <v>42593</v>
      </c>
    </row>
    <row r="1484" spans="1:17" x14ac:dyDescent="0.25">
      <c r="A1484" s="28" t="s">
        <v>2675</v>
      </c>
      <c r="B1484" s="28" t="s">
        <v>241</v>
      </c>
      <c r="C1484" s="28" t="s">
        <v>242</v>
      </c>
      <c r="D1484" s="28" t="s">
        <v>22</v>
      </c>
      <c r="E1484" s="39" t="s">
        <v>2247</v>
      </c>
      <c r="F1484" s="13">
        <f t="shared" si="189"/>
        <v>2016</v>
      </c>
      <c r="G1484" s="28" t="s">
        <v>125</v>
      </c>
      <c r="H1484" s="28" t="s">
        <v>2310</v>
      </c>
      <c r="I1484" s="40">
        <v>500</v>
      </c>
      <c r="J1484" s="41">
        <v>0.06</v>
      </c>
      <c r="K1484" s="42">
        <f t="shared" si="190"/>
        <v>470</v>
      </c>
      <c r="L1484" s="43" t="str">
        <f t="shared" si="184"/>
        <v>2483-LATAM-SR</v>
      </c>
      <c r="M1484" s="44">
        <f t="shared" si="191"/>
        <v>42508</v>
      </c>
      <c r="N1484" s="47">
        <f t="shared" si="185"/>
        <v>5</v>
      </c>
      <c r="O1484" s="47" t="str">
        <f t="shared" si="186"/>
        <v>2016</v>
      </c>
      <c r="P1484" s="47" t="str">
        <f t="shared" si="187"/>
        <v>18</v>
      </c>
      <c r="Q1484" s="48">
        <f t="shared" si="188"/>
        <v>42508</v>
      </c>
    </row>
    <row r="1485" spans="1:17" x14ac:dyDescent="0.25">
      <c r="A1485" s="28" t="s">
        <v>2676</v>
      </c>
      <c r="B1485" s="28" t="s">
        <v>88</v>
      </c>
      <c r="C1485" s="28" t="s">
        <v>89</v>
      </c>
      <c r="D1485" s="28" t="s">
        <v>11</v>
      </c>
      <c r="E1485" s="39">
        <v>43414</v>
      </c>
      <c r="F1485" s="13">
        <f t="shared" si="189"/>
        <v>2018</v>
      </c>
      <c r="G1485" s="28" t="s">
        <v>55</v>
      </c>
      <c r="H1485" s="28" t="s">
        <v>729</v>
      </c>
      <c r="I1485" s="40">
        <v>2400</v>
      </c>
      <c r="J1485" s="41">
        <v>0.45</v>
      </c>
      <c r="K1485" s="42">
        <f t="shared" si="190"/>
        <v>1320</v>
      </c>
      <c r="L1485" s="43" t="str">
        <f t="shared" si="184"/>
        <v>2484-EMEA-CA</v>
      </c>
      <c r="M1485" s="44">
        <f t="shared" si="191"/>
        <v>43414</v>
      </c>
      <c r="N1485" s="47" t="str">
        <f t="shared" si="185"/>
        <v/>
      </c>
      <c r="O1485" s="47" t="str">
        <f t="shared" si="186"/>
        <v/>
      </c>
      <c r="P1485" s="47" t="str">
        <f t="shared" si="187"/>
        <v/>
      </c>
      <c r="Q1485" s="48">
        <f t="shared" si="188"/>
        <v>43414</v>
      </c>
    </row>
    <row r="1486" spans="1:17" x14ac:dyDescent="0.25">
      <c r="A1486" s="28" t="s">
        <v>2677</v>
      </c>
      <c r="B1486" s="28" t="s">
        <v>109</v>
      </c>
      <c r="C1486" s="28" t="s">
        <v>72</v>
      </c>
      <c r="D1486" s="28" t="s">
        <v>34</v>
      </c>
      <c r="E1486" s="39" t="s">
        <v>2678</v>
      </c>
      <c r="F1486" s="13">
        <f t="shared" si="189"/>
        <v>2015</v>
      </c>
      <c r="G1486" s="28" t="s">
        <v>41</v>
      </c>
      <c r="H1486" s="28" t="s">
        <v>627</v>
      </c>
      <c r="I1486" s="40">
        <v>30</v>
      </c>
      <c r="J1486" s="41">
        <v>6.6699999999999995E-2</v>
      </c>
      <c r="K1486" s="42">
        <f t="shared" si="190"/>
        <v>27.999000000000002</v>
      </c>
      <c r="L1486" s="43" t="str">
        <f t="shared" si="184"/>
        <v>2485-APAC-SS</v>
      </c>
      <c r="M1486" s="44">
        <f t="shared" si="191"/>
        <v>42334</v>
      </c>
      <c r="N1486" s="47">
        <f t="shared" si="185"/>
        <v>11</v>
      </c>
      <c r="O1486" s="47" t="str">
        <f t="shared" si="186"/>
        <v>2015</v>
      </c>
      <c r="P1486" s="47" t="str">
        <f t="shared" si="187"/>
        <v>26</v>
      </c>
      <c r="Q1486" s="48">
        <f t="shared" si="188"/>
        <v>42334</v>
      </c>
    </row>
    <row r="1487" spans="1:17" x14ac:dyDescent="0.25">
      <c r="A1487" s="28" t="s">
        <v>2679</v>
      </c>
      <c r="B1487" s="28" t="s">
        <v>20</v>
      </c>
      <c r="C1487" s="28" t="s">
        <v>21</v>
      </c>
      <c r="D1487" s="28" t="s">
        <v>22</v>
      </c>
      <c r="E1487" s="39">
        <v>42465</v>
      </c>
      <c r="F1487" s="13">
        <f t="shared" si="189"/>
        <v>2016</v>
      </c>
      <c r="G1487" s="28" t="s">
        <v>125</v>
      </c>
      <c r="H1487" s="28" t="s">
        <v>24</v>
      </c>
      <c r="I1487" s="40">
        <v>500</v>
      </c>
      <c r="J1487" s="41">
        <v>0.14799999999999999</v>
      </c>
      <c r="K1487" s="42">
        <f t="shared" si="190"/>
        <v>426</v>
      </c>
      <c r="L1487" s="43" t="str">
        <f t="shared" si="184"/>
        <v>2486-LATAM-GR</v>
      </c>
      <c r="M1487" s="44">
        <f t="shared" si="191"/>
        <v>42465</v>
      </c>
      <c r="N1487" s="47" t="str">
        <f t="shared" si="185"/>
        <v/>
      </c>
      <c r="O1487" s="47" t="str">
        <f t="shared" si="186"/>
        <v/>
      </c>
      <c r="P1487" s="47" t="str">
        <f t="shared" si="187"/>
        <v/>
      </c>
      <c r="Q1487" s="48">
        <f t="shared" si="188"/>
        <v>42465</v>
      </c>
    </row>
    <row r="1488" spans="1:17" x14ac:dyDescent="0.25">
      <c r="A1488" s="28" t="s">
        <v>2680</v>
      </c>
      <c r="B1488" s="28" t="s">
        <v>114</v>
      </c>
      <c r="C1488" s="28" t="s">
        <v>115</v>
      </c>
      <c r="D1488" s="28" t="s">
        <v>17</v>
      </c>
      <c r="E1488" s="39" t="s">
        <v>2403</v>
      </c>
      <c r="F1488" s="13">
        <f t="shared" si="189"/>
        <v>2017</v>
      </c>
      <c r="G1488" s="28" t="s">
        <v>23</v>
      </c>
      <c r="H1488" s="28" t="s">
        <v>1338</v>
      </c>
      <c r="I1488" s="40">
        <v>1400</v>
      </c>
      <c r="J1488" s="41">
        <v>0.05</v>
      </c>
      <c r="K1488" s="42">
        <f t="shared" si="190"/>
        <v>1330</v>
      </c>
      <c r="L1488" s="43" t="str">
        <f t="shared" si="184"/>
        <v>2487-NA-KN</v>
      </c>
      <c r="M1488" s="44">
        <f t="shared" si="191"/>
        <v>42932</v>
      </c>
      <c r="N1488" s="47">
        <f t="shared" si="185"/>
        <v>7</v>
      </c>
      <c r="O1488" s="47" t="str">
        <f t="shared" si="186"/>
        <v>2017</v>
      </c>
      <c r="P1488" s="47" t="str">
        <f t="shared" si="187"/>
        <v>16</v>
      </c>
      <c r="Q1488" s="48">
        <f t="shared" si="188"/>
        <v>42932</v>
      </c>
    </row>
    <row r="1489" spans="1:17" x14ac:dyDescent="0.25">
      <c r="A1489" s="28" t="s">
        <v>2681</v>
      </c>
      <c r="B1489" s="28" t="s">
        <v>109</v>
      </c>
      <c r="C1489" s="28" t="s">
        <v>72</v>
      </c>
      <c r="D1489" s="28" t="s">
        <v>34</v>
      </c>
      <c r="E1489" s="39" t="s">
        <v>2682</v>
      </c>
      <c r="F1489" s="13">
        <f t="shared" si="189"/>
        <v>2017</v>
      </c>
      <c r="G1489" s="28" t="s">
        <v>74</v>
      </c>
      <c r="H1489" s="28" t="s">
        <v>2362</v>
      </c>
      <c r="I1489" s="40">
        <v>500</v>
      </c>
      <c r="J1489" s="41">
        <v>0.01</v>
      </c>
      <c r="K1489" s="42">
        <f t="shared" si="190"/>
        <v>495</v>
      </c>
      <c r="L1489" s="43" t="str">
        <f t="shared" si="184"/>
        <v>2488-APAC-JM</v>
      </c>
      <c r="M1489" s="44">
        <f t="shared" si="191"/>
        <v>42846</v>
      </c>
      <c r="N1489" s="47">
        <f t="shared" si="185"/>
        <v>4</v>
      </c>
      <c r="O1489" s="47" t="str">
        <f t="shared" si="186"/>
        <v>2017</v>
      </c>
      <c r="P1489" s="47" t="str">
        <f t="shared" si="187"/>
        <v>21</v>
      </c>
      <c r="Q1489" s="48">
        <f t="shared" si="188"/>
        <v>42846</v>
      </c>
    </row>
    <row r="1490" spans="1:17" x14ac:dyDescent="0.25">
      <c r="A1490" s="28" t="s">
        <v>2683</v>
      </c>
      <c r="B1490" s="28" t="s">
        <v>104</v>
      </c>
      <c r="C1490" s="28" t="s">
        <v>105</v>
      </c>
      <c r="D1490" s="28" t="s">
        <v>11</v>
      </c>
      <c r="E1490" s="39" t="s">
        <v>2117</v>
      </c>
      <c r="F1490" s="13">
        <f t="shared" si="189"/>
        <v>2014</v>
      </c>
      <c r="G1490" s="28" t="s">
        <v>111</v>
      </c>
      <c r="H1490" s="28" t="s">
        <v>107</v>
      </c>
      <c r="I1490" s="40">
        <v>140</v>
      </c>
      <c r="J1490" s="41">
        <v>4.2900000000000001E-2</v>
      </c>
      <c r="K1490" s="42">
        <f t="shared" si="190"/>
        <v>133.994</v>
      </c>
      <c r="L1490" s="43" t="str">
        <f t="shared" si="184"/>
        <v>2489-EMEA-NH</v>
      </c>
      <c r="M1490" s="44">
        <f t="shared" si="191"/>
        <v>41713</v>
      </c>
      <c r="N1490" s="47">
        <f t="shared" si="185"/>
        <v>3</v>
      </c>
      <c r="O1490" s="47" t="str">
        <f t="shared" si="186"/>
        <v>2014</v>
      </c>
      <c r="P1490" s="47" t="str">
        <f t="shared" si="187"/>
        <v>15</v>
      </c>
      <c r="Q1490" s="48">
        <f t="shared" si="188"/>
        <v>41713</v>
      </c>
    </row>
    <row r="1491" spans="1:17" x14ac:dyDescent="0.25">
      <c r="A1491" s="28" t="s">
        <v>2684</v>
      </c>
      <c r="B1491" s="28" t="s">
        <v>306</v>
      </c>
      <c r="C1491" s="28" t="s">
        <v>307</v>
      </c>
      <c r="D1491" s="28" t="s">
        <v>11</v>
      </c>
      <c r="E1491" s="39">
        <v>41861</v>
      </c>
      <c r="F1491" s="13">
        <f t="shared" si="189"/>
        <v>2014</v>
      </c>
      <c r="G1491" s="28" t="s">
        <v>74</v>
      </c>
      <c r="H1491" s="28" t="s">
        <v>1655</v>
      </c>
      <c r="I1491" s="40">
        <v>500</v>
      </c>
      <c r="J1491" s="41">
        <v>0.02</v>
      </c>
      <c r="K1491" s="42">
        <f t="shared" si="190"/>
        <v>490</v>
      </c>
      <c r="L1491" s="43" t="str">
        <f t="shared" si="184"/>
        <v>2490-EMEA-PM</v>
      </c>
      <c r="M1491" s="44">
        <f t="shared" si="191"/>
        <v>41861</v>
      </c>
      <c r="N1491" s="47" t="str">
        <f t="shared" si="185"/>
        <v/>
      </c>
      <c r="O1491" s="47" t="str">
        <f t="shared" si="186"/>
        <v/>
      </c>
      <c r="P1491" s="47" t="str">
        <f t="shared" si="187"/>
        <v/>
      </c>
      <c r="Q1491" s="48">
        <f t="shared" si="188"/>
        <v>41861</v>
      </c>
    </row>
    <row r="1492" spans="1:17" x14ac:dyDescent="0.25">
      <c r="A1492" s="28" t="s">
        <v>2685</v>
      </c>
      <c r="B1492" s="28" t="s">
        <v>178</v>
      </c>
      <c r="C1492" s="28" t="s">
        <v>115</v>
      </c>
      <c r="D1492" s="28" t="s">
        <v>17</v>
      </c>
      <c r="E1492" s="39" t="s">
        <v>2455</v>
      </c>
      <c r="F1492" s="13">
        <f t="shared" si="189"/>
        <v>2014</v>
      </c>
      <c r="G1492" s="28" t="s">
        <v>74</v>
      </c>
      <c r="H1492" s="28" t="s">
        <v>180</v>
      </c>
      <c r="I1492" s="40">
        <v>500</v>
      </c>
      <c r="J1492" s="41">
        <v>0.01</v>
      </c>
      <c r="K1492" s="42">
        <f t="shared" si="190"/>
        <v>495</v>
      </c>
      <c r="L1492" s="43" t="str">
        <f t="shared" si="184"/>
        <v>2491-NA-SC</v>
      </c>
      <c r="M1492" s="44">
        <f t="shared" si="191"/>
        <v>41847</v>
      </c>
      <c r="N1492" s="47">
        <f t="shared" si="185"/>
        <v>7</v>
      </c>
      <c r="O1492" s="47" t="str">
        <f t="shared" si="186"/>
        <v>2014</v>
      </c>
      <c r="P1492" s="47" t="str">
        <f t="shared" si="187"/>
        <v>27</v>
      </c>
      <c r="Q1492" s="48">
        <f t="shared" si="188"/>
        <v>41847</v>
      </c>
    </row>
    <row r="1493" spans="1:17" x14ac:dyDescent="0.25">
      <c r="A1493" s="28" t="s">
        <v>2686</v>
      </c>
      <c r="B1493" s="28" t="s">
        <v>178</v>
      </c>
      <c r="C1493" s="28" t="s">
        <v>115</v>
      </c>
      <c r="D1493" s="28" t="s">
        <v>17</v>
      </c>
      <c r="E1493" s="39">
        <v>43439</v>
      </c>
      <c r="F1493" s="13">
        <f t="shared" si="189"/>
        <v>2018</v>
      </c>
      <c r="G1493" s="28" t="s">
        <v>23</v>
      </c>
      <c r="H1493" s="28" t="s">
        <v>1273</v>
      </c>
      <c r="I1493" s="40">
        <v>1400</v>
      </c>
      <c r="J1493" s="41">
        <v>0</v>
      </c>
      <c r="K1493" s="42">
        <f t="shared" si="190"/>
        <v>1400</v>
      </c>
      <c r="L1493" s="43" t="str">
        <f t="shared" si="184"/>
        <v>2492-NA-MC</v>
      </c>
      <c r="M1493" s="44">
        <f t="shared" si="191"/>
        <v>43439</v>
      </c>
      <c r="N1493" s="47" t="str">
        <f t="shared" si="185"/>
        <v/>
      </c>
      <c r="O1493" s="47" t="str">
        <f t="shared" si="186"/>
        <v/>
      </c>
      <c r="P1493" s="47" t="str">
        <f t="shared" si="187"/>
        <v/>
      </c>
      <c r="Q1493" s="48">
        <f t="shared" si="188"/>
        <v>43439</v>
      </c>
    </row>
    <row r="1494" spans="1:17" x14ac:dyDescent="0.25">
      <c r="A1494" s="28" t="s">
        <v>2687</v>
      </c>
      <c r="B1494" s="28" t="s">
        <v>59</v>
      </c>
      <c r="C1494" s="28" t="s">
        <v>60</v>
      </c>
      <c r="D1494" s="28" t="s">
        <v>11</v>
      </c>
      <c r="E1494" s="39" t="s">
        <v>2562</v>
      </c>
      <c r="F1494" s="13">
        <f t="shared" si="189"/>
        <v>2018</v>
      </c>
      <c r="G1494" s="28" t="s">
        <v>133</v>
      </c>
      <c r="H1494" s="28" t="s">
        <v>1006</v>
      </c>
      <c r="I1494" s="40">
        <v>50</v>
      </c>
      <c r="J1494" s="41">
        <v>0.14000000000000001</v>
      </c>
      <c r="K1494" s="42">
        <f t="shared" si="190"/>
        <v>43</v>
      </c>
      <c r="L1494" s="43" t="str">
        <f t="shared" si="184"/>
        <v>2493-EMEA-HM</v>
      </c>
      <c r="M1494" s="44">
        <f t="shared" si="191"/>
        <v>43216</v>
      </c>
      <c r="N1494" s="47">
        <f t="shared" si="185"/>
        <v>4</v>
      </c>
      <c r="O1494" s="47" t="str">
        <f t="shared" si="186"/>
        <v>2018</v>
      </c>
      <c r="P1494" s="47" t="str">
        <f t="shared" si="187"/>
        <v>26</v>
      </c>
      <c r="Q1494" s="48">
        <f t="shared" si="188"/>
        <v>43216</v>
      </c>
    </row>
    <row r="1495" spans="1:17" x14ac:dyDescent="0.25">
      <c r="A1495" s="28" t="s">
        <v>2688</v>
      </c>
      <c r="B1495" s="28" t="s">
        <v>15</v>
      </c>
      <c r="C1495" s="28" t="s">
        <v>16</v>
      </c>
      <c r="D1495" s="28" t="s">
        <v>17</v>
      </c>
      <c r="E1495" s="39" t="s">
        <v>657</v>
      </c>
      <c r="F1495" s="13">
        <f t="shared" si="189"/>
        <v>2015</v>
      </c>
      <c r="G1495" s="28" t="s">
        <v>55</v>
      </c>
      <c r="H1495" s="28" t="s">
        <v>623</v>
      </c>
      <c r="I1495" s="40">
        <v>2400</v>
      </c>
      <c r="J1495" s="41">
        <v>0.23</v>
      </c>
      <c r="K1495" s="42">
        <f t="shared" si="190"/>
        <v>1848</v>
      </c>
      <c r="L1495" s="43" t="str">
        <f t="shared" si="184"/>
        <v>2494-NA-MP</v>
      </c>
      <c r="M1495" s="44">
        <f t="shared" si="191"/>
        <v>42211</v>
      </c>
      <c r="N1495" s="47">
        <f t="shared" si="185"/>
        <v>7</v>
      </c>
      <c r="O1495" s="47" t="str">
        <f t="shared" si="186"/>
        <v>2015</v>
      </c>
      <c r="P1495" s="47" t="str">
        <f t="shared" si="187"/>
        <v>26</v>
      </c>
      <c r="Q1495" s="48">
        <f t="shared" si="188"/>
        <v>42211</v>
      </c>
    </row>
    <row r="1496" spans="1:17" x14ac:dyDescent="0.25">
      <c r="A1496" s="28" t="s">
        <v>2689</v>
      </c>
      <c r="B1496" s="28" t="s">
        <v>144</v>
      </c>
      <c r="C1496" s="28" t="s">
        <v>115</v>
      </c>
      <c r="D1496" s="28" t="s">
        <v>17</v>
      </c>
      <c r="E1496" s="39" t="s">
        <v>2690</v>
      </c>
      <c r="F1496" s="13">
        <f t="shared" si="189"/>
        <v>2018</v>
      </c>
      <c r="G1496" s="28" t="s">
        <v>125</v>
      </c>
      <c r="H1496" s="28" t="s">
        <v>1023</v>
      </c>
      <c r="I1496" s="40">
        <v>500</v>
      </c>
      <c r="J1496" s="41">
        <v>0.02</v>
      </c>
      <c r="K1496" s="42">
        <f t="shared" si="190"/>
        <v>490</v>
      </c>
      <c r="L1496" s="43" t="str">
        <f t="shared" si="184"/>
        <v>2495-NA-DR</v>
      </c>
      <c r="M1496" s="44">
        <f t="shared" si="191"/>
        <v>43271</v>
      </c>
      <c r="N1496" s="47">
        <f t="shared" si="185"/>
        <v>6</v>
      </c>
      <c r="O1496" s="47" t="str">
        <f t="shared" si="186"/>
        <v>2018</v>
      </c>
      <c r="P1496" s="47" t="str">
        <f t="shared" si="187"/>
        <v>20</v>
      </c>
      <c r="Q1496" s="48">
        <f t="shared" si="188"/>
        <v>43271</v>
      </c>
    </row>
    <row r="1497" spans="1:17" x14ac:dyDescent="0.25">
      <c r="A1497" s="28" t="s">
        <v>2691</v>
      </c>
      <c r="B1497" s="28" t="s">
        <v>84</v>
      </c>
      <c r="C1497" s="28" t="s">
        <v>85</v>
      </c>
      <c r="D1497" s="28" t="s">
        <v>11</v>
      </c>
      <c r="E1497" s="39" t="s">
        <v>846</v>
      </c>
      <c r="F1497" s="13">
        <f t="shared" si="189"/>
        <v>2018</v>
      </c>
      <c r="G1497" s="28" t="s">
        <v>125</v>
      </c>
      <c r="H1497" s="28" t="s">
        <v>227</v>
      </c>
      <c r="I1497" s="40">
        <v>500</v>
      </c>
      <c r="J1497" s="41">
        <v>0.108</v>
      </c>
      <c r="K1497" s="42">
        <f t="shared" si="190"/>
        <v>446</v>
      </c>
      <c r="L1497" s="43" t="str">
        <f t="shared" si="184"/>
        <v>2496-EMEA-DW</v>
      </c>
      <c r="M1497" s="44">
        <f t="shared" si="191"/>
        <v>43264</v>
      </c>
      <c r="N1497" s="47">
        <f t="shared" si="185"/>
        <v>6</v>
      </c>
      <c r="O1497" s="47" t="str">
        <f t="shared" si="186"/>
        <v>2018</v>
      </c>
      <c r="P1497" s="47" t="str">
        <f t="shared" si="187"/>
        <v>13</v>
      </c>
      <c r="Q1497" s="48">
        <f t="shared" si="188"/>
        <v>43264</v>
      </c>
    </row>
    <row r="1498" spans="1:17" x14ac:dyDescent="0.25">
      <c r="A1498" s="28" t="s">
        <v>2692</v>
      </c>
      <c r="B1498" s="28" t="s">
        <v>201</v>
      </c>
      <c r="C1498" s="28" t="s">
        <v>202</v>
      </c>
      <c r="D1498" s="28" t="s">
        <v>11</v>
      </c>
      <c r="E1498" s="39" t="s">
        <v>2693</v>
      </c>
      <c r="F1498" s="13">
        <f t="shared" si="189"/>
        <v>2018</v>
      </c>
      <c r="G1498" s="28" t="s">
        <v>12</v>
      </c>
      <c r="H1498" s="28" t="s">
        <v>2039</v>
      </c>
      <c r="I1498" s="40">
        <v>240</v>
      </c>
      <c r="J1498" s="41">
        <v>8.7499999999999994E-2</v>
      </c>
      <c r="K1498" s="42">
        <f t="shared" si="190"/>
        <v>219</v>
      </c>
      <c r="L1498" s="43" t="str">
        <f t="shared" si="184"/>
        <v>2497-EMEA-IC</v>
      </c>
      <c r="M1498" s="44">
        <f t="shared" si="191"/>
        <v>43295</v>
      </c>
      <c r="N1498" s="47">
        <f t="shared" si="185"/>
        <v>7</v>
      </c>
      <c r="O1498" s="47" t="str">
        <f t="shared" si="186"/>
        <v>2018</v>
      </c>
      <c r="P1498" s="47" t="str">
        <f t="shared" si="187"/>
        <v>14</v>
      </c>
      <c r="Q1498" s="48">
        <f t="shared" si="188"/>
        <v>43295</v>
      </c>
    </row>
    <row r="1499" spans="1:17" x14ac:dyDescent="0.25">
      <c r="A1499" s="28" t="s">
        <v>2694</v>
      </c>
      <c r="B1499" s="28" t="s">
        <v>104</v>
      </c>
      <c r="C1499" s="28" t="s">
        <v>105</v>
      </c>
      <c r="D1499" s="28" t="s">
        <v>11</v>
      </c>
      <c r="E1499" s="39" t="s">
        <v>1378</v>
      </c>
      <c r="F1499" s="13">
        <f t="shared" si="189"/>
        <v>2014</v>
      </c>
      <c r="G1499" s="28" t="s">
        <v>111</v>
      </c>
      <c r="H1499" s="28" t="s">
        <v>107</v>
      </c>
      <c r="I1499" s="40">
        <v>140</v>
      </c>
      <c r="J1499" s="41">
        <v>4.2900000000000001E-2</v>
      </c>
      <c r="K1499" s="42">
        <f t="shared" si="190"/>
        <v>133.994</v>
      </c>
      <c r="L1499" s="43" t="str">
        <f t="shared" si="184"/>
        <v>2498-EMEA-NH</v>
      </c>
      <c r="M1499" s="44">
        <f t="shared" si="191"/>
        <v>41774</v>
      </c>
      <c r="N1499" s="47">
        <f t="shared" si="185"/>
        <v>5</v>
      </c>
      <c r="O1499" s="47" t="str">
        <f t="shared" si="186"/>
        <v>2014</v>
      </c>
      <c r="P1499" s="47" t="str">
        <f t="shared" si="187"/>
        <v>15</v>
      </c>
      <c r="Q1499" s="48">
        <f t="shared" si="188"/>
        <v>41774</v>
      </c>
    </row>
    <row r="1500" spans="1:17" x14ac:dyDescent="0.25">
      <c r="A1500" s="28" t="s">
        <v>2695</v>
      </c>
      <c r="B1500" s="28" t="s">
        <v>99</v>
      </c>
      <c r="C1500" s="28" t="s">
        <v>100</v>
      </c>
      <c r="D1500" s="28" t="s">
        <v>11</v>
      </c>
      <c r="E1500" s="39">
        <v>41680</v>
      </c>
      <c r="F1500" s="13">
        <f t="shared" si="189"/>
        <v>2014</v>
      </c>
      <c r="G1500" s="28" t="s">
        <v>41</v>
      </c>
      <c r="H1500" s="28" t="s">
        <v>102</v>
      </c>
      <c r="I1500" s="40">
        <v>30</v>
      </c>
      <c r="J1500" s="41">
        <v>0</v>
      </c>
      <c r="K1500" s="42">
        <f t="shared" si="190"/>
        <v>30</v>
      </c>
      <c r="L1500" s="43" t="str">
        <f t="shared" si="184"/>
        <v>2499-EMEA-EK</v>
      </c>
      <c r="M1500" s="44">
        <f t="shared" si="191"/>
        <v>41680</v>
      </c>
      <c r="N1500" s="47" t="str">
        <f t="shared" si="185"/>
        <v/>
      </c>
      <c r="O1500" s="47" t="str">
        <f t="shared" si="186"/>
        <v/>
      </c>
      <c r="P1500" s="47" t="str">
        <f t="shared" si="187"/>
        <v/>
      </c>
      <c r="Q1500" s="48">
        <f t="shared" si="188"/>
        <v>41680</v>
      </c>
    </row>
    <row r="1501" spans="1:17" x14ac:dyDescent="0.25">
      <c r="A1501" s="28" t="s">
        <v>2696</v>
      </c>
      <c r="B1501" s="28" t="s">
        <v>144</v>
      </c>
      <c r="C1501" s="28" t="s">
        <v>115</v>
      </c>
      <c r="D1501" s="28" t="s">
        <v>17</v>
      </c>
      <c r="E1501" s="39">
        <v>42372</v>
      </c>
      <c r="F1501" s="13">
        <f t="shared" si="189"/>
        <v>2016</v>
      </c>
      <c r="G1501" s="28" t="s">
        <v>133</v>
      </c>
      <c r="H1501" s="28" t="s">
        <v>691</v>
      </c>
      <c r="I1501" s="40">
        <v>50</v>
      </c>
      <c r="J1501" s="41">
        <v>0.02</v>
      </c>
      <c r="K1501" s="42">
        <f t="shared" si="190"/>
        <v>49</v>
      </c>
      <c r="L1501" s="43" t="str">
        <f t="shared" si="184"/>
        <v>2500-NA-DD</v>
      </c>
      <c r="M1501" s="44">
        <f t="shared" si="191"/>
        <v>42372</v>
      </c>
      <c r="N1501" s="47" t="str">
        <f t="shared" si="185"/>
        <v/>
      </c>
      <c r="O1501" s="47" t="str">
        <f t="shared" si="186"/>
        <v/>
      </c>
      <c r="P1501" s="47" t="str">
        <f t="shared" si="187"/>
        <v/>
      </c>
      <c r="Q1501" s="48">
        <f t="shared" si="188"/>
        <v>42372</v>
      </c>
    </row>
    <row r="1502" spans="1:17" x14ac:dyDescent="0.25">
      <c r="A1502" s="28" t="s">
        <v>2697</v>
      </c>
      <c r="B1502" s="28" t="s">
        <v>318</v>
      </c>
      <c r="C1502" s="28" t="s">
        <v>319</v>
      </c>
      <c r="D1502" s="28" t="s">
        <v>11</v>
      </c>
      <c r="E1502" s="39" t="s">
        <v>2698</v>
      </c>
      <c r="F1502" s="13">
        <f t="shared" si="189"/>
        <v>2014</v>
      </c>
      <c r="G1502" s="28" t="s">
        <v>74</v>
      </c>
      <c r="H1502" s="28" t="s">
        <v>454</v>
      </c>
      <c r="I1502" s="40">
        <v>500</v>
      </c>
      <c r="J1502" s="41">
        <v>0.01</v>
      </c>
      <c r="K1502" s="42">
        <f t="shared" si="190"/>
        <v>495</v>
      </c>
      <c r="L1502" s="43" t="str">
        <f t="shared" si="184"/>
        <v>2501-EMEA-BB</v>
      </c>
      <c r="M1502" s="44">
        <f t="shared" si="191"/>
        <v>41939</v>
      </c>
      <c r="N1502" s="47">
        <f t="shared" si="185"/>
        <v>10</v>
      </c>
      <c r="O1502" s="47" t="str">
        <f t="shared" si="186"/>
        <v>2014</v>
      </c>
      <c r="P1502" s="47" t="str">
        <f t="shared" si="187"/>
        <v>27</v>
      </c>
      <c r="Q1502" s="48">
        <f t="shared" si="188"/>
        <v>41939</v>
      </c>
    </row>
    <row r="1503" spans="1:17" x14ac:dyDescent="0.25">
      <c r="A1503" s="28" t="s">
        <v>2699</v>
      </c>
      <c r="B1503" s="28" t="s">
        <v>53</v>
      </c>
      <c r="C1503" s="28" t="s">
        <v>54</v>
      </c>
      <c r="D1503" s="28" t="s">
        <v>11</v>
      </c>
      <c r="E1503" s="39" t="s">
        <v>2700</v>
      </c>
      <c r="F1503" s="13">
        <f t="shared" si="189"/>
        <v>2017</v>
      </c>
      <c r="G1503" s="28" t="s">
        <v>46</v>
      </c>
      <c r="H1503" s="28" t="s">
        <v>828</v>
      </c>
      <c r="I1503" s="40">
        <v>500</v>
      </c>
      <c r="J1503" s="41">
        <v>0.03</v>
      </c>
      <c r="K1503" s="42">
        <f t="shared" si="190"/>
        <v>485</v>
      </c>
      <c r="L1503" s="43" t="str">
        <f t="shared" si="184"/>
        <v>2502-EMEA-JN</v>
      </c>
      <c r="M1503" s="44">
        <f t="shared" si="191"/>
        <v>42992</v>
      </c>
      <c r="N1503" s="47">
        <f t="shared" si="185"/>
        <v>9</v>
      </c>
      <c r="O1503" s="47" t="str">
        <f t="shared" si="186"/>
        <v>2017</v>
      </c>
      <c r="P1503" s="47" t="str">
        <f t="shared" si="187"/>
        <v>14</v>
      </c>
      <c r="Q1503" s="48">
        <f t="shared" si="188"/>
        <v>42992</v>
      </c>
    </row>
    <row r="1504" spans="1:17" x14ac:dyDescent="0.25">
      <c r="A1504" s="28" t="s">
        <v>2701</v>
      </c>
      <c r="B1504" s="28" t="s">
        <v>210</v>
      </c>
      <c r="C1504" s="28" t="s">
        <v>115</v>
      </c>
      <c r="D1504" s="28" t="s">
        <v>17</v>
      </c>
      <c r="E1504" s="39" t="s">
        <v>1229</v>
      </c>
      <c r="F1504" s="13">
        <f t="shared" si="189"/>
        <v>2015</v>
      </c>
      <c r="G1504" s="28" t="s">
        <v>29</v>
      </c>
      <c r="H1504" s="28" t="s">
        <v>1242</v>
      </c>
      <c r="I1504" s="40">
        <v>150</v>
      </c>
      <c r="J1504" s="41">
        <v>0.22670000000000001</v>
      </c>
      <c r="K1504" s="42">
        <f t="shared" si="190"/>
        <v>115.995</v>
      </c>
      <c r="L1504" s="43" t="str">
        <f t="shared" si="184"/>
        <v>2503-NA-SL</v>
      </c>
      <c r="M1504" s="44">
        <f t="shared" si="191"/>
        <v>42033</v>
      </c>
      <c r="N1504" s="47">
        <f t="shared" si="185"/>
        <v>1</v>
      </c>
      <c r="O1504" s="47" t="str">
        <f t="shared" si="186"/>
        <v>2015</v>
      </c>
      <c r="P1504" s="47" t="str">
        <f t="shared" si="187"/>
        <v>29</v>
      </c>
      <c r="Q1504" s="48">
        <f t="shared" si="188"/>
        <v>42033</v>
      </c>
    </row>
    <row r="1505" spans="1:17" x14ac:dyDescent="0.25">
      <c r="A1505" s="28" t="s">
        <v>2702</v>
      </c>
      <c r="B1505" s="28" t="s">
        <v>15</v>
      </c>
      <c r="C1505" s="28" t="s">
        <v>16</v>
      </c>
      <c r="D1505" s="28" t="s">
        <v>17</v>
      </c>
      <c r="E1505" s="39" t="s">
        <v>1535</v>
      </c>
      <c r="F1505" s="13">
        <f t="shared" si="189"/>
        <v>2015</v>
      </c>
      <c r="G1505" s="28" t="s">
        <v>23</v>
      </c>
      <c r="H1505" s="28" t="s">
        <v>1104</v>
      </c>
      <c r="I1505" s="40">
        <v>1400</v>
      </c>
      <c r="J1505" s="41">
        <v>0.06</v>
      </c>
      <c r="K1505" s="42">
        <f t="shared" si="190"/>
        <v>1316</v>
      </c>
      <c r="L1505" s="43" t="str">
        <f t="shared" si="184"/>
        <v>2504-NA-KA</v>
      </c>
      <c r="M1505" s="44">
        <f t="shared" si="191"/>
        <v>42242</v>
      </c>
      <c r="N1505" s="47">
        <f t="shared" si="185"/>
        <v>8</v>
      </c>
      <c r="O1505" s="47" t="str">
        <f t="shared" si="186"/>
        <v>2015</v>
      </c>
      <c r="P1505" s="47" t="str">
        <f t="shared" si="187"/>
        <v>26</v>
      </c>
      <c r="Q1505" s="48">
        <f t="shared" si="188"/>
        <v>42242</v>
      </c>
    </row>
    <row r="1506" spans="1:17" x14ac:dyDescent="0.25">
      <c r="A1506" s="28" t="s">
        <v>2703</v>
      </c>
      <c r="B1506" s="28" t="s">
        <v>59</v>
      </c>
      <c r="C1506" s="28" t="s">
        <v>60</v>
      </c>
      <c r="D1506" s="28" t="s">
        <v>11</v>
      </c>
      <c r="E1506" s="39" t="s">
        <v>1976</v>
      </c>
      <c r="F1506" s="13">
        <f t="shared" si="189"/>
        <v>2016</v>
      </c>
      <c r="G1506" s="28" t="s">
        <v>41</v>
      </c>
      <c r="H1506" s="28" t="s">
        <v>2316</v>
      </c>
      <c r="I1506" s="40">
        <v>30</v>
      </c>
      <c r="J1506" s="41">
        <v>0.1</v>
      </c>
      <c r="K1506" s="42">
        <f t="shared" si="190"/>
        <v>27</v>
      </c>
      <c r="L1506" s="43" t="str">
        <f t="shared" si="184"/>
        <v>2505-EMEA-LB</v>
      </c>
      <c r="M1506" s="44">
        <f t="shared" si="191"/>
        <v>42477</v>
      </c>
      <c r="N1506" s="47">
        <f t="shared" si="185"/>
        <v>4</v>
      </c>
      <c r="O1506" s="47" t="str">
        <f t="shared" si="186"/>
        <v>2016</v>
      </c>
      <c r="P1506" s="47" t="str">
        <f t="shared" si="187"/>
        <v>17</v>
      </c>
      <c r="Q1506" s="48">
        <f t="shared" si="188"/>
        <v>42477</v>
      </c>
    </row>
    <row r="1507" spans="1:17" x14ac:dyDescent="0.25">
      <c r="A1507" s="28" t="s">
        <v>2704</v>
      </c>
      <c r="B1507" s="28" t="s">
        <v>9</v>
      </c>
      <c r="C1507" s="28" t="s">
        <v>10</v>
      </c>
      <c r="D1507" s="28" t="s">
        <v>11</v>
      </c>
      <c r="E1507" s="39" t="s">
        <v>2705</v>
      </c>
      <c r="F1507" s="13">
        <f t="shared" si="189"/>
        <v>2014</v>
      </c>
      <c r="G1507" s="28" t="s">
        <v>55</v>
      </c>
      <c r="H1507" s="28" t="s">
        <v>151</v>
      </c>
      <c r="I1507" s="40">
        <v>2400</v>
      </c>
      <c r="J1507" s="41">
        <v>0.24</v>
      </c>
      <c r="K1507" s="42">
        <f t="shared" si="190"/>
        <v>1824</v>
      </c>
      <c r="L1507" s="43" t="str">
        <f t="shared" si="184"/>
        <v>2506-EMEA-DB</v>
      </c>
      <c r="M1507" s="44">
        <f t="shared" si="191"/>
        <v>41757</v>
      </c>
      <c r="N1507" s="47">
        <f t="shared" si="185"/>
        <v>4</v>
      </c>
      <c r="O1507" s="47" t="str">
        <f t="shared" si="186"/>
        <v>2014</v>
      </c>
      <c r="P1507" s="47" t="str">
        <f t="shared" si="187"/>
        <v>28</v>
      </c>
      <c r="Q1507" s="48">
        <f t="shared" si="188"/>
        <v>41757</v>
      </c>
    </row>
    <row r="1508" spans="1:17" x14ac:dyDescent="0.25">
      <c r="A1508" s="28" t="s">
        <v>2706</v>
      </c>
      <c r="B1508" s="28" t="s">
        <v>135</v>
      </c>
      <c r="C1508" s="28" t="s">
        <v>39</v>
      </c>
      <c r="D1508" s="28" t="s">
        <v>34</v>
      </c>
      <c r="E1508" s="39">
        <v>42465</v>
      </c>
      <c r="F1508" s="13">
        <f t="shared" si="189"/>
        <v>2016</v>
      </c>
      <c r="G1508" s="28" t="s">
        <v>35</v>
      </c>
      <c r="H1508" s="28" t="s">
        <v>137</v>
      </c>
      <c r="I1508" s="40">
        <v>50</v>
      </c>
      <c r="J1508" s="41">
        <v>0.02</v>
      </c>
      <c r="K1508" s="42">
        <f t="shared" si="190"/>
        <v>49</v>
      </c>
      <c r="L1508" s="43" t="str">
        <f t="shared" si="184"/>
        <v>2507-APAC-GW</v>
      </c>
      <c r="M1508" s="44">
        <f t="shared" si="191"/>
        <v>42465</v>
      </c>
      <c r="N1508" s="47" t="str">
        <f t="shared" si="185"/>
        <v/>
      </c>
      <c r="O1508" s="47" t="str">
        <f t="shared" si="186"/>
        <v/>
      </c>
      <c r="P1508" s="47" t="str">
        <f t="shared" si="187"/>
        <v/>
      </c>
      <c r="Q1508" s="48">
        <f t="shared" si="188"/>
        <v>42465</v>
      </c>
    </row>
    <row r="1509" spans="1:17" x14ac:dyDescent="0.25">
      <c r="A1509" s="28" t="s">
        <v>2707</v>
      </c>
      <c r="B1509" s="28" t="s">
        <v>241</v>
      </c>
      <c r="C1509" s="28" t="s">
        <v>242</v>
      </c>
      <c r="D1509" s="28" t="s">
        <v>22</v>
      </c>
      <c r="E1509" s="39">
        <v>42652</v>
      </c>
      <c r="F1509" s="13">
        <f t="shared" si="189"/>
        <v>2016</v>
      </c>
      <c r="G1509" s="28" t="s">
        <v>12</v>
      </c>
      <c r="H1509" s="28" t="s">
        <v>2441</v>
      </c>
      <c r="I1509" s="40">
        <v>240</v>
      </c>
      <c r="J1509" s="41">
        <v>0.13750000000000001</v>
      </c>
      <c r="K1509" s="42">
        <f t="shared" si="190"/>
        <v>207</v>
      </c>
      <c r="L1509" s="43" t="str">
        <f t="shared" si="184"/>
        <v>2508-LATAM-AL</v>
      </c>
      <c r="M1509" s="44">
        <f t="shared" si="191"/>
        <v>42652</v>
      </c>
      <c r="N1509" s="47" t="str">
        <f t="shared" si="185"/>
        <v/>
      </c>
      <c r="O1509" s="47" t="str">
        <f t="shared" si="186"/>
        <v/>
      </c>
      <c r="P1509" s="47" t="str">
        <f t="shared" si="187"/>
        <v/>
      </c>
      <c r="Q1509" s="48">
        <f t="shared" si="188"/>
        <v>42652</v>
      </c>
    </row>
    <row r="1510" spans="1:17" x14ac:dyDescent="0.25">
      <c r="A1510" s="28" t="s">
        <v>2708</v>
      </c>
      <c r="B1510" s="28" t="s">
        <v>325</v>
      </c>
      <c r="C1510" s="28" t="s">
        <v>326</v>
      </c>
      <c r="D1510" s="28" t="s">
        <v>34</v>
      </c>
      <c r="E1510" s="39">
        <v>42008</v>
      </c>
      <c r="F1510" s="13">
        <f t="shared" si="189"/>
        <v>2015</v>
      </c>
      <c r="G1510" s="28" t="s">
        <v>111</v>
      </c>
      <c r="H1510" s="28" t="s">
        <v>916</v>
      </c>
      <c r="I1510" s="40">
        <v>140</v>
      </c>
      <c r="J1510" s="41">
        <v>8.5699999999999998E-2</v>
      </c>
      <c r="K1510" s="42">
        <f t="shared" si="190"/>
        <v>128.00200000000001</v>
      </c>
      <c r="L1510" s="43" t="str">
        <f t="shared" si="184"/>
        <v>2509-APAC-SM</v>
      </c>
      <c r="M1510" s="44">
        <f t="shared" si="191"/>
        <v>42008</v>
      </c>
      <c r="N1510" s="47" t="str">
        <f t="shared" si="185"/>
        <v/>
      </c>
      <c r="O1510" s="47" t="str">
        <f t="shared" si="186"/>
        <v/>
      </c>
      <c r="P1510" s="47" t="str">
        <f t="shared" si="187"/>
        <v/>
      </c>
      <c r="Q1510" s="48">
        <f t="shared" si="188"/>
        <v>42008</v>
      </c>
    </row>
    <row r="1511" spans="1:17" x14ac:dyDescent="0.25">
      <c r="A1511" s="28" t="s">
        <v>2709</v>
      </c>
      <c r="B1511" s="28" t="s">
        <v>59</v>
      </c>
      <c r="C1511" s="28" t="s">
        <v>60</v>
      </c>
      <c r="D1511" s="28" t="s">
        <v>11</v>
      </c>
      <c r="E1511" s="39" t="s">
        <v>2329</v>
      </c>
      <c r="F1511" s="13">
        <f t="shared" si="189"/>
        <v>2018</v>
      </c>
      <c r="G1511" s="28" t="s">
        <v>41</v>
      </c>
      <c r="H1511" s="28" t="s">
        <v>383</v>
      </c>
      <c r="I1511" s="40">
        <v>30</v>
      </c>
      <c r="J1511" s="41">
        <v>0.1</v>
      </c>
      <c r="K1511" s="42">
        <f t="shared" si="190"/>
        <v>27</v>
      </c>
      <c r="L1511" s="43" t="str">
        <f t="shared" si="184"/>
        <v>2510-EMEA-VS</v>
      </c>
      <c r="M1511" s="44">
        <f t="shared" si="191"/>
        <v>43368</v>
      </c>
      <c r="N1511" s="47">
        <f t="shared" si="185"/>
        <v>9</v>
      </c>
      <c r="O1511" s="47" t="str">
        <f t="shared" si="186"/>
        <v>2018</v>
      </c>
      <c r="P1511" s="47" t="str">
        <f t="shared" si="187"/>
        <v>25</v>
      </c>
      <c r="Q1511" s="48">
        <f t="shared" si="188"/>
        <v>43368</v>
      </c>
    </row>
    <row r="1512" spans="1:17" x14ac:dyDescent="0.25">
      <c r="A1512" s="28" t="s">
        <v>2710</v>
      </c>
      <c r="B1512" s="28" t="s">
        <v>99</v>
      </c>
      <c r="C1512" s="28" t="s">
        <v>100</v>
      </c>
      <c r="D1512" s="28" t="s">
        <v>11</v>
      </c>
      <c r="E1512" s="39" t="s">
        <v>2711</v>
      </c>
      <c r="F1512" s="13">
        <f t="shared" si="189"/>
        <v>2014</v>
      </c>
      <c r="G1512" s="28" t="s">
        <v>46</v>
      </c>
      <c r="H1512" s="28" t="s">
        <v>409</v>
      </c>
      <c r="I1512" s="40">
        <v>500</v>
      </c>
      <c r="J1512" s="41">
        <v>0</v>
      </c>
      <c r="K1512" s="42">
        <f t="shared" si="190"/>
        <v>500</v>
      </c>
      <c r="L1512" s="43" t="str">
        <f t="shared" si="184"/>
        <v>2511-EMEA-AW</v>
      </c>
      <c r="M1512" s="44">
        <f t="shared" si="191"/>
        <v>41871</v>
      </c>
      <c r="N1512" s="47">
        <f t="shared" si="185"/>
        <v>8</v>
      </c>
      <c r="O1512" s="47" t="str">
        <f t="shared" si="186"/>
        <v>2014</v>
      </c>
      <c r="P1512" s="47" t="str">
        <f t="shared" si="187"/>
        <v>20</v>
      </c>
      <c r="Q1512" s="48">
        <f t="shared" si="188"/>
        <v>41871</v>
      </c>
    </row>
    <row r="1513" spans="1:17" x14ac:dyDescent="0.25">
      <c r="A1513" s="28" t="s">
        <v>2712</v>
      </c>
      <c r="B1513" s="28" t="s">
        <v>318</v>
      </c>
      <c r="C1513" s="28" t="s">
        <v>319</v>
      </c>
      <c r="D1513" s="28" t="s">
        <v>11</v>
      </c>
      <c r="E1513" s="39">
        <v>41918</v>
      </c>
      <c r="F1513" s="13">
        <f t="shared" si="189"/>
        <v>2014</v>
      </c>
      <c r="G1513" s="28" t="s">
        <v>12</v>
      </c>
      <c r="H1513" s="28" t="s">
        <v>765</v>
      </c>
      <c r="I1513" s="40">
        <v>240</v>
      </c>
      <c r="J1513" s="41">
        <v>0.25</v>
      </c>
      <c r="K1513" s="42">
        <f t="shared" si="190"/>
        <v>180</v>
      </c>
      <c r="L1513" s="43" t="str">
        <f t="shared" si="184"/>
        <v>2512-EMEA-DA</v>
      </c>
      <c r="M1513" s="44">
        <f t="shared" si="191"/>
        <v>41918</v>
      </c>
      <c r="N1513" s="47" t="str">
        <f t="shared" si="185"/>
        <v/>
      </c>
      <c r="O1513" s="47" t="str">
        <f t="shared" si="186"/>
        <v/>
      </c>
      <c r="P1513" s="47" t="str">
        <f t="shared" si="187"/>
        <v/>
      </c>
      <c r="Q1513" s="48">
        <f t="shared" si="188"/>
        <v>41918</v>
      </c>
    </row>
    <row r="1514" spans="1:17" x14ac:dyDescent="0.25">
      <c r="A1514" s="28" t="s">
        <v>2713</v>
      </c>
      <c r="B1514" s="28" t="s">
        <v>84</v>
      </c>
      <c r="C1514" s="28" t="s">
        <v>85</v>
      </c>
      <c r="D1514" s="28" t="s">
        <v>11</v>
      </c>
      <c r="E1514" s="39" t="s">
        <v>1920</v>
      </c>
      <c r="F1514" s="13">
        <f t="shared" si="189"/>
        <v>2018</v>
      </c>
      <c r="G1514" s="28" t="s">
        <v>23</v>
      </c>
      <c r="H1514" s="28" t="s">
        <v>477</v>
      </c>
      <c r="I1514" s="40">
        <v>1400</v>
      </c>
      <c r="J1514" s="41">
        <v>0.09</v>
      </c>
      <c r="K1514" s="42">
        <f t="shared" si="190"/>
        <v>1274</v>
      </c>
      <c r="L1514" s="43" t="str">
        <f t="shared" si="184"/>
        <v>2513-EMEA-JP</v>
      </c>
      <c r="M1514" s="44">
        <f t="shared" si="191"/>
        <v>43404</v>
      </c>
      <c r="N1514" s="47">
        <f t="shared" si="185"/>
        <v>10</v>
      </c>
      <c r="O1514" s="47" t="str">
        <f t="shared" si="186"/>
        <v>2018</v>
      </c>
      <c r="P1514" s="47" t="str">
        <f t="shared" si="187"/>
        <v>31</v>
      </c>
      <c r="Q1514" s="48">
        <f t="shared" si="188"/>
        <v>43404</v>
      </c>
    </row>
    <row r="1515" spans="1:17" x14ac:dyDescent="0.25">
      <c r="A1515" s="28" t="s">
        <v>2714</v>
      </c>
      <c r="B1515" s="28" t="s">
        <v>147</v>
      </c>
      <c r="C1515" s="28" t="s">
        <v>95</v>
      </c>
      <c r="D1515" s="28" t="s">
        <v>34</v>
      </c>
      <c r="E1515" s="39" t="s">
        <v>2715</v>
      </c>
      <c r="F1515" s="13">
        <f t="shared" si="189"/>
        <v>2014</v>
      </c>
      <c r="G1515" s="28" t="s">
        <v>125</v>
      </c>
      <c r="H1515" s="28" t="s">
        <v>1042</v>
      </c>
      <c r="I1515" s="40">
        <v>500</v>
      </c>
      <c r="J1515" s="41">
        <v>0.28799999999999998</v>
      </c>
      <c r="K1515" s="42">
        <f t="shared" si="190"/>
        <v>356</v>
      </c>
      <c r="L1515" s="43" t="str">
        <f t="shared" si="184"/>
        <v>2514-APAC-PT</v>
      </c>
      <c r="M1515" s="44">
        <f t="shared" si="191"/>
        <v>41688</v>
      </c>
      <c r="N1515" s="47">
        <f t="shared" si="185"/>
        <v>2</v>
      </c>
      <c r="O1515" s="47" t="str">
        <f t="shared" si="186"/>
        <v>2014</v>
      </c>
      <c r="P1515" s="47" t="str">
        <f t="shared" si="187"/>
        <v>18</v>
      </c>
      <c r="Q1515" s="48">
        <f t="shared" si="188"/>
        <v>41688</v>
      </c>
    </row>
    <row r="1516" spans="1:17" x14ac:dyDescent="0.25">
      <c r="A1516" s="28" t="s">
        <v>2716</v>
      </c>
      <c r="B1516" s="28" t="s">
        <v>197</v>
      </c>
      <c r="C1516" s="28" t="s">
        <v>198</v>
      </c>
      <c r="D1516" s="28" t="s">
        <v>11</v>
      </c>
      <c r="E1516" s="39" t="s">
        <v>1116</v>
      </c>
      <c r="F1516" s="13">
        <f t="shared" si="189"/>
        <v>2015</v>
      </c>
      <c r="G1516" s="28" t="s">
        <v>74</v>
      </c>
      <c r="H1516" s="28" t="s">
        <v>199</v>
      </c>
      <c r="I1516" s="40">
        <v>500</v>
      </c>
      <c r="J1516" s="41">
        <v>0</v>
      </c>
      <c r="K1516" s="42">
        <f t="shared" si="190"/>
        <v>500</v>
      </c>
      <c r="L1516" s="43" t="str">
        <f t="shared" si="184"/>
        <v>2515-EMEA-HB</v>
      </c>
      <c r="M1516" s="44">
        <f t="shared" si="191"/>
        <v>42332</v>
      </c>
      <c r="N1516" s="47">
        <f t="shared" si="185"/>
        <v>11</v>
      </c>
      <c r="O1516" s="47" t="str">
        <f t="shared" si="186"/>
        <v>2015</v>
      </c>
      <c r="P1516" s="47" t="str">
        <f t="shared" si="187"/>
        <v>24</v>
      </c>
      <c r="Q1516" s="48">
        <f t="shared" si="188"/>
        <v>42332</v>
      </c>
    </row>
    <row r="1517" spans="1:17" x14ac:dyDescent="0.25">
      <c r="A1517" s="28" t="s">
        <v>2717</v>
      </c>
      <c r="B1517" s="28" t="s">
        <v>119</v>
      </c>
      <c r="C1517" s="28" t="s">
        <v>85</v>
      </c>
      <c r="D1517" s="28" t="s">
        <v>11</v>
      </c>
      <c r="E1517" s="39">
        <v>42744</v>
      </c>
      <c r="F1517" s="13">
        <f t="shared" si="189"/>
        <v>2017</v>
      </c>
      <c r="G1517" s="28" t="s">
        <v>35</v>
      </c>
      <c r="H1517" s="28" t="s">
        <v>2205</v>
      </c>
      <c r="I1517" s="40">
        <v>50</v>
      </c>
      <c r="J1517" s="41">
        <v>0.06</v>
      </c>
      <c r="K1517" s="42">
        <f t="shared" si="190"/>
        <v>47</v>
      </c>
      <c r="L1517" s="43" t="str">
        <f t="shared" si="184"/>
        <v>2516-EMEA-BS</v>
      </c>
      <c r="M1517" s="44">
        <f t="shared" si="191"/>
        <v>42744</v>
      </c>
      <c r="N1517" s="47" t="str">
        <f t="shared" si="185"/>
        <v/>
      </c>
      <c r="O1517" s="47" t="str">
        <f t="shared" si="186"/>
        <v/>
      </c>
      <c r="P1517" s="47" t="str">
        <f t="shared" si="187"/>
        <v/>
      </c>
      <c r="Q1517" s="48">
        <f t="shared" si="188"/>
        <v>42744</v>
      </c>
    </row>
    <row r="1518" spans="1:17" x14ac:dyDescent="0.25">
      <c r="A1518" s="28" t="s">
        <v>2718</v>
      </c>
      <c r="B1518" s="28" t="s">
        <v>104</v>
      </c>
      <c r="C1518" s="28" t="s">
        <v>105</v>
      </c>
      <c r="D1518" s="28" t="s">
        <v>11</v>
      </c>
      <c r="E1518" s="39" t="s">
        <v>2719</v>
      </c>
      <c r="F1518" s="13">
        <f t="shared" si="189"/>
        <v>2014</v>
      </c>
      <c r="G1518" s="28" t="s">
        <v>46</v>
      </c>
      <c r="H1518" s="28" t="s">
        <v>968</v>
      </c>
      <c r="I1518" s="40">
        <v>500</v>
      </c>
      <c r="J1518" s="41">
        <v>0.19</v>
      </c>
      <c r="K1518" s="42">
        <f t="shared" si="190"/>
        <v>405</v>
      </c>
      <c r="L1518" s="43" t="str">
        <f t="shared" si="184"/>
        <v>2517-EMEA-MJ</v>
      </c>
      <c r="M1518" s="44">
        <f t="shared" si="191"/>
        <v>41935</v>
      </c>
      <c r="N1518" s="47">
        <f t="shared" si="185"/>
        <v>10</v>
      </c>
      <c r="O1518" s="47" t="str">
        <f t="shared" si="186"/>
        <v>2014</v>
      </c>
      <c r="P1518" s="47" t="str">
        <f t="shared" si="187"/>
        <v>23</v>
      </c>
      <c r="Q1518" s="48">
        <f t="shared" si="188"/>
        <v>41935</v>
      </c>
    </row>
    <row r="1519" spans="1:17" x14ac:dyDescent="0.25">
      <c r="A1519" s="28" t="s">
        <v>2720</v>
      </c>
      <c r="B1519" s="28" t="s">
        <v>169</v>
      </c>
      <c r="C1519" s="28" t="s">
        <v>170</v>
      </c>
      <c r="D1519" s="28" t="s">
        <v>11</v>
      </c>
      <c r="E1519" s="39">
        <v>43072</v>
      </c>
      <c r="F1519" s="13">
        <f t="shared" si="189"/>
        <v>2017</v>
      </c>
      <c r="G1519" s="28" t="s">
        <v>125</v>
      </c>
      <c r="H1519" s="28" t="s">
        <v>993</v>
      </c>
      <c r="I1519" s="40">
        <v>500</v>
      </c>
      <c r="J1519" s="41">
        <v>0.02</v>
      </c>
      <c r="K1519" s="42">
        <f t="shared" si="190"/>
        <v>490</v>
      </c>
      <c r="L1519" s="43" t="str">
        <f t="shared" si="184"/>
        <v>2518-EMEA-GR</v>
      </c>
      <c r="M1519" s="44">
        <f t="shared" si="191"/>
        <v>43072</v>
      </c>
      <c r="N1519" s="47" t="str">
        <f t="shared" si="185"/>
        <v/>
      </c>
      <c r="O1519" s="47" t="str">
        <f t="shared" si="186"/>
        <v/>
      </c>
      <c r="P1519" s="47" t="str">
        <f t="shared" si="187"/>
        <v/>
      </c>
      <c r="Q1519" s="48">
        <f t="shared" si="188"/>
        <v>43072</v>
      </c>
    </row>
    <row r="1520" spans="1:17" x14ac:dyDescent="0.25">
      <c r="A1520" s="28" t="s">
        <v>2721</v>
      </c>
      <c r="B1520" s="28" t="s">
        <v>397</v>
      </c>
      <c r="C1520" s="28" t="s">
        <v>398</v>
      </c>
      <c r="D1520" s="28" t="s">
        <v>11</v>
      </c>
      <c r="E1520" s="39" t="s">
        <v>185</v>
      </c>
      <c r="F1520" s="13">
        <f t="shared" si="189"/>
        <v>2018</v>
      </c>
      <c r="G1520" s="28" t="s">
        <v>12</v>
      </c>
      <c r="H1520" s="28" t="s">
        <v>1312</v>
      </c>
      <c r="I1520" s="40">
        <v>240</v>
      </c>
      <c r="J1520" s="41">
        <v>2.5000000000000001E-2</v>
      </c>
      <c r="K1520" s="42">
        <f t="shared" si="190"/>
        <v>234</v>
      </c>
      <c r="L1520" s="43" t="str">
        <f t="shared" si="184"/>
        <v>2519-EMEA-AG</v>
      </c>
      <c r="M1520" s="44">
        <f t="shared" si="191"/>
        <v>43184</v>
      </c>
      <c r="N1520" s="47">
        <f t="shared" si="185"/>
        <v>3</v>
      </c>
      <c r="O1520" s="47" t="str">
        <f t="shared" si="186"/>
        <v>2018</v>
      </c>
      <c r="P1520" s="47" t="str">
        <f t="shared" si="187"/>
        <v>25</v>
      </c>
      <c r="Q1520" s="48">
        <f t="shared" si="188"/>
        <v>43184</v>
      </c>
    </row>
    <row r="1521" spans="1:17" x14ac:dyDescent="0.25">
      <c r="A1521" s="28" t="s">
        <v>2722</v>
      </c>
      <c r="B1521" s="28" t="s">
        <v>241</v>
      </c>
      <c r="C1521" s="28" t="s">
        <v>242</v>
      </c>
      <c r="D1521" s="28" t="s">
        <v>22</v>
      </c>
      <c r="E1521" s="39" t="s">
        <v>2723</v>
      </c>
      <c r="F1521" s="13">
        <f t="shared" si="189"/>
        <v>2015</v>
      </c>
      <c r="G1521" s="28" t="s">
        <v>46</v>
      </c>
      <c r="H1521" s="28" t="s">
        <v>847</v>
      </c>
      <c r="I1521" s="40">
        <v>500</v>
      </c>
      <c r="J1521" s="41">
        <v>0.31</v>
      </c>
      <c r="K1521" s="42">
        <f t="shared" si="190"/>
        <v>345</v>
      </c>
      <c r="L1521" s="43" t="str">
        <f t="shared" si="184"/>
        <v>2520-LATAM-PM</v>
      </c>
      <c r="M1521" s="44">
        <f t="shared" si="191"/>
        <v>42173</v>
      </c>
      <c r="N1521" s="47">
        <f t="shared" si="185"/>
        <v>6</v>
      </c>
      <c r="O1521" s="47" t="str">
        <f t="shared" si="186"/>
        <v>2015</v>
      </c>
      <c r="P1521" s="47" t="str">
        <f t="shared" si="187"/>
        <v>18</v>
      </c>
      <c r="Q1521" s="48">
        <f t="shared" si="188"/>
        <v>42173</v>
      </c>
    </row>
    <row r="1522" spans="1:17" x14ac:dyDescent="0.25">
      <c r="A1522" s="28" t="s">
        <v>2724</v>
      </c>
      <c r="B1522" s="28" t="s">
        <v>241</v>
      </c>
      <c r="C1522" s="28" t="s">
        <v>242</v>
      </c>
      <c r="D1522" s="28" t="s">
        <v>22</v>
      </c>
      <c r="E1522" s="39" t="s">
        <v>819</v>
      </c>
      <c r="F1522" s="13">
        <f t="shared" si="189"/>
        <v>2018</v>
      </c>
      <c r="G1522" s="28" t="s">
        <v>61</v>
      </c>
      <c r="H1522" s="28" t="s">
        <v>810</v>
      </c>
      <c r="I1522" s="40">
        <v>3000</v>
      </c>
      <c r="J1522" s="41">
        <v>0.41</v>
      </c>
      <c r="K1522" s="42">
        <f t="shared" si="190"/>
        <v>1770.0000000000002</v>
      </c>
      <c r="L1522" s="43" t="str">
        <f t="shared" si="184"/>
        <v>2521-LATAM-BN</v>
      </c>
      <c r="M1522" s="44">
        <f t="shared" si="191"/>
        <v>43360</v>
      </c>
      <c r="N1522" s="47">
        <f t="shared" si="185"/>
        <v>9</v>
      </c>
      <c r="O1522" s="47" t="str">
        <f t="shared" si="186"/>
        <v>2018</v>
      </c>
      <c r="P1522" s="47" t="str">
        <f t="shared" si="187"/>
        <v>17</v>
      </c>
      <c r="Q1522" s="48">
        <f t="shared" si="188"/>
        <v>43360</v>
      </c>
    </row>
    <row r="1523" spans="1:17" x14ac:dyDescent="0.25">
      <c r="A1523" s="28" t="s">
        <v>2725</v>
      </c>
      <c r="B1523" s="28" t="s">
        <v>164</v>
      </c>
      <c r="C1523" s="28" t="s">
        <v>165</v>
      </c>
      <c r="D1523" s="28" t="s">
        <v>11</v>
      </c>
      <c r="E1523" s="39" t="s">
        <v>867</v>
      </c>
      <c r="F1523" s="13">
        <f t="shared" si="189"/>
        <v>2015</v>
      </c>
      <c r="G1523" s="28" t="s">
        <v>125</v>
      </c>
      <c r="H1523" s="28" t="s">
        <v>442</v>
      </c>
      <c r="I1523" s="40">
        <v>500</v>
      </c>
      <c r="J1523" s="41">
        <v>4.8000000000000001E-2</v>
      </c>
      <c r="K1523" s="42">
        <f t="shared" si="190"/>
        <v>476</v>
      </c>
      <c r="L1523" s="43" t="str">
        <f t="shared" si="184"/>
        <v>2522-EMEA-JS</v>
      </c>
      <c r="M1523" s="44">
        <f t="shared" si="191"/>
        <v>42245</v>
      </c>
      <c r="N1523" s="47">
        <f t="shared" si="185"/>
        <v>8</v>
      </c>
      <c r="O1523" s="47" t="str">
        <f t="shared" si="186"/>
        <v>2015</v>
      </c>
      <c r="P1523" s="47" t="str">
        <f t="shared" si="187"/>
        <v>29</v>
      </c>
      <c r="Q1523" s="48">
        <f t="shared" si="188"/>
        <v>42245</v>
      </c>
    </row>
    <row r="1524" spans="1:17" x14ac:dyDescent="0.25">
      <c r="A1524" s="28" t="s">
        <v>2726</v>
      </c>
      <c r="B1524" s="28" t="s">
        <v>164</v>
      </c>
      <c r="C1524" s="28" t="s">
        <v>165</v>
      </c>
      <c r="D1524" s="28" t="s">
        <v>11</v>
      </c>
      <c r="E1524" s="39" t="s">
        <v>1659</v>
      </c>
      <c r="F1524" s="13">
        <f t="shared" si="189"/>
        <v>2017</v>
      </c>
      <c r="G1524" s="28" t="s">
        <v>23</v>
      </c>
      <c r="H1524" s="28" t="s">
        <v>1744</v>
      </c>
      <c r="I1524" s="40">
        <v>1400</v>
      </c>
      <c r="J1524" s="41">
        <v>0.04</v>
      </c>
      <c r="K1524" s="42">
        <f t="shared" si="190"/>
        <v>1344</v>
      </c>
      <c r="L1524" s="43" t="str">
        <f t="shared" si="184"/>
        <v>2523-EMEA-KB</v>
      </c>
      <c r="M1524" s="44">
        <f t="shared" si="191"/>
        <v>43025</v>
      </c>
      <c r="N1524" s="47">
        <f t="shared" si="185"/>
        <v>10</v>
      </c>
      <c r="O1524" s="47" t="str">
        <f t="shared" si="186"/>
        <v>2017</v>
      </c>
      <c r="P1524" s="47" t="str">
        <f t="shared" si="187"/>
        <v>17</v>
      </c>
      <c r="Q1524" s="48">
        <f t="shared" si="188"/>
        <v>43025</v>
      </c>
    </row>
    <row r="1525" spans="1:17" x14ac:dyDescent="0.25">
      <c r="A1525" s="28" t="s">
        <v>2727</v>
      </c>
      <c r="B1525" s="28" t="s">
        <v>164</v>
      </c>
      <c r="C1525" s="28" t="s">
        <v>165</v>
      </c>
      <c r="D1525" s="28" t="s">
        <v>11</v>
      </c>
      <c r="E1525" s="39" t="s">
        <v>2728</v>
      </c>
      <c r="F1525" s="13">
        <f t="shared" si="189"/>
        <v>2017</v>
      </c>
      <c r="G1525" s="28" t="s">
        <v>74</v>
      </c>
      <c r="H1525" s="28" t="s">
        <v>2155</v>
      </c>
      <c r="I1525" s="40">
        <v>500</v>
      </c>
      <c r="J1525" s="41">
        <v>0</v>
      </c>
      <c r="K1525" s="42">
        <f t="shared" si="190"/>
        <v>500</v>
      </c>
      <c r="L1525" s="43" t="str">
        <f t="shared" si="184"/>
        <v>2524-EMEA-DW</v>
      </c>
      <c r="M1525" s="44">
        <f t="shared" si="191"/>
        <v>42962</v>
      </c>
      <c r="N1525" s="47">
        <f t="shared" si="185"/>
        <v>8</v>
      </c>
      <c r="O1525" s="47" t="str">
        <f t="shared" si="186"/>
        <v>2017</v>
      </c>
      <c r="P1525" s="47" t="str">
        <f t="shared" si="187"/>
        <v>15</v>
      </c>
      <c r="Q1525" s="48">
        <f t="shared" si="188"/>
        <v>42962</v>
      </c>
    </row>
    <row r="1526" spans="1:17" x14ac:dyDescent="0.25">
      <c r="A1526" s="28" t="s">
        <v>2729</v>
      </c>
      <c r="B1526" s="28" t="s">
        <v>32</v>
      </c>
      <c r="C1526" s="28" t="s">
        <v>33</v>
      </c>
      <c r="D1526" s="28" t="s">
        <v>34</v>
      </c>
      <c r="E1526" s="39" t="s">
        <v>2730</v>
      </c>
      <c r="F1526" s="13">
        <f t="shared" si="189"/>
        <v>2016</v>
      </c>
      <c r="G1526" s="28" t="s">
        <v>74</v>
      </c>
      <c r="H1526" s="28" t="s">
        <v>1489</v>
      </c>
      <c r="I1526" s="40">
        <v>500</v>
      </c>
      <c r="J1526" s="41">
        <v>0.01</v>
      </c>
      <c r="K1526" s="42">
        <f t="shared" si="190"/>
        <v>495</v>
      </c>
      <c r="L1526" s="43" t="str">
        <f t="shared" si="184"/>
        <v>2525-APAC-RF</v>
      </c>
      <c r="M1526" s="44">
        <f t="shared" si="191"/>
        <v>42388</v>
      </c>
      <c r="N1526" s="47">
        <f t="shared" si="185"/>
        <v>1</v>
      </c>
      <c r="O1526" s="47" t="str">
        <f t="shared" si="186"/>
        <v>2016</v>
      </c>
      <c r="P1526" s="47" t="str">
        <f t="shared" si="187"/>
        <v>19</v>
      </c>
      <c r="Q1526" s="48">
        <f t="shared" si="188"/>
        <v>42388</v>
      </c>
    </row>
    <row r="1527" spans="1:17" x14ac:dyDescent="0.25">
      <c r="A1527" s="28" t="s">
        <v>2731</v>
      </c>
      <c r="B1527" s="28" t="s">
        <v>128</v>
      </c>
      <c r="C1527" s="28" t="s">
        <v>129</v>
      </c>
      <c r="D1527" s="28" t="s">
        <v>34</v>
      </c>
      <c r="E1527" s="39" t="s">
        <v>2380</v>
      </c>
      <c r="F1527" s="13">
        <f t="shared" si="189"/>
        <v>2014</v>
      </c>
      <c r="G1527" s="28" t="s">
        <v>41</v>
      </c>
      <c r="H1527" s="28" t="s">
        <v>130</v>
      </c>
      <c r="I1527" s="40">
        <v>30</v>
      </c>
      <c r="J1527" s="41">
        <v>3.3300000000000003E-2</v>
      </c>
      <c r="K1527" s="42">
        <f t="shared" si="190"/>
        <v>29.001000000000001</v>
      </c>
      <c r="L1527" s="43" t="str">
        <f t="shared" si="184"/>
        <v>2526-APAC-SW</v>
      </c>
      <c r="M1527" s="44">
        <f t="shared" si="191"/>
        <v>41667</v>
      </c>
      <c r="N1527" s="47">
        <f t="shared" si="185"/>
        <v>1</v>
      </c>
      <c r="O1527" s="47" t="str">
        <f t="shared" si="186"/>
        <v>2014</v>
      </c>
      <c r="P1527" s="47" t="str">
        <f t="shared" si="187"/>
        <v>28</v>
      </c>
      <c r="Q1527" s="48">
        <f t="shared" si="188"/>
        <v>41667</v>
      </c>
    </row>
    <row r="1528" spans="1:17" x14ac:dyDescent="0.25">
      <c r="A1528" s="28" t="s">
        <v>2732</v>
      </c>
      <c r="B1528" s="28" t="s">
        <v>32</v>
      </c>
      <c r="C1528" s="28" t="s">
        <v>33</v>
      </c>
      <c r="D1528" s="28" t="s">
        <v>34</v>
      </c>
      <c r="E1528" s="39" t="s">
        <v>825</v>
      </c>
      <c r="F1528" s="13">
        <f t="shared" si="189"/>
        <v>2015</v>
      </c>
      <c r="G1528" s="28" t="s">
        <v>12</v>
      </c>
      <c r="H1528" s="28" t="s">
        <v>230</v>
      </c>
      <c r="I1528" s="40">
        <v>240</v>
      </c>
      <c r="J1528" s="41">
        <v>0.3125</v>
      </c>
      <c r="K1528" s="42">
        <f t="shared" si="190"/>
        <v>165</v>
      </c>
      <c r="L1528" s="43" t="str">
        <f t="shared" si="184"/>
        <v>2527-APAC-JW</v>
      </c>
      <c r="M1528" s="44">
        <f t="shared" si="191"/>
        <v>42179</v>
      </c>
      <c r="N1528" s="47">
        <f t="shared" si="185"/>
        <v>6</v>
      </c>
      <c r="O1528" s="47" t="str">
        <f t="shared" si="186"/>
        <v>2015</v>
      </c>
      <c r="P1528" s="47" t="str">
        <f t="shared" si="187"/>
        <v>24</v>
      </c>
      <c r="Q1528" s="48">
        <f t="shared" si="188"/>
        <v>42179</v>
      </c>
    </row>
    <row r="1529" spans="1:17" x14ac:dyDescent="0.25">
      <c r="A1529" s="28" t="s">
        <v>2733</v>
      </c>
      <c r="B1529" s="28" t="s">
        <v>71</v>
      </c>
      <c r="C1529" s="28" t="s">
        <v>72</v>
      </c>
      <c r="D1529" s="28" t="s">
        <v>34</v>
      </c>
      <c r="E1529" s="39" t="s">
        <v>1432</v>
      </c>
      <c r="F1529" s="13">
        <f t="shared" si="189"/>
        <v>2015</v>
      </c>
      <c r="G1529" s="28" t="s">
        <v>55</v>
      </c>
      <c r="H1529" s="28" t="s">
        <v>159</v>
      </c>
      <c r="I1529" s="40">
        <v>2400</v>
      </c>
      <c r="J1529" s="41">
        <v>0.24</v>
      </c>
      <c r="K1529" s="42">
        <f t="shared" si="190"/>
        <v>1824</v>
      </c>
      <c r="L1529" s="43" t="str">
        <f t="shared" si="184"/>
        <v>2528-APAC-GC</v>
      </c>
      <c r="M1529" s="44">
        <f t="shared" si="191"/>
        <v>42052</v>
      </c>
      <c r="N1529" s="47">
        <f t="shared" si="185"/>
        <v>2</v>
      </c>
      <c r="O1529" s="47" t="str">
        <f t="shared" si="186"/>
        <v>2015</v>
      </c>
      <c r="P1529" s="47" t="str">
        <f t="shared" si="187"/>
        <v>17</v>
      </c>
      <c r="Q1529" s="48">
        <f t="shared" si="188"/>
        <v>42052</v>
      </c>
    </row>
    <row r="1530" spans="1:17" x14ac:dyDescent="0.25">
      <c r="A1530" s="28" t="s">
        <v>2734</v>
      </c>
      <c r="B1530" s="28" t="s">
        <v>144</v>
      </c>
      <c r="C1530" s="28" t="s">
        <v>115</v>
      </c>
      <c r="D1530" s="28" t="s">
        <v>17</v>
      </c>
      <c r="E1530" s="39">
        <v>42134</v>
      </c>
      <c r="F1530" s="13">
        <f t="shared" si="189"/>
        <v>2015</v>
      </c>
      <c r="G1530" s="28" t="s">
        <v>41</v>
      </c>
      <c r="H1530" s="28" t="s">
        <v>323</v>
      </c>
      <c r="I1530" s="40">
        <v>30</v>
      </c>
      <c r="J1530" s="41">
        <v>0.26669999999999999</v>
      </c>
      <c r="K1530" s="42">
        <f t="shared" si="190"/>
        <v>21.999000000000002</v>
      </c>
      <c r="L1530" s="43" t="str">
        <f t="shared" si="184"/>
        <v>2529-NA-RJ</v>
      </c>
      <c r="M1530" s="44">
        <f t="shared" si="191"/>
        <v>42134</v>
      </c>
      <c r="N1530" s="47" t="str">
        <f t="shared" si="185"/>
        <v/>
      </c>
      <c r="O1530" s="47" t="str">
        <f t="shared" si="186"/>
        <v/>
      </c>
      <c r="P1530" s="47" t="str">
        <f t="shared" si="187"/>
        <v/>
      </c>
      <c r="Q1530" s="48">
        <f t="shared" si="188"/>
        <v>42134</v>
      </c>
    </row>
    <row r="1531" spans="1:17" x14ac:dyDescent="0.25">
      <c r="A1531" s="28" t="s">
        <v>2735</v>
      </c>
      <c r="B1531" s="28" t="s">
        <v>38</v>
      </c>
      <c r="C1531" s="28" t="s">
        <v>39</v>
      </c>
      <c r="D1531" s="28" t="s">
        <v>34</v>
      </c>
      <c r="E1531" s="39" t="s">
        <v>2065</v>
      </c>
      <c r="F1531" s="13">
        <f t="shared" si="189"/>
        <v>2014</v>
      </c>
      <c r="G1531" s="28" t="s">
        <v>12</v>
      </c>
      <c r="H1531" s="28" t="s">
        <v>1998</v>
      </c>
      <c r="I1531" s="40">
        <v>240</v>
      </c>
      <c r="J1531" s="41">
        <v>0.13750000000000001</v>
      </c>
      <c r="K1531" s="42">
        <f t="shared" si="190"/>
        <v>207</v>
      </c>
      <c r="L1531" s="43" t="str">
        <f t="shared" si="184"/>
        <v>2530-APAC-CG</v>
      </c>
      <c r="M1531" s="44">
        <f t="shared" si="191"/>
        <v>41756</v>
      </c>
      <c r="N1531" s="47">
        <f t="shared" si="185"/>
        <v>4</v>
      </c>
      <c r="O1531" s="47" t="str">
        <f t="shared" si="186"/>
        <v>2014</v>
      </c>
      <c r="P1531" s="47" t="str">
        <f t="shared" si="187"/>
        <v>27</v>
      </c>
      <c r="Q1531" s="48">
        <f t="shared" si="188"/>
        <v>41756</v>
      </c>
    </row>
    <row r="1532" spans="1:17" x14ac:dyDescent="0.25">
      <c r="A1532" s="28" t="s">
        <v>2736</v>
      </c>
      <c r="B1532" s="28" t="s">
        <v>109</v>
      </c>
      <c r="C1532" s="28" t="s">
        <v>72</v>
      </c>
      <c r="D1532" s="28" t="s">
        <v>34</v>
      </c>
      <c r="E1532" s="39">
        <v>42381</v>
      </c>
      <c r="F1532" s="13">
        <f t="shared" si="189"/>
        <v>2016</v>
      </c>
      <c r="G1532" s="28" t="s">
        <v>23</v>
      </c>
      <c r="H1532" s="28" t="s">
        <v>627</v>
      </c>
      <c r="I1532" s="40">
        <v>1400</v>
      </c>
      <c r="J1532" s="41">
        <v>0.05</v>
      </c>
      <c r="K1532" s="42">
        <f t="shared" si="190"/>
        <v>1330</v>
      </c>
      <c r="L1532" s="43" t="str">
        <f t="shared" si="184"/>
        <v>2531-APAC-SS</v>
      </c>
      <c r="M1532" s="44">
        <f t="shared" si="191"/>
        <v>42381</v>
      </c>
      <c r="N1532" s="47" t="str">
        <f t="shared" si="185"/>
        <v/>
      </c>
      <c r="O1532" s="47" t="str">
        <f t="shared" si="186"/>
        <v/>
      </c>
      <c r="P1532" s="47" t="str">
        <f t="shared" si="187"/>
        <v/>
      </c>
      <c r="Q1532" s="48">
        <f t="shared" si="188"/>
        <v>42381</v>
      </c>
    </row>
    <row r="1533" spans="1:17" x14ac:dyDescent="0.25">
      <c r="A1533" s="28" t="s">
        <v>2737</v>
      </c>
      <c r="B1533" s="28" t="s">
        <v>26</v>
      </c>
      <c r="C1533" s="28" t="s">
        <v>27</v>
      </c>
      <c r="D1533" s="28" t="s">
        <v>11</v>
      </c>
      <c r="E1533" s="39" t="s">
        <v>2738</v>
      </c>
      <c r="F1533" s="13">
        <f t="shared" si="189"/>
        <v>2017</v>
      </c>
      <c r="G1533" s="28" t="s">
        <v>41</v>
      </c>
      <c r="H1533" s="28" t="s">
        <v>1446</v>
      </c>
      <c r="I1533" s="40">
        <v>30</v>
      </c>
      <c r="J1533" s="41">
        <v>6.6699999999999995E-2</v>
      </c>
      <c r="K1533" s="42">
        <f t="shared" si="190"/>
        <v>27.999000000000002</v>
      </c>
      <c r="L1533" s="43" t="str">
        <f t="shared" si="184"/>
        <v>2532-EMEA-AR</v>
      </c>
      <c r="M1533" s="44">
        <f t="shared" si="191"/>
        <v>42817</v>
      </c>
      <c r="N1533" s="47">
        <f t="shared" si="185"/>
        <v>3</v>
      </c>
      <c r="O1533" s="47" t="str">
        <f t="shared" si="186"/>
        <v>2017</v>
      </c>
      <c r="P1533" s="47" t="str">
        <f t="shared" si="187"/>
        <v>23</v>
      </c>
      <c r="Q1533" s="48">
        <f t="shared" si="188"/>
        <v>42817</v>
      </c>
    </row>
    <row r="1534" spans="1:17" x14ac:dyDescent="0.25">
      <c r="A1534" s="28" t="s">
        <v>2739</v>
      </c>
      <c r="B1534" s="28" t="s">
        <v>114</v>
      </c>
      <c r="C1534" s="28" t="s">
        <v>115</v>
      </c>
      <c r="D1534" s="28" t="s">
        <v>17</v>
      </c>
      <c r="E1534" s="39" t="s">
        <v>290</v>
      </c>
      <c r="F1534" s="13">
        <f t="shared" si="189"/>
        <v>2018</v>
      </c>
      <c r="G1534" s="28" t="s">
        <v>55</v>
      </c>
      <c r="H1534" s="28" t="s">
        <v>1057</v>
      </c>
      <c r="I1534" s="40">
        <v>2400</v>
      </c>
      <c r="J1534" s="41">
        <v>0.42</v>
      </c>
      <c r="K1534" s="42">
        <f t="shared" si="190"/>
        <v>1392.0000000000002</v>
      </c>
      <c r="L1534" s="43" t="str">
        <f t="shared" si="184"/>
        <v>2533-NA-HG</v>
      </c>
      <c r="M1534" s="44">
        <f t="shared" si="191"/>
        <v>43173</v>
      </c>
      <c r="N1534" s="47">
        <f t="shared" si="185"/>
        <v>3</v>
      </c>
      <c r="O1534" s="47" t="str">
        <f t="shared" si="186"/>
        <v>2018</v>
      </c>
      <c r="P1534" s="47" t="str">
        <f t="shared" si="187"/>
        <v>14</v>
      </c>
      <c r="Q1534" s="48">
        <f t="shared" si="188"/>
        <v>43173</v>
      </c>
    </row>
    <row r="1535" spans="1:17" x14ac:dyDescent="0.25">
      <c r="A1535" s="28" t="s">
        <v>2740</v>
      </c>
      <c r="B1535" s="28" t="s">
        <v>114</v>
      </c>
      <c r="C1535" s="28" t="s">
        <v>115</v>
      </c>
      <c r="D1535" s="28" t="s">
        <v>17</v>
      </c>
      <c r="E1535" s="39">
        <v>42981</v>
      </c>
      <c r="F1535" s="13">
        <f t="shared" si="189"/>
        <v>2017</v>
      </c>
      <c r="G1535" s="28" t="s">
        <v>55</v>
      </c>
      <c r="H1535" s="28" t="s">
        <v>436</v>
      </c>
      <c r="I1535" s="40">
        <v>2400</v>
      </c>
      <c r="J1535" s="41">
        <v>0.27</v>
      </c>
      <c r="K1535" s="42">
        <f t="shared" si="190"/>
        <v>1752</v>
      </c>
      <c r="L1535" s="43" t="str">
        <f t="shared" si="184"/>
        <v>2534-NA-DH</v>
      </c>
      <c r="M1535" s="44">
        <f t="shared" si="191"/>
        <v>42981</v>
      </c>
      <c r="N1535" s="47" t="str">
        <f t="shared" si="185"/>
        <v/>
      </c>
      <c r="O1535" s="47" t="str">
        <f t="shared" si="186"/>
        <v/>
      </c>
      <c r="P1535" s="47" t="str">
        <f t="shared" si="187"/>
        <v/>
      </c>
      <c r="Q1535" s="48">
        <f t="shared" si="188"/>
        <v>42981</v>
      </c>
    </row>
    <row r="1536" spans="1:17" x14ac:dyDescent="0.25">
      <c r="A1536" s="28" t="s">
        <v>2741</v>
      </c>
      <c r="B1536" s="28" t="s">
        <v>169</v>
      </c>
      <c r="C1536" s="28" t="s">
        <v>170</v>
      </c>
      <c r="D1536" s="28" t="s">
        <v>11</v>
      </c>
      <c r="E1536" s="39" t="s">
        <v>347</v>
      </c>
      <c r="F1536" s="13">
        <f t="shared" si="189"/>
        <v>2017</v>
      </c>
      <c r="G1536" s="28" t="s">
        <v>23</v>
      </c>
      <c r="H1536" s="28" t="s">
        <v>2742</v>
      </c>
      <c r="I1536" s="40">
        <v>1400</v>
      </c>
      <c r="J1536" s="41">
        <v>0.02</v>
      </c>
      <c r="K1536" s="42">
        <f t="shared" si="190"/>
        <v>1372</v>
      </c>
      <c r="L1536" s="43" t="str">
        <f t="shared" si="184"/>
        <v>2535-EMEA-RB</v>
      </c>
      <c r="M1536" s="44">
        <f t="shared" si="191"/>
        <v>42916</v>
      </c>
      <c r="N1536" s="47">
        <f t="shared" si="185"/>
        <v>6</v>
      </c>
      <c r="O1536" s="47" t="str">
        <f t="shared" si="186"/>
        <v>2017</v>
      </c>
      <c r="P1536" s="47" t="str">
        <f t="shared" si="187"/>
        <v>30</v>
      </c>
      <c r="Q1536" s="48">
        <f t="shared" si="188"/>
        <v>42916</v>
      </c>
    </row>
    <row r="1537" spans="1:17" x14ac:dyDescent="0.25">
      <c r="A1537" s="28" t="s">
        <v>2743</v>
      </c>
      <c r="B1537" s="28" t="s">
        <v>32</v>
      </c>
      <c r="C1537" s="28" t="s">
        <v>33</v>
      </c>
      <c r="D1537" s="28" t="s">
        <v>34</v>
      </c>
      <c r="E1537" s="39">
        <v>43288</v>
      </c>
      <c r="F1537" s="13">
        <f t="shared" si="189"/>
        <v>2018</v>
      </c>
      <c r="G1537" s="28" t="s">
        <v>125</v>
      </c>
      <c r="H1537" s="28" t="s">
        <v>1489</v>
      </c>
      <c r="I1537" s="40">
        <v>500</v>
      </c>
      <c r="J1537" s="41">
        <v>0.14799999999999999</v>
      </c>
      <c r="K1537" s="42">
        <f t="shared" si="190"/>
        <v>426</v>
      </c>
      <c r="L1537" s="43" t="str">
        <f t="shared" si="184"/>
        <v>2536-APAC-RF</v>
      </c>
      <c r="M1537" s="44">
        <f t="shared" si="191"/>
        <v>43288</v>
      </c>
      <c r="N1537" s="47" t="str">
        <f t="shared" si="185"/>
        <v/>
      </c>
      <c r="O1537" s="47" t="str">
        <f t="shared" si="186"/>
        <v/>
      </c>
      <c r="P1537" s="47" t="str">
        <f t="shared" si="187"/>
        <v/>
      </c>
      <c r="Q1537" s="48">
        <f t="shared" si="188"/>
        <v>43288</v>
      </c>
    </row>
    <row r="1538" spans="1:17" x14ac:dyDescent="0.25">
      <c r="A1538" s="28" t="s">
        <v>2744</v>
      </c>
      <c r="B1538" s="28" t="s">
        <v>144</v>
      </c>
      <c r="C1538" s="28" t="s">
        <v>115</v>
      </c>
      <c r="D1538" s="28" t="s">
        <v>17</v>
      </c>
      <c r="E1538" s="39">
        <v>43077</v>
      </c>
      <c r="F1538" s="13">
        <f t="shared" si="189"/>
        <v>2017</v>
      </c>
      <c r="G1538" s="28" t="s">
        <v>46</v>
      </c>
      <c r="H1538" s="28" t="s">
        <v>250</v>
      </c>
      <c r="I1538" s="40">
        <v>500</v>
      </c>
      <c r="J1538" s="41">
        <v>0.06</v>
      </c>
      <c r="K1538" s="42">
        <f t="shared" si="190"/>
        <v>470</v>
      </c>
      <c r="L1538" s="43" t="str">
        <f t="shared" ref="L1538:L1601" si="192">_xlfn.TEXTJOIN("-",TRUE,RIGHT(A1538,LEN(A1538)-2),D1538,LEFT(H1538,1)&amp;MID(H1538,FIND(" ",H1538)+1,1))</f>
        <v>2537-NA-CP</v>
      </c>
      <c r="M1538" s="44">
        <f t="shared" si="191"/>
        <v>43077</v>
      </c>
      <c r="N1538" s="47" t="str">
        <f t="shared" ref="N1538:N1601" si="193">IF(ISTEXT(E1538),IFERROR(_xlfn.NUMBERVALUE(LEFT(E1538,2)),_xlfn.NUMBERVALUE(LEFT(E1538,1))),"")</f>
        <v/>
      </c>
      <c r="O1538" s="47" t="str">
        <f t="shared" ref="O1538:O1601" si="194">IF(ISTEXT(E1538),RIGHT(E1538,4),"")</f>
        <v/>
      </c>
      <c r="P1538" s="47" t="str">
        <f t="shared" ref="P1538:P1601" si="195">IF(ISTEXT(E1538),MID(E1538,LEN(N1538)+2,2),"")</f>
        <v/>
      </c>
      <c r="Q1538" s="48">
        <f t="shared" ref="Q1538:Q1601" si="196">IF(ISTEXT(E1538),DATE(O1538,N1538,P1538),E1538)</f>
        <v>43077</v>
      </c>
    </row>
    <row r="1539" spans="1:17" x14ac:dyDescent="0.25">
      <c r="A1539" s="28" t="s">
        <v>2745</v>
      </c>
      <c r="B1539" s="28" t="s">
        <v>104</v>
      </c>
      <c r="C1539" s="28" t="s">
        <v>105</v>
      </c>
      <c r="D1539" s="28" t="s">
        <v>11</v>
      </c>
      <c r="E1539" s="39">
        <v>41770</v>
      </c>
      <c r="F1539" s="13">
        <f t="shared" ref="F1539:F1602" si="197">YEAR(Q1539)</f>
        <v>2014</v>
      </c>
      <c r="G1539" s="28" t="s">
        <v>55</v>
      </c>
      <c r="H1539" s="28" t="s">
        <v>1179</v>
      </c>
      <c r="I1539" s="40">
        <v>2400</v>
      </c>
      <c r="J1539" s="41">
        <v>0.17</v>
      </c>
      <c r="K1539" s="42">
        <f t="shared" ref="K1539:K1602" si="198">I1539*(1-J1539)</f>
        <v>1992</v>
      </c>
      <c r="L1539" s="43" t="str">
        <f t="shared" si="192"/>
        <v>2538-EMEA-SA</v>
      </c>
      <c r="M1539" s="44">
        <f t="shared" ref="M1539:M1602" si="199">IF(ISTEXT(E1539),DATE(O1539,N1539,P1539),E1539)</f>
        <v>41770</v>
      </c>
      <c r="N1539" s="47" t="str">
        <f t="shared" si="193"/>
        <v/>
      </c>
      <c r="O1539" s="47" t="str">
        <f t="shared" si="194"/>
        <v/>
      </c>
      <c r="P1539" s="47" t="str">
        <f t="shared" si="195"/>
        <v/>
      </c>
      <c r="Q1539" s="48">
        <f t="shared" si="196"/>
        <v>41770</v>
      </c>
    </row>
    <row r="1540" spans="1:17" x14ac:dyDescent="0.25">
      <c r="A1540" s="28" t="s">
        <v>2746</v>
      </c>
      <c r="B1540" s="28" t="s">
        <v>325</v>
      </c>
      <c r="C1540" s="28" t="s">
        <v>326</v>
      </c>
      <c r="D1540" s="28" t="s">
        <v>34</v>
      </c>
      <c r="E1540" s="39">
        <v>41681</v>
      </c>
      <c r="F1540" s="13">
        <f t="shared" si="197"/>
        <v>2014</v>
      </c>
      <c r="G1540" s="28" t="s">
        <v>74</v>
      </c>
      <c r="H1540" s="28" t="s">
        <v>916</v>
      </c>
      <c r="I1540" s="40">
        <v>500</v>
      </c>
      <c r="J1540" s="41">
        <v>0.01</v>
      </c>
      <c r="K1540" s="42">
        <f t="shared" si="198"/>
        <v>495</v>
      </c>
      <c r="L1540" s="43" t="str">
        <f t="shared" si="192"/>
        <v>2539-APAC-SM</v>
      </c>
      <c r="M1540" s="44">
        <f t="shared" si="199"/>
        <v>41681</v>
      </c>
      <c r="N1540" s="47" t="str">
        <f t="shared" si="193"/>
        <v/>
      </c>
      <c r="O1540" s="47" t="str">
        <f t="shared" si="194"/>
        <v/>
      </c>
      <c r="P1540" s="47" t="str">
        <f t="shared" si="195"/>
        <v/>
      </c>
      <c r="Q1540" s="48">
        <f t="shared" si="196"/>
        <v>41681</v>
      </c>
    </row>
    <row r="1541" spans="1:17" x14ac:dyDescent="0.25">
      <c r="A1541" s="28" t="s">
        <v>2747</v>
      </c>
      <c r="B1541" s="28" t="s">
        <v>38</v>
      </c>
      <c r="C1541" s="28" t="s">
        <v>39</v>
      </c>
      <c r="D1541" s="28" t="s">
        <v>34</v>
      </c>
      <c r="E1541" s="39">
        <v>42616</v>
      </c>
      <c r="F1541" s="13">
        <f t="shared" si="197"/>
        <v>2016</v>
      </c>
      <c r="G1541" s="28" t="s">
        <v>12</v>
      </c>
      <c r="H1541" s="28" t="s">
        <v>2453</v>
      </c>
      <c r="I1541" s="40">
        <v>240</v>
      </c>
      <c r="J1541" s="41">
        <v>0.1</v>
      </c>
      <c r="K1541" s="42">
        <f t="shared" si="198"/>
        <v>216</v>
      </c>
      <c r="L1541" s="43" t="str">
        <f t="shared" si="192"/>
        <v>2540-APAC-RR</v>
      </c>
      <c r="M1541" s="44">
        <f t="shared" si="199"/>
        <v>42616</v>
      </c>
      <c r="N1541" s="47" t="str">
        <f t="shared" si="193"/>
        <v/>
      </c>
      <c r="O1541" s="47" t="str">
        <f t="shared" si="194"/>
        <v/>
      </c>
      <c r="P1541" s="47" t="str">
        <f t="shared" si="195"/>
        <v/>
      </c>
      <c r="Q1541" s="48">
        <f t="shared" si="196"/>
        <v>42616</v>
      </c>
    </row>
    <row r="1542" spans="1:17" x14ac:dyDescent="0.25">
      <c r="A1542" s="28" t="s">
        <v>2748</v>
      </c>
      <c r="B1542" s="28" t="s">
        <v>147</v>
      </c>
      <c r="C1542" s="28" t="s">
        <v>95</v>
      </c>
      <c r="D1542" s="28" t="s">
        <v>34</v>
      </c>
      <c r="E1542" s="39">
        <v>43344</v>
      </c>
      <c r="F1542" s="13">
        <f t="shared" si="197"/>
        <v>2018</v>
      </c>
      <c r="G1542" s="28" t="s">
        <v>111</v>
      </c>
      <c r="H1542" s="28" t="s">
        <v>1384</v>
      </c>
      <c r="I1542" s="40">
        <v>140</v>
      </c>
      <c r="J1542" s="41">
        <v>7.1400000000000005E-2</v>
      </c>
      <c r="K1542" s="42">
        <f t="shared" si="198"/>
        <v>130.00399999999999</v>
      </c>
      <c r="L1542" s="43" t="str">
        <f t="shared" si="192"/>
        <v>2541-APAC-NG</v>
      </c>
      <c r="M1542" s="44">
        <f t="shared" si="199"/>
        <v>43344</v>
      </c>
      <c r="N1542" s="47" t="str">
        <f t="shared" si="193"/>
        <v/>
      </c>
      <c r="O1542" s="47" t="str">
        <f t="shared" si="194"/>
        <v/>
      </c>
      <c r="P1542" s="47" t="str">
        <f t="shared" si="195"/>
        <v/>
      </c>
      <c r="Q1542" s="48">
        <f t="shared" si="196"/>
        <v>43344</v>
      </c>
    </row>
    <row r="1543" spans="1:17" x14ac:dyDescent="0.25">
      <c r="A1543" s="28" t="s">
        <v>2749</v>
      </c>
      <c r="B1543" s="28" t="s">
        <v>79</v>
      </c>
      <c r="C1543" s="28" t="s">
        <v>80</v>
      </c>
      <c r="D1543" s="28" t="s">
        <v>34</v>
      </c>
      <c r="E1543" s="39" t="s">
        <v>2092</v>
      </c>
      <c r="F1543" s="13">
        <f t="shared" si="197"/>
        <v>2015</v>
      </c>
      <c r="G1543" s="28" t="s">
        <v>125</v>
      </c>
      <c r="H1543" s="28" t="s">
        <v>2331</v>
      </c>
      <c r="I1543" s="40">
        <v>500</v>
      </c>
      <c r="J1543" s="41">
        <v>0.34799999999999998</v>
      </c>
      <c r="K1543" s="42">
        <f t="shared" si="198"/>
        <v>326</v>
      </c>
      <c r="L1543" s="43" t="str">
        <f t="shared" si="192"/>
        <v>2542-APAC-FS</v>
      </c>
      <c r="M1543" s="44">
        <f t="shared" si="199"/>
        <v>42137</v>
      </c>
      <c r="N1543" s="47">
        <f t="shared" si="193"/>
        <v>5</v>
      </c>
      <c r="O1543" s="47" t="str">
        <f t="shared" si="194"/>
        <v>2015</v>
      </c>
      <c r="P1543" s="47" t="str">
        <f t="shared" si="195"/>
        <v>13</v>
      </c>
      <c r="Q1543" s="48">
        <f t="shared" si="196"/>
        <v>42137</v>
      </c>
    </row>
    <row r="1544" spans="1:17" x14ac:dyDescent="0.25">
      <c r="A1544" s="28" t="s">
        <v>2750</v>
      </c>
      <c r="B1544" s="28" t="s">
        <v>104</v>
      </c>
      <c r="C1544" s="28" t="s">
        <v>105</v>
      </c>
      <c r="D1544" s="28" t="s">
        <v>11</v>
      </c>
      <c r="E1544" s="39">
        <v>43446</v>
      </c>
      <c r="F1544" s="13">
        <f t="shared" si="197"/>
        <v>2018</v>
      </c>
      <c r="G1544" s="28" t="s">
        <v>74</v>
      </c>
      <c r="H1544" s="28" t="s">
        <v>2375</v>
      </c>
      <c r="I1544" s="40">
        <v>500</v>
      </c>
      <c r="J1544" s="41">
        <v>0</v>
      </c>
      <c r="K1544" s="42">
        <f t="shared" si="198"/>
        <v>500</v>
      </c>
      <c r="L1544" s="43" t="str">
        <f t="shared" si="192"/>
        <v>2543-EMEA-HC</v>
      </c>
      <c r="M1544" s="44">
        <f t="shared" si="199"/>
        <v>43446</v>
      </c>
      <c r="N1544" s="47" t="str">
        <f t="shared" si="193"/>
        <v/>
      </c>
      <c r="O1544" s="47" t="str">
        <f t="shared" si="194"/>
        <v/>
      </c>
      <c r="P1544" s="47" t="str">
        <f t="shared" si="195"/>
        <v/>
      </c>
      <c r="Q1544" s="48">
        <f t="shared" si="196"/>
        <v>43446</v>
      </c>
    </row>
    <row r="1545" spans="1:17" x14ac:dyDescent="0.25">
      <c r="A1545" s="28" t="s">
        <v>2751</v>
      </c>
      <c r="B1545" s="28" t="s">
        <v>135</v>
      </c>
      <c r="C1545" s="28" t="s">
        <v>39</v>
      </c>
      <c r="D1545" s="28" t="s">
        <v>34</v>
      </c>
      <c r="E1545" s="39">
        <v>42041</v>
      </c>
      <c r="F1545" s="13">
        <f t="shared" si="197"/>
        <v>2015</v>
      </c>
      <c r="G1545" s="28" t="s">
        <v>23</v>
      </c>
      <c r="H1545" s="28" t="s">
        <v>1117</v>
      </c>
      <c r="I1545" s="40">
        <v>1400</v>
      </c>
      <c r="J1545" s="41">
        <v>0.36</v>
      </c>
      <c r="K1545" s="42">
        <f t="shared" si="198"/>
        <v>896</v>
      </c>
      <c r="L1545" s="43" t="str">
        <f t="shared" si="192"/>
        <v>2544-APAC-DH</v>
      </c>
      <c r="M1545" s="44">
        <f t="shared" si="199"/>
        <v>42041</v>
      </c>
      <c r="N1545" s="47" t="str">
        <f t="shared" si="193"/>
        <v/>
      </c>
      <c r="O1545" s="47" t="str">
        <f t="shared" si="194"/>
        <v/>
      </c>
      <c r="P1545" s="47" t="str">
        <f t="shared" si="195"/>
        <v/>
      </c>
      <c r="Q1545" s="48">
        <f t="shared" si="196"/>
        <v>42041</v>
      </c>
    </row>
    <row r="1546" spans="1:17" x14ac:dyDescent="0.25">
      <c r="A1546" s="28" t="s">
        <v>2752</v>
      </c>
      <c r="B1546" s="28" t="s">
        <v>84</v>
      </c>
      <c r="C1546" s="28" t="s">
        <v>85</v>
      </c>
      <c r="D1546" s="28" t="s">
        <v>11</v>
      </c>
      <c r="E1546" s="39" t="s">
        <v>185</v>
      </c>
      <c r="F1546" s="13">
        <f t="shared" si="197"/>
        <v>2018</v>
      </c>
      <c r="G1546" s="28" t="s">
        <v>55</v>
      </c>
      <c r="H1546" s="28" t="s">
        <v>1605</v>
      </c>
      <c r="I1546" s="40">
        <v>2400</v>
      </c>
      <c r="J1546" s="41">
        <v>0.38</v>
      </c>
      <c r="K1546" s="42">
        <f t="shared" si="198"/>
        <v>1488</v>
      </c>
      <c r="L1546" s="43" t="str">
        <f t="shared" si="192"/>
        <v>2545-EMEA-FW</v>
      </c>
      <c r="M1546" s="44">
        <f t="shared" si="199"/>
        <v>43184</v>
      </c>
      <c r="N1546" s="47">
        <f t="shared" si="193"/>
        <v>3</v>
      </c>
      <c r="O1546" s="47" t="str">
        <f t="shared" si="194"/>
        <v>2018</v>
      </c>
      <c r="P1546" s="47" t="str">
        <f t="shared" si="195"/>
        <v>25</v>
      </c>
      <c r="Q1546" s="48">
        <f t="shared" si="196"/>
        <v>43184</v>
      </c>
    </row>
    <row r="1547" spans="1:17" x14ac:dyDescent="0.25">
      <c r="A1547" s="28" t="s">
        <v>2753</v>
      </c>
      <c r="B1547" s="28" t="s">
        <v>119</v>
      </c>
      <c r="C1547" s="28" t="s">
        <v>85</v>
      </c>
      <c r="D1547" s="28" t="s">
        <v>11</v>
      </c>
      <c r="E1547" s="39" t="s">
        <v>1617</v>
      </c>
      <c r="F1547" s="13">
        <f t="shared" si="197"/>
        <v>2018</v>
      </c>
      <c r="G1547" s="28" t="s">
        <v>41</v>
      </c>
      <c r="H1547" s="28" t="s">
        <v>1863</v>
      </c>
      <c r="I1547" s="40">
        <v>30</v>
      </c>
      <c r="J1547" s="41">
        <v>0</v>
      </c>
      <c r="K1547" s="42">
        <f t="shared" si="198"/>
        <v>30</v>
      </c>
      <c r="L1547" s="43" t="str">
        <f t="shared" si="192"/>
        <v>2546-EMEA-WC</v>
      </c>
      <c r="M1547" s="44">
        <f t="shared" si="199"/>
        <v>43464</v>
      </c>
      <c r="N1547" s="47">
        <f t="shared" si="193"/>
        <v>12</v>
      </c>
      <c r="O1547" s="47" t="str">
        <f t="shared" si="194"/>
        <v>2018</v>
      </c>
      <c r="P1547" s="47" t="str">
        <f t="shared" si="195"/>
        <v>30</v>
      </c>
      <c r="Q1547" s="48">
        <f t="shared" si="196"/>
        <v>43464</v>
      </c>
    </row>
    <row r="1548" spans="1:17" x14ac:dyDescent="0.25">
      <c r="A1548" s="28" t="s">
        <v>2754</v>
      </c>
      <c r="B1548" s="28" t="s">
        <v>350</v>
      </c>
      <c r="C1548" s="28" t="s">
        <v>115</v>
      </c>
      <c r="D1548" s="28" t="s">
        <v>17</v>
      </c>
      <c r="E1548" s="39" t="s">
        <v>841</v>
      </c>
      <c r="F1548" s="13">
        <f t="shared" si="197"/>
        <v>2017</v>
      </c>
      <c r="G1548" s="28" t="s">
        <v>125</v>
      </c>
      <c r="H1548" s="28" t="s">
        <v>1170</v>
      </c>
      <c r="I1548" s="40">
        <v>500</v>
      </c>
      <c r="J1548" s="41">
        <v>0.02</v>
      </c>
      <c r="K1548" s="42">
        <f t="shared" si="198"/>
        <v>490</v>
      </c>
      <c r="L1548" s="43" t="str">
        <f t="shared" si="192"/>
        <v>2547-NA-RB</v>
      </c>
      <c r="M1548" s="44">
        <f t="shared" si="199"/>
        <v>42877</v>
      </c>
      <c r="N1548" s="47">
        <f t="shared" si="193"/>
        <v>5</v>
      </c>
      <c r="O1548" s="47" t="str">
        <f t="shared" si="194"/>
        <v>2017</v>
      </c>
      <c r="P1548" s="47" t="str">
        <f t="shared" si="195"/>
        <v>22</v>
      </c>
      <c r="Q1548" s="48">
        <f t="shared" si="196"/>
        <v>42877</v>
      </c>
    </row>
    <row r="1549" spans="1:17" x14ac:dyDescent="0.25">
      <c r="A1549" s="28" t="s">
        <v>2755</v>
      </c>
      <c r="B1549" s="28" t="s">
        <v>15</v>
      </c>
      <c r="C1549" s="28" t="s">
        <v>16</v>
      </c>
      <c r="D1549" s="28" t="s">
        <v>17</v>
      </c>
      <c r="E1549" s="39">
        <v>42895</v>
      </c>
      <c r="F1549" s="13">
        <f t="shared" si="197"/>
        <v>2017</v>
      </c>
      <c r="G1549" s="28" t="s">
        <v>55</v>
      </c>
      <c r="H1549" s="28" t="s">
        <v>1000</v>
      </c>
      <c r="I1549" s="40">
        <v>2400</v>
      </c>
      <c r="J1549" s="41">
        <v>0.28000000000000003</v>
      </c>
      <c r="K1549" s="42">
        <f t="shared" si="198"/>
        <v>1728</v>
      </c>
      <c r="L1549" s="43" t="str">
        <f t="shared" si="192"/>
        <v>2548-NA-NB</v>
      </c>
      <c r="M1549" s="44">
        <f t="shared" si="199"/>
        <v>42895</v>
      </c>
      <c r="N1549" s="47" t="str">
        <f t="shared" si="193"/>
        <v/>
      </c>
      <c r="O1549" s="47" t="str">
        <f t="shared" si="194"/>
        <v/>
      </c>
      <c r="P1549" s="47" t="str">
        <f t="shared" si="195"/>
        <v/>
      </c>
      <c r="Q1549" s="48">
        <f t="shared" si="196"/>
        <v>42895</v>
      </c>
    </row>
    <row r="1550" spans="1:17" x14ac:dyDescent="0.25">
      <c r="A1550" s="28" t="s">
        <v>2756</v>
      </c>
      <c r="B1550" s="28" t="s">
        <v>541</v>
      </c>
      <c r="C1550" s="28" t="s">
        <v>542</v>
      </c>
      <c r="D1550" s="28" t="s">
        <v>22</v>
      </c>
      <c r="E1550" s="39" t="s">
        <v>2757</v>
      </c>
      <c r="F1550" s="13">
        <f t="shared" si="197"/>
        <v>2016</v>
      </c>
      <c r="G1550" s="28" t="s">
        <v>133</v>
      </c>
      <c r="H1550" s="28" t="s">
        <v>1071</v>
      </c>
      <c r="I1550" s="40">
        <v>50</v>
      </c>
      <c r="J1550" s="41">
        <v>0.06</v>
      </c>
      <c r="K1550" s="42">
        <f t="shared" si="198"/>
        <v>47</v>
      </c>
      <c r="L1550" s="43" t="str">
        <f t="shared" si="192"/>
        <v>2549-LATAM-JE</v>
      </c>
      <c r="M1550" s="44">
        <f t="shared" si="199"/>
        <v>42538</v>
      </c>
      <c r="N1550" s="47">
        <f t="shared" si="193"/>
        <v>6</v>
      </c>
      <c r="O1550" s="47" t="str">
        <f t="shared" si="194"/>
        <v>2016</v>
      </c>
      <c r="P1550" s="47" t="str">
        <f t="shared" si="195"/>
        <v>17</v>
      </c>
      <c r="Q1550" s="48">
        <f t="shared" si="196"/>
        <v>42538</v>
      </c>
    </row>
    <row r="1551" spans="1:17" x14ac:dyDescent="0.25">
      <c r="A1551" s="28" t="s">
        <v>2758</v>
      </c>
      <c r="B1551" s="28" t="s">
        <v>541</v>
      </c>
      <c r="C1551" s="28" t="s">
        <v>542</v>
      </c>
      <c r="D1551" s="28" t="s">
        <v>22</v>
      </c>
      <c r="E1551" s="39" t="s">
        <v>1041</v>
      </c>
      <c r="F1551" s="13">
        <f t="shared" si="197"/>
        <v>2018</v>
      </c>
      <c r="G1551" s="28" t="s">
        <v>111</v>
      </c>
      <c r="H1551" s="28" t="s">
        <v>696</v>
      </c>
      <c r="I1551" s="40">
        <v>140</v>
      </c>
      <c r="J1551" s="41">
        <v>5.7099999999999998E-2</v>
      </c>
      <c r="K1551" s="42">
        <f t="shared" si="198"/>
        <v>132.006</v>
      </c>
      <c r="L1551" s="43" t="str">
        <f t="shared" si="192"/>
        <v>2550-LATAM-BM</v>
      </c>
      <c r="M1551" s="44">
        <f t="shared" si="199"/>
        <v>43372</v>
      </c>
      <c r="N1551" s="47">
        <f t="shared" si="193"/>
        <v>9</v>
      </c>
      <c r="O1551" s="47" t="str">
        <f t="shared" si="194"/>
        <v>2018</v>
      </c>
      <c r="P1551" s="47" t="str">
        <f t="shared" si="195"/>
        <v>29</v>
      </c>
      <c r="Q1551" s="48">
        <f t="shared" si="196"/>
        <v>43372</v>
      </c>
    </row>
    <row r="1552" spans="1:17" x14ac:dyDescent="0.25">
      <c r="A1552" s="28" t="s">
        <v>2759</v>
      </c>
      <c r="B1552" s="28" t="s">
        <v>53</v>
      </c>
      <c r="C1552" s="28" t="s">
        <v>54</v>
      </c>
      <c r="D1552" s="28" t="s">
        <v>11</v>
      </c>
      <c r="E1552" s="39">
        <v>42532</v>
      </c>
      <c r="F1552" s="13">
        <f t="shared" si="197"/>
        <v>2016</v>
      </c>
      <c r="G1552" s="28" t="s">
        <v>46</v>
      </c>
      <c r="H1552" s="28" t="s">
        <v>1064</v>
      </c>
      <c r="I1552" s="40">
        <v>500</v>
      </c>
      <c r="J1552" s="41">
        <v>0.03</v>
      </c>
      <c r="K1552" s="42">
        <f t="shared" si="198"/>
        <v>485</v>
      </c>
      <c r="L1552" s="43" t="str">
        <f t="shared" si="192"/>
        <v>2551-EMEA-WC</v>
      </c>
      <c r="M1552" s="44">
        <f t="shared" si="199"/>
        <v>42532</v>
      </c>
      <c r="N1552" s="47" t="str">
        <f t="shared" si="193"/>
        <v/>
      </c>
      <c r="O1552" s="47" t="str">
        <f t="shared" si="194"/>
        <v/>
      </c>
      <c r="P1552" s="47" t="str">
        <f t="shared" si="195"/>
        <v/>
      </c>
      <c r="Q1552" s="48">
        <f t="shared" si="196"/>
        <v>42532</v>
      </c>
    </row>
    <row r="1553" spans="1:17" x14ac:dyDescent="0.25">
      <c r="A1553" s="28" t="s">
        <v>2760</v>
      </c>
      <c r="B1553" s="28" t="s">
        <v>128</v>
      </c>
      <c r="C1553" s="28" t="s">
        <v>129</v>
      </c>
      <c r="D1553" s="28" t="s">
        <v>34</v>
      </c>
      <c r="E1553" s="39">
        <v>42889</v>
      </c>
      <c r="F1553" s="13">
        <f t="shared" si="197"/>
        <v>2017</v>
      </c>
      <c r="G1553" s="28" t="s">
        <v>46</v>
      </c>
      <c r="H1553" s="28" t="s">
        <v>683</v>
      </c>
      <c r="I1553" s="40">
        <v>500</v>
      </c>
      <c r="J1553" s="41">
        <v>0.01</v>
      </c>
      <c r="K1553" s="42">
        <f t="shared" si="198"/>
        <v>495</v>
      </c>
      <c r="L1553" s="43" t="str">
        <f t="shared" si="192"/>
        <v>2552-APAC-RS</v>
      </c>
      <c r="M1553" s="44">
        <f t="shared" si="199"/>
        <v>42889</v>
      </c>
      <c r="N1553" s="47" t="str">
        <f t="shared" si="193"/>
        <v/>
      </c>
      <c r="O1553" s="47" t="str">
        <f t="shared" si="194"/>
        <v/>
      </c>
      <c r="P1553" s="47" t="str">
        <f t="shared" si="195"/>
        <v/>
      </c>
      <c r="Q1553" s="48">
        <f t="shared" si="196"/>
        <v>42889</v>
      </c>
    </row>
    <row r="1554" spans="1:17" x14ac:dyDescent="0.25">
      <c r="A1554" s="28" t="s">
        <v>2761</v>
      </c>
      <c r="B1554" s="28" t="s">
        <v>495</v>
      </c>
      <c r="C1554" s="28" t="s">
        <v>496</v>
      </c>
      <c r="D1554" s="28" t="s">
        <v>11</v>
      </c>
      <c r="E1554" s="39" t="s">
        <v>794</v>
      </c>
      <c r="F1554" s="13">
        <f t="shared" si="197"/>
        <v>2017</v>
      </c>
      <c r="G1554" s="28" t="s">
        <v>133</v>
      </c>
      <c r="H1554" s="28" t="s">
        <v>789</v>
      </c>
      <c r="I1554" s="40">
        <v>50</v>
      </c>
      <c r="J1554" s="41">
        <v>0.02</v>
      </c>
      <c r="K1554" s="42">
        <f t="shared" si="198"/>
        <v>49</v>
      </c>
      <c r="L1554" s="43" t="str">
        <f t="shared" si="192"/>
        <v>2553-EMEA-NT</v>
      </c>
      <c r="M1554" s="44">
        <f t="shared" si="199"/>
        <v>42994</v>
      </c>
      <c r="N1554" s="47">
        <f t="shared" si="193"/>
        <v>9</v>
      </c>
      <c r="O1554" s="47" t="str">
        <f t="shared" si="194"/>
        <v>2017</v>
      </c>
      <c r="P1554" s="47" t="str">
        <f t="shared" si="195"/>
        <v>16</v>
      </c>
      <c r="Q1554" s="48">
        <f t="shared" si="196"/>
        <v>42994</v>
      </c>
    </row>
    <row r="1555" spans="1:17" x14ac:dyDescent="0.25">
      <c r="A1555" s="28" t="s">
        <v>2762</v>
      </c>
      <c r="B1555" s="28" t="s">
        <v>84</v>
      </c>
      <c r="C1555" s="28" t="s">
        <v>85</v>
      </c>
      <c r="D1555" s="28" t="s">
        <v>11</v>
      </c>
      <c r="E1555" s="39" t="s">
        <v>1609</v>
      </c>
      <c r="F1555" s="13">
        <f t="shared" si="197"/>
        <v>2018</v>
      </c>
      <c r="G1555" s="28" t="s">
        <v>125</v>
      </c>
      <c r="H1555" s="28" t="s">
        <v>227</v>
      </c>
      <c r="I1555" s="40">
        <v>500</v>
      </c>
      <c r="J1555" s="41">
        <v>0.108</v>
      </c>
      <c r="K1555" s="42">
        <f t="shared" si="198"/>
        <v>446</v>
      </c>
      <c r="L1555" s="43" t="str">
        <f t="shared" si="192"/>
        <v>2554-EMEA-DW</v>
      </c>
      <c r="M1555" s="44">
        <f t="shared" si="199"/>
        <v>43206</v>
      </c>
      <c r="N1555" s="47">
        <f t="shared" si="193"/>
        <v>4</v>
      </c>
      <c r="O1555" s="47" t="str">
        <f t="shared" si="194"/>
        <v>2018</v>
      </c>
      <c r="P1555" s="47" t="str">
        <f t="shared" si="195"/>
        <v>16</v>
      </c>
      <c r="Q1555" s="48">
        <f t="shared" si="196"/>
        <v>43206</v>
      </c>
    </row>
    <row r="1556" spans="1:17" x14ac:dyDescent="0.25">
      <c r="A1556" s="28" t="s">
        <v>2763</v>
      </c>
      <c r="B1556" s="28" t="s">
        <v>49</v>
      </c>
      <c r="C1556" s="28" t="s">
        <v>50</v>
      </c>
      <c r="D1556" s="28" t="s">
        <v>22</v>
      </c>
      <c r="E1556" s="39">
        <v>43405</v>
      </c>
      <c r="F1556" s="13">
        <f t="shared" si="197"/>
        <v>2018</v>
      </c>
      <c r="G1556" s="28" t="s">
        <v>35</v>
      </c>
      <c r="H1556" s="28" t="s">
        <v>51</v>
      </c>
      <c r="I1556" s="40">
        <v>50</v>
      </c>
      <c r="J1556" s="41">
        <v>0.14000000000000001</v>
      </c>
      <c r="K1556" s="42">
        <f t="shared" si="198"/>
        <v>43</v>
      </c>
      <c r="L1556" s="43" t="str">
        <f t="shared" si="192"/>
        <v>2555-LATAM-GA</v>
      </c>
      <c r="M1556" s="44">
        <f t="shared" si="199"/>
        <v>43405</v>
      </c>
      <c r="N1556" s="47" t="str">
        <f t="shared" si="193"/>
        <v/>
      </c>
      <c r="O1556" s="47" t="str">
        <f t="shared" si="194"/>
        <v/>
      </c>
      <c r="P1556" s="47" t="str">
        <f t="shared" si="195"/>
        <v/>
      </c>
      <c r="Q1556" s="48">
        <f t="shared" si="196"/>
        <v>43405</v>
      </c>
    </row>
    <row r="1557" spans="1:17" x14ac:dyDescent="0.25">
      <c r="A1557" s="28" t="s">
        <v>2764</v>
      </c>
      <c r="B1557" s="28" t="s">
        <v>241</v>
      </c>
      <c r="C1557" s="28" t="s">
        <v>242</v>
      </c>
      <c r="D1557" s="28" t="s">
        <v>22</v>
      </c>
      <c r="E1557" s="39">
        <v>42678</v>
      </c>
      <c r="F1557" s="13">
        <f t="shared" si="197"/>
        <v>2016</v>
      </c>
      <c r="G1557" s="28" t="s">
        <v>41</v>
      </c>
      <c r="H1557" s="28" t="s">
        <v>2441</v>
      </c>
      <c r="I1557" s="40">
        <v>30</v>
      </c>
      <c r="J1557" s="41">
        <v>0</v>
      </c>
      <c r="K1557" s="42">
        <f t="shared" si="198"/>
        <v>30</v>
      </c>
      <c r="L1557" s="43" t="str">
        <f t="shared" si="192"/>
        <v>2556-LATAM-AL</v>
      </c>
      <c r="M1557" s="44">
        <f t="shared" si="199"/>
        <v>42678</v>
      </c>
      <c r="N1557" s="47" t="str">
        <f t="shared" si="193"/>
        <v/>
      </c>
      <c r="O1557" s="47" t="str">
        <f t="shared" si="194"/>
        <v/>
      </c>
      <c r="P1557" s="47" t="str">
        <f t="shared" si="195"/>
        <v/>
      </c>
      <c r="Q1557" s="48">
        <f t="shared" si="196"/>
        <v>42678</v>
      </c>
    </row>
    <row r="1558" spans="1:17" x14ac:dyDescent="0.25">
      <c r="A1558" s="28" t="s">
        <v>2765</v>
      </c>
      <c r="B1558" s="28" t="s">
        <v>44</v>
      </c>
      <c r="C1558" s="28" t="s">
        <v>45</v>
      </c>
      <c r="D1558" s="28" t="s">
        <v>22</v>
      </c>
      <c r="E1558" s="39">
        <v>42740</v>
      </c>
      <c r="F1558" s="13">
        <f t="shared" si="197"/>
        <v>2017</v>
      </c>
      <c r="G1558" s="28" t="s">
        <v>23</v>
      </c>
      <c r="H1558" s="28" t="s">
        <v>1345</v>
      </c>
      <c r="I1558" s="40">
        <v>1400</v>
      </c>
      <c r="J1558" s="41">
        <v>0.02</v>
      </c>
      <c r="K1558" s="42">
        <f t="shared" si="198"/>
        <v>1372</v>
      </c>
      <c r="L1558" s="43" t="str">
        <f t="shared" si="192"/>
        <v>2557-LATAM-PJ</v>
      </c>
      <c r="M1558" s="44">
        <f t="shared" si="199"/>
        <v>42740</v>
      </c>
      <c r="N1558" s="47" t="str">
        <f t="shared" si="193"/>
        <v/>
      </c>
      <c r="O1558" s="47" t="str">
        <f t="shared" si="194"/>
        <v/>
      </c>
      <c r="P1558" s="47" t="str">
        <f t="shared" si="195"/>
        <v/>
      </c>
      <c r="Q1558" s="48">
        <f t="shared" si="196"/>
        <v>42740</v>
      </c>
    </row>
    <row r="1559" spans="1:17" x14ac:dyDescent="0.25">
      <c r="A1559" s="28" t="s">
        <v>2766</v>
      </c>
      <c r="B1559" s="28" t="s">
        <v>306</v>
      </c>
      <c r="C1559" s="28" t="s">
        <v>307</v>
      </c>
      <c r="D1559" s="28" t="s">
        <v>11</v>
      </c>
      <c r="E1559" s="39" t="s">
        <v>252</v>
      </c>
      <c r="F1559" s="13">
        <f t="shared" si="197"/>
        <v>2014</v>
      </c>
      <c r="G1559" s="28" t="s">
        <v>41</v>
      </c>
      <c r="H1559" s="28" t="s">
        <v>1430</v>
      </c>
      <c r="I1559" s="40">
        <v>30</v>
      </c>
      <c r="J1559" s="41">
        <v>0.2</v>
      </c>
      <c r="K1559" s="42">
        <f t="shared" si="198"/>
        <v>24</v>
      </c>
      <c r="L1559" s="43" t="str">
        <f t="shared" si="192"/>
        <v>2558-EMEA-JT</v>
      </c>
      <c r="M1559" s="44">
        <f t="shared" si="199"/>
        <v>41714</v>
      </c>
      <c r="N1559" s="47">
        <f t="shared" si="193"/>
        <v>3</v>
      </c>
      <c r="O1559" s="47" t="str">
        <f t="shared" si="194"/>
        <v>2014</v>
      </c>
      <c r="P1559" s="47" t="str">
        <f t="shared" si="195"/>
        <v>16</v>
      </c>
      <c r="Q1559" s="48">
        <f t="shared" si="196"/>
        <v>41714</v>
      </c>
    </row>
    <row r="1560" spans="1:17" x14ac:dyDescent="0.25">
      <c r="A1560" s="28" t="s">
        <v>2767</v>
      </c>
      <c r="B1560" s="28" t="s">
        <v>15</v>
      </c>
      <c r="C1560" s="28" t="s">
        <v>16</v>
      </c>
      <c r="D1560" s="28" t="s">
        <v>17</v>
      </c>
      <c r="E1560" s="39" t="s">
        <v>2436</v>
      </c>
      <c r="F1560" s="13">
        <f t="shared" si="197"/>
        <v>2017</v>
      </c>
      <c r="G1560" s="28" t="s">
        <v>125</v>
      </c>
      <c r="H1560" s="28" t="s">
        <v>687</v>
      </c>
      <c r="I1560" s="40">
        <v>500</v>
      </c>
      <c r="J1560" s="41">
        <v>2.8000000000000001E-2</v>
      </c>
      <c r="K1560" s="42">
        <f t="shared" si="198"/>
        <v>486</v>
      </c>
      <c r="L1560" s="43" t="str">
        <f t="shared" si="192"/>
        <v>2559-NA-AS</v>
      </c>
      <c r="M1560" s="44">
        <f t="shared" si="199"/>
        <v>42915</v>
      </c>
      <c r="N1560" s="47">
        <f t="shared" si="193"/>
        <v>6</v>
      </c>
      <c r="O1560" s="47" t="str">
        <f t="shared" si="194"/>
        <v>2017</v>
      </c>
      <c r="P1560" s="47" t="str">
        <f t="shared" si="195"/>
        <v>29</v>
      </c>
      <c r="Q1560" s="48">
        <f t="shared" si="196"/>
        <v>42915</v>
      </c>
    </row>
    <row r="1561" spans="1:17" x14ac:dyDescent="0.25">
      <c r="A1561" s="28" t="s">
        <v>2768</v>
      </c>
      <c r="B1561" s="28" t="s">
        <v>306</v>
      </c>
      <c r="C1561" s="28" t="s">
        <v>307</v>
      </c>
      <c r="D1561" s="28" t="s">
        <v>11</v>
      </c>
      <c r="E1561" s="39" t="s">
        <v>1378</v>
      </c>
      <c r="F1561" s="13">
        <f t="shared" si="197"/>
        <v>2014</v>
      </c>
      <c r="G1561" s="28" t="s">
        <v>29</v>
      </c>
      <c r="H1561" s="28" t="s">
        <v>1039</v>
      </c>
      <c r="I1561" s="40">
        <v>150</v>
      </c>
      <c r="J1561" s="41">
        <v>6.6699999999999995E-2</v>
      </c>
      <c r="K1561" s="42">
        <f t="shared" si="198"/>
        <v>139.995</v>
      </c>
      <c r="L1561" s="43" t="str">
        <f t="shared" si="192"/>
        <v>2560-EMEA-PD</v>
      </c>
      <c r="M1561" s="44">
        <f t="shared" si="199"/>
        <v>41774</v>
      </c>
      <c r="N1561" s="47">
        <f t="shared" si="193"/>
        <v>5</v>
      </c>
      <c r="O1561" s="47" t="str">
        <f t="shared" si="194"/>
        <v>2014</v>
      </c>
      <c r="P1561" s="47" t="str">
        <f t="shared" si="195"/>
        <v>15</v>
      </c>
      <c r="Q1561" s="48">
        <f t="shared" si="196"/>
        <v>41774</v>
      </c>
    </row>
    <row r="1562" spans="1:17" x14ac:dyDescent="0.25">
      <c r="A1562" s="28" t="s">
        <v>2769</v>
      </c>
      <c r="B1562" s="28" t="s">
        <v>269</v>
      </c>
      <c r="C1562" s="28" t="s">
        <v>270</v>
      </c>
      <c r="D1562" s="28" t="s">
        <v>22</v>
      </c>
      <c r="E1562" s="39" t="s">
        <v>1635</v>
      </c>
      <c r="F1562" s="13">
        <f t="shared" si="197"/>
        <v>2014</v>
      </c>
      <c r="G1562" s="28" t="s">
        <v>29</v>
      </c>
      <c r="H1562" s="28" t="s">
        <v>271</v>
      </c>
      <c r="I1562" s="40">
        <v>150</v>
      </c>
      <c r="J1562" s="41">
        <v>0.16669999999999999</v>
      </c>
      <c r="K1562" s="42">
        <f t="shared" si="198"/>
        <v>124.995</v>
      </c>
      <c r="L1562" s="43" t="str">
        <f t="shared" si="192"/>
        <v>2561-LATAM-SB</v>
      </c>
      <c r="M1562" s="44">
        <f t="shared" si="199"/>
        <v>41881</v>
      </c>
      <c r="N1562" s="47">
        <f t="shared" si="193"/>
        <v>8</v>
      </c>
      <c r="O1562" s="47" t="str">
        <f t="shared" si="194"/>
        <v>2014</v>
      </c>
      <c r="P1562" s="47" t="str">
        <f t="shared" si="195"/>
        <v>30</v>
      </c>
      <c r="Q1562" s="48">
        <f t="shared" si="196"/>
        <v>41881</v>
      </c>
    </row>
    <row r="1563" spans="1:17" x14ac:dyDescent="0.25">
      <c r="A1563" s="28" t="s">
        <v>2770</v>
      </c>
      <c r="B1563" s="28" t="s">
        <v>318</v>
      </c>
      <c r="C1563" s="28" t="s">
        <v>319</v>
      </c>
      <c r="D1563" s="28" t="s">
        <v>11</v>
      </c>
      <c r="E1563" s="39" t="s">
        <v>2771</v>
      </c>
      <c r="F1563" s="13">
        <f t="shared" si="197"/>
        <v>2015</v>
      </c>
      <c r="G1563" s="28" t="s">
        <v>61</v>
      </c>
      <c r="H1563" s="28" t="s">
        <v>321</v>
      </c>
      <c r="I1563" s="40">
        <v>3000</v>
      </c>
      <c r="J1563" s="41">
        <v>0.05</v>
      </c>
      <c r="K1563" s="42">
        <f t="shared" si="198"/>
        <v>2850</v>
      </c>
      <c r="L1563" s="43" t="str">
        <f t="shared" si="192"/>
        <v>2562-EMEA-JB</v>
      </c>
      <c r="M1563" s="44">
        <f t="shared" si="199"/>
        <v>42357</v>
      </c>
      <c r="N1563" s="47">
        <f t="shared" si="193"/>
        <v>12</v>
      </c>
      <c r="O1563" s="47" t="str">
        <f t="shared" si="194"/>
        <v>2015</v>
      </c>
      <c r="P1563" s="47" t="str">
        <f t="shared" si="195"/>
        <v>19</v>
      </c>
      <c r="Q1563" s="48">
        <f t="shared" si="196"/>
        <v>42357</v>
      </c>
    </row>
    <row r="1564" spans="1:17" x14ac:dyDescent="0.25">
      <c r="A1564" s="28" t="s">
        <v>2772</v>
      </c>
      <c r="B1564" s="28" t="s">
        <v>174</v>
      </c>
      <c r="C1564" s="28" t="s">
        <v>115</v>
      </c>
      <c r="D1564" s="28" t="s">
        <v>17</v>
      </c>
      <c r="E1564" s="39" t="s">
        <v>2728</v>
      </c>
      <c r="F1564" s="13">
        <f t="shared" si="197"/>
        <v>2017</v>
      </c>
      <c r="G1564" s="28" t="s">
        <v>29</v>
      </c>
      <c r="H1564" s="28" t="s">
        <v>176</v>
      </c>
      <c r="I1564" s="40">
        <v>150</v>
      </c>
      <c r="J1564" s="41">
        <v>0.06</v>
      </c>
      <c r="K1564" s="42">
        <f t="shared" si="198"/>
        <v>141</v>
      </c>
      <c r="L1564" s="43" t="str">
        <f t="shared" si="192"/>
        <v>2563-NA-CM</v>
      </c>
      <c r="M1564" s="44">
        <f t="shared" si="199"/>
        <v>42962</v>
      </c>
      <c r="N1564" s="47">
        <f t="shared" si="193"/>
        <v>8</v>
      </c>
      <c r="O1564" s="47" t="str">
        <f t="shared" si="194"/>
        <v>2017</v>
      </c>
      <c r="P1564" s="47" t="str">
        <f t="shared" si="195"/>
        <v>15</v>
      </c>
      <c r="Q1564" s="48">
        <f t="shared" si="196"/>
        <v>42962</v>
      </c>
    </row>
    <row r="1565" spans="1:17" x14ac:dyDescent="0.25">
      <c r="A1565" s="28" t="s">
        <v>2773</v>
      </c>
      <c r="B1565" s="28" t="s">
        <v>99</v>
      </c>
      <c r="C1565" s="28" t="s">
        <v>100</v>
      </c>
      <c r="D1565" s="28" t="s">
        <v>11</v>
      </c>
      <c r="E1565" s="39" t="s">
        <v>485</v>
      </c>
      <c r="F1565" s="13">
        <f t="shared" si="197"/>
        <v>2015</v>
      </c>
      <c r="G1565" s="28" t="s">
        <v>29</v>
      </c>
      <c r="H1565" s="28" t="s">
        <v>2774</v>
      </c>
      <c r="I1565" s="40">
        <v>150</v>
      </c>
      <c r="J1565" s="41">
        <v>0.24</v>
      </c>
      <c r="K1565" s="42">
        <f t="shared" si="198"/>
        <v>114</v>
      </c>
      <c r="L1565" s="43" t="str">
        <f t="shared" si="192"/>
        <v>2564-EMEA-PP</v>
      </c>
      <c r="M1565" s="44">
        <f t="shared" si="199"/>
        <v>42171</v>
      </c>
      <c r="N1565" s="47">
        <f t="shared" si="193"/>
        <v>6</v>
      </c>
      <c r="O1565" s="47" t="str">
        <f t="shared" si="194"/>
        <v>2015</v>
      </c>
      <c r="P1565" s="47" t="str">
        <f t="shared" si="195"/>
        <v>16</v>
      </c>
      <c r="Q1565" s="48">
        <f t="shared" si="196"/>
        <v>42171</v>
      </c>
    </row>
    <row r="1566" spans="1:17" x14ac:dyDescent="0.25">
      <c r="A1566" s="28" t="s">
        <v>2775</v>
      </c>
      <c r="B1566" s="28" t="s">
        <v>94</v>
      </c>
      <c r="C1566" s="28" t="s">
        <v>95</v>
      </c>
      <c r="D1566" s="28" t="s">
        <v>34</v>
      </c>
      <c r="E1566" s="39" t="s">
        <v>2776</v>
      </c>
      <c r="F1566" s="13">
        <f t="shared" si="197"/>
        <v>2017</v>
      </c>
      <c r="G1566" s="28" t="s">
        <v>125</v>
      </c>
      <c r="H1566" s="28" t="s">
        <v>1979</v>
      </c>
      <c r="I1566" s="40">
        <v>500</v>
      </c>
      <c r="J1566" s="41">
        <v>0.08</v>
      </c>
      <c r="K1566" s="42">
        <f t="shared" si="198"/>
        <v>460</v>
      </c>
      <c r="L1566" s="43" t="str">
        <f t="shared" si="192"/>
        <v>2565-APAC-SK</v>
      </c>
      <c r="M1566" s="44">
        <f t="shared" si="199"/>
        <v>42966</v>
      </c>
      <c r="N1566" s="47">
        <f t="shared" si="193"/>
        <v>8</v>
      </c>
      <c r="O1566" s="47" t="str">
        <f t="shared" si="194"/>
        <v>2017</v>
      </c>
      <c r="P1566" s="47" t="str">
        <f t="shared" si="195"/>
        <v>19</v>
      </c>
      <c r="Q1566" s="48">
        <f t="shared" si="196"/>
        <v>42966</v>
      </c>
    </row>
    <row r="1567" spans="1:17" x14ac:dyDescent="0.25">
      <c r="A1567" s="28" t="s">
        <v>2777</v>
      </c>
      <c r="B1567" s="28" t="s">
        <v>114</v>
      </c>
      <c r="C1567" s="28" t="s">
        <v>115</v>
      </c>
      <c r="D1567" s="28" t="s">
        <v>17</v>
      </c>
      <c r="E1567" s="39">
        <v>41825</v>
      </c>
      <c r="F1567" s="13">
        <f t="shared" si="197"/>
        <v>2014</v>
      </c>
      <c r="G1567" s="28" t="s">
        <v>133</v>
      </c>
      <c r="H1567" s="28" t="s">
        <v>1057</v>
      </c>
      <c r="I1567" s="40">
        <v>50</v>
      </c>
      <c r="J1567" s="41">
        <v>0.18</v>
      </c>
      <c r="K1567" s="42">
        <f t="shared" si="198"/>
        <v>41</v>
      </c>
      <c r="L1567" s="43" t="str">
        <f t="shared" si="192"/>
        <v>2566-NA-HG</v>
      </c>
      <c r="M1567" s="44">
        <f t="shared" si="199"/>
        <v>41825</v>
      </c>
      <c r="N1567" s="47" t="str">
        <f t="shared" si="193"/>
        <v/>
      </c>
      <c r="O1567" s="47" t="str">
        <f t="shared" si="194"/>
        <v/>
      </c>
      <c r="P1567" s="47" t="str">
        <f t="shared" si="195"/>
        <v/>
      </c>
      <c r="Q1567" s="48">
        <f t="shared" si="196"/>
        <v>41825</v>
      </c>
    </row>
    <row r="1568" spans="1:17" x14ac:dyDescent="0.25">
      <c r="A1568" s="28" t="s">
        <v>2778</v>
      </c>
      <c r="B1568" s="28" t="s">
        <v>174</v>
      </c>
      <c r="C1568" s="28" t="s">
        <v>115</v>
      </c>
      <c r="D1568" s="28" t="s">
        <v>17</v>
      </c>
      <c r="E1568" s="39" t="s">
        <v>2779</v>
      </c>
      <c r="F1568" s="13">
        <f t="shared" si="197"/>
        <v>2015</v>
      </c>
      <c r="G1568" s="28" t="s">
        <v>55</v>
      </c>
      <c r="H1568" s="28" t="s">
        <v>434</v>
      </c>
      <c r="I1568" s="40">
        <v>2400</v>
      </c>
      <c r="J1568" s="41">
        <v>0.01</v>
      </c>
      <c r="K1568" s="42">
        <f t="shared" si="198"/>
        <v>2376</v>
      </c>
      <c r="L1568" s="43" t="str">
        <f t="shared" si="192"/>
        <v>2567-NA-CA</v>
      </c>
      <c r="M1568" s="44">
        <f t="shared" si="199"/>
        <v>42093</v>
      </c>
      <c r="N1568" s="47">
        <f t="shared" si="193"/>
        <v>3</v>
      </c>
      <c r="O1568" s="47" t="str">
        <f t="shared" si="194"/>
        <v>2015</v>
      </c>
      <c r="P1568" s="47" t="str">
        <f t="shared" si="195"/>
        <v>30</v>
      </c>
      <c r="Q1568" s="48">
        <f t="shared" si="196"/>
        <v>42093</v>
      </c>
    </row>
    <row r="1569" spans="1:17" x14ac:dyDescent="0.25">
      <c r="A1569" s="28" t="s">
        <v>2780</v>
      </c>
      <c r="B1569" s="28" t="s">
        <v>269</v>
      </c>
      <c r="C1569" s="28" t="s">
        <v>270</v>
      </c>
      <c r="D1569" s="28" t="s">
        <v>22</v>
      </c>
      <c r="E1569" s="39">
        <v>41976</v>
      </c>
      <c r="F1569" s="13">
        <f t="shared" si="197"/>
        <v>2014</v>
      </c>
      <c r="G1569" s="28" t="s">
        <v>12</v>
      </c>
      <c r="H1569" s="28" t="s">
        <v>335</v>
      </c>
      <c r="I1569" s="40">
        <v>240</v>
      </c>
      <c r="J1569" s="41">
        <v>0.2</v>
      </c>
      <c r="K1569" s="42">
        <f t="shared" si="198"/>
        <v>192</v>
      </c>
      <c r="L1569" s="43" t="str">
        <f t="shared" si="192"/>
        <v>2568-LATAM-AH</v>
      </c>
      <c r="M1569" s="44">
        <f t="shared" si="199"/>
        <v>41976</v>
      </c>
      <c r="N1569" s="47" t="str">
        <f t="shared" si="193"/>
        <v/>
      </c>
      <c r="O1569" s="47" t="str">
        <f t="shared" si="194"/>
        <v/>
      </c>
      <c r="P1569" s="47" t="str">
        <f t="shared" si="195"/>
        <v/>
      </c>
      <c r="Q1569" s="48">
        <f t="shared" si="196"/>
        <v>41976</v>
      </c>
    </row>
    <row r="1570" spans="1:17" x14ac:dyDescent="0.25">
      <c r="A1570" s="28" t="s">
        <v>2781</v>
      </c>
      <c r="B1570" s="28" t="s">
        <v>210</v>
      </c>
      <c r="C1570" s="28" t="s">
        <v>115</v>
      </c>
      <c r="D1570" s="28" t="s">
        <v>17</v>
      </c>
      <c r="E1570" s="39" t="s">
        <v>1216</v>
      </c>
      <c r="F1570" s="13">
        <f t="shared" si="197"/>
        <v>2014</v>
      </c>
      <c r="G1570" s="28" t="s">
        <v>12</v>
      </c>
      <c r="H1570" s="28" t="s">
        <v>1873</v>
      </c>
      <c r="I1570" s="40">
        <v>240</v>
      </c>
      <c r="J1570" s="41">
        <v>0.22500000000000001</v>
      </c>
      <c r="K1570" s="42">
        <f t="shared" si="198"/>
        <v>186</v>
      </c>
      <c r="L1570" s="43" t="str">
        <f t="shared" si="192"/>
        <v>2569-NA-AC</v>
      </c>
      <c r="M1570" s="44">
        <f t="shared" si="199"/>
        <v>41928</v>
      </c>
      <c r="N1570" s="47">
        <f t="shared" si="193"/>
        <v>10</v>
      </c>
      <c r="O1570" s="47" t="str">
        <f t="shared" si="194"/>
        <v>2014</v>
      </c>
      <c r="P1570" s="47" t="str">
        <f t="shared" si="195"/>
        <v>16</v>
      </c>
      <c r="Q1570" s="48">
        <f t="shared" si="196"/>
        <v>41928</v>
      </c>
    </row>
    <row r="1571" spans="1:17" x14ac:dyDescent="0.25">
      <c r="A1571" s="28" t="s">
        <v>2782</v>
      </c>
      <c r="B1571" s="28" t="s">
        <v>20</v>
      </c>
      <c r="C1571" s="28" t="s">
        <v>21</v>
      </c>
      <c r="D1571" s="28" t="s">
        <v>22</v>
      </c>
      <c r="E1571" s="39">
        <v>42040</v>
      </c>
      <c r="F1571" s="13">
        <f t="shared" si="197"/>
        <v>2015</v>
      </c>
      <c r="G1571" s="28" t="s">
        <v>74</v>
      </c>
      <c r="H1571" s="28" t="s">
        <v>796</v>
      </c>
      <c r="I1571" s="40">
        <v>500</v>
      </c>
      <c r="J1571" s="41">
        <v>0.01</v>
      </c>
      <c r="K1571" s="42">
        <f t="shared" si="198"/>
        <v>495</v>
      </c>
      <c r="L1571" s="43" t="str">
        <f t="shared" si="192"/>
        <v>2570-LATAM-ZM</v>
      </c>
      <c r="M1571" s="44">
        <f t="shared" si="199"/>
        <v>42040</v>
      </c>
      <c r="N1571" s="47" t="str">
        <f t="shared" si="193"/>
        <v/>
      </c>
      <c r="O1571" s="47" t="str">
        <f t="shared" si="194"/>
        <v/>
      </c>
      <c r="P1571" s="47" t="str">
        <f t="shared" si="195"/>
        <v/>
      </c>
      <c r="Q1571" s="48">
        <f t="shared" si="196"/>
        <v>42040</v>
      </c>
    </row>
    <row r="1572" spans="1:17" x14ac:dyDescent="0.25">
      <c r="A1572" s="28" t="s">
        <v>2783</v>
      </c>
      <c r="B1572" s="28" t="s">
        <v>26</v>
      </c>
      <c r="C1572" s="28" t="s">
        <v>27</v>
      </c>
      <c r="D1572" s="28" t="s">
        <v>11</v>
      </c>
      <c r="E1572" s="39" t="s">
        <v>2784</v>
      </c>
      <c r="F1572" s="13">
        <f t="shared" si="197"/>
        <v>2015</v>
      </c>
      <c r="G1572" s="28" t="s">
        <v>74</v>
      </c>
      <c r="H1572" s="28" t="s">
        <v>591</v>
      </c>
      <c r="I1572" s="40">
        <v>500</v>
      </c>
      <c r="J1572" s="41">
        <v>0</v>
      </c>
      <c r="K1572" s="42">
        <f t="shared" si="198"/>
        <v>500</v>
      </c>
      <c r="L1572" s="43" t="str">
        <f t="shared" si="192"/>
        <v>2571-EMEA-FH</v>
      </c>
      <c r="M1572" s="44">
        <f t="shared" si="199"/>
        <v>42062</v>
      </c>
      <c r="N1572" s="47">
        <f t="shared" si="193"/>
        <v>2</v>
      </c>
      <c r="O1572" s="47" t="str">
        <f t="shared" si="194"/>
        <v>2015</v>
      </c>
      <c r="P1572" s="47" t="str">
        <f t="shared" si="195"/>
        <v>27</v>
      </c>
      <c r="Q1572" s="48">
        <f t="shared" si="196"/>
        <v>42062</v>
      </c>
    </row>
    <row r="1573" spans="1:17" x14ac:dyDescent="0.25">
      <c r="A1573" s="28" t="s">
        <v>2785</v>
      </c>
      <c r="B1573" s="28" t="s">
        <v>128</v>
      </c>
      <c r="C1573" s="28" t="s">
        <v>129</v>
      </c>
      <c r="D1573" s="28" t="s">
        <v>34</v>
      </c>
      <c r="E1573" s="39">
        <v>41855</v>
      </c>
      <c r="F1573" s="13">
        <f t="shared" si="197"/>
        <v>2014</v>
      </c>
      <c r="G1573" s="28" t="s">
        <v>46</v>
      </c>
      <c r="H1573" s="28" t="s">
        <v>683</v>
      </c>
      <c r="I1573" s="40">
        <v>500</v>
      </c>
      <c r="J1573" s="41">
        <v>0.01</v>
      </c>
      <c r="K1573" s="42">
        <f t="shared" si="198"/>
        <v>495</v>
      </c>
      <c r="L1573" s="43" t="str">
        <f t="shared" si="192"/>
        <v>2572-APAC-RS</v>
      </c>
      <c r="M1573" s="44">
        <f t="shared" si="199"/>
        <v>41855</v>
      </c>
      <c r="N1573" s="47" t="str">
        <f t="shared" si="193"/>
        <v/>
      </c>
      <c r="O1573" s="47" t="str">
        <f t="shared" si="194"/>
        <v/>
      </c>
      <c r="P1573" s="47" t="str">
        <f t="shared" si="195"/>
        <v/>
      </c>
      <c r="Q1573" s="48">
        <f t="shared" si="196"/>
        <v>41855</v>
      </c>
    </row>
    <row r="1574" spans="1:17" x14ac:dyDescent="0.25">
      <c r="A1574" s="28" t="s">
        <v>2786</v>
      </c>
      <c r="B1574" s="28" t="s">
        <v>197</v>
      </c>
      <c r="C1574" s="28" t="s">
        <v>198</v>
      </c>
      <c r="D1574" s="28" t="s">
        <v>11</v>
      </c>
      <c r="E1574" s="39">
        <v>41984</v>
      </c>
      <c r="F1574" s="13">
        <f t="shared" si="197"/>
        <v>2014</v>
      </c>
      <c r="G1574" s="28" t="s">
        <v>125</v>
      </c>
      <c r="H1574" s="28" t="s">
        <v>655</v>
      </c>
      <c r="I1574" s="40">
        <v>500</v>
      </c>
      <c r="J1574" s="41">
        <v>8.0000000000000002E-3</v>
      </c>
      <c r="K1574" s="42">
        <f t="shared" si="198"/>
        <v>496</v>
      </c>
      <c r="L1574" s="43" t="str">
        <f t="shared" si="192"/>
        <v>2573-EMEA-AW</v>
      </c>
      <c r="M1574" s="44">
        <f t="shared" si="199"/>
        <v>41984</v>
      </c>
      <c r="N1574" s="47" t="str">
        <f t="shared" si="193"/>
        <v/>
      </c>
      <c r="O1574" s="47" t="str">
        <f t="shared" si="194"/>
        <v/>
      </c>
      <c r="P1574" s="47" t="str">
        <f t="shared" si="195"/>
        <v/>
      </c>
      <c r="Q1574" s="48">
        <f t="shared" si="196"/>
        <v>41984</v>
      </c>
    </row>
    <row r="1575" spans="1:17" x14ac:dyDescent="0.25">
      <c r="A1575" s="28" t="s">
        <v>2787</v>
      </c>
      <c r="B1575" s="28" t="s">
        <v>109</v>
      </c>
      <c r="C1575" s="28" t="s">
        <v>72</v>
      </c>
      <c r="D1575" s="28" t="s">
        <v>34</v>
      </c>
      <c r="E1575" s="39">
        <v>43378</v>
      </c>
      <c r="F1575" s="13">
        <f t="shared" si="197"/>
        <v>2018</v>
      </c>
      <c r="G1575" s="28" t="s">
        <v>55</v>
      </c>
      <c r="H1575" s="28" t="s">
        <v>2005</v>
      </c>
      <c r="I1575" s="40">
        <v>2400</v>
      </c>
      <c r="J1575" s="41">
        <v>0.11</v>
      </c>
      <c r="K1575" s="42">
        <f t="shared" si="198"/>
        <v>2136</v>
      </c>
      <c r="L1575" s="43" t="str">
        <f t="shared" si="192"/>
        <v>2574-APAC-PB</v>
      </c>
      <c r="M1575" s="44">
        <f t="shared" si="199"/>
        <v>43378</v>
      </c>
      <c r="N1575" s="47" t="str">
        <f t="shared" si="193"/>
        <v/>
      </c>
      <c r="O1575" s="47" t="str">
        <f t="shared" si="194"/>
        <v/>
      </c>
      <c r="P1575" s="47" t="str">
        <f t="shared" si="195"/>
        <v/>
      </c>
      <c r="Q1575" s="48">
        <f t="shared" si="196"/>
        <v>43378</v>
      </c>
    </row>
    <row r="1576" spans="1:17" x14ac:dyDescent="0.25">
      <c r="A1576" s="28" t="s">
        <v>2788</v>
      </c>
      <c r="B1576" s="28" t="s">
        <v>64</v>
      </c>
      <c r="C1576" s="28" t="s">
        <v>65</v>
      </c>
      <c r="D1576" s="28" t="s">
        <v>34</v>
      </c>
      <c r="E1576" s="39" t="s">
        <v>2789</v>
      </c>
      <c r="F1576" s="13">
        <f t="shared" si="197"/>
        <v>2017</v>
      </c>
      <c r="G1576" s="28" t="s">
        <v>35</v>
      </c>
      <c r="H1576" s="28" t="s">
        <v>1376</v>
      </c>
      <c r="I1576" s="40">
        <v>50</v>
      </c>
      <c r="J1576" s="41">
        <v>0</v>
      </c>
      <c r="K1576" s="42">
        <f t="shared" si="198"/>
        <v>50</v>
      </c>
      <c r="L1576" s="43" t="str">
        <f t="shared" si="192"/>
        <v>2575-APAC-OF</v>
      </c>
      <c r="M1576" s="44">
        <f t="shared" si="199"/>
        <v>43004</v>
      </c>
      <c r="N1576" s="47">
        <f t="shared" si="193"/>
        <v>9</v>
      </c>
      <c r="O1576" s="47" t="str">
        <f t="shared" si="194"/>
        <v>2017</v>
      </c>
      <c r="P1576" s="47" t="str">
        <f t="shared" si="195"/>
        <v>26</v>
      </c>
      <c r="Q1576" s="48">
        <f t="shared" si="196"/>
        <v>43004</v>
      </c>
    </row>
    <row r="1577" spans="1:17" x14ac:dyDescent="0.25">
      <c r="A1577" s="28" t="s">
        <v>2790</v>
      </c>
      <c r="B1577" s="28" t="s">
        <v>139</v>
      </c>
      <c r="C1577" s="28" t="s">
        <v>140</v>
      </c>
      <c r="D1577" s="28" t="s">
        <v>11</v>
      </c>
      <c r="E1577" s="39" t="s">
        <v>945</v>
      </c>
      <c r="F1577" s="13">
        <f t="shared" si="197"/>
        <v>2014</v>
      </c>
      <c r="G1577" s="28" t="s">
        <v>46</v>
      </c>
      <c r="H1577" s="28" t="s">
        <v>665</v>
      </c>
      <c r="I1577" s="40">
        <v>500</v>
      </c>
      <c r="J1577" s="41">
        <v>0.03</v>
      </c>
      <c r="K1577" s="42">
        <f t="shared" si="198"/>
        <v>485</v>
      </c>
      <c r="L1577" s="43" t="str">
        <f t="shared" si="192"/>
        <v>2576-EMEA-PS</v>
      </c>
      <c r="M1577" s="44">
        <f t="shared" si="199"/>
        <v>41686</v>
      </c>
      <c r="N1577" s="47">
        <f t="shared" si="193"/>
        <v>2</v>
      </c>
      <c r="O1577" s="47" t="str">
        <f t="shared" si="194"/>
        <v>2014</v>
      </c>
      <c r="P1577" s="47" t="str">
        <f t="shared" si="195"/>
        <v>16</v>
      </c>
      <c r="Q1577" s="48">
        <f t="shared" si="196"/>
        <v>41686</v>
      </c>
    </row>
    <row r="1578" spans="1:17" x14ac:dyDescent="0.25">
      <c r="A1578" s="28" t="s">
        <v>2791</v>
      </c>
      <c r="B1578" s="28" t="s">
        <v>169</v>
      </c>
      <c r="C1578" s="28" t="s">
        <v>170</v>
      </c>
      <c r="D1578" s="28" t="s">
        <v>11</v>
      </c>
      <c r="E1578" s="39">
        <v>42647</v>
      </c>
      <c r="F1578" s="13">
        <f t="shared" si="197"/>
        <v>2016</v>
      </c>
      <c r="G1578" s="28" t="s">
        <v>74</v>
      </c>
      <c r="H1578" s="28" t="s">
        <v>2742</v>
      </c>
      <c r="I1578" s="40">
        <v>500</v>
      </c>
      <c r="J1578" s="41">
        <v>0</v>
      </c>
      <c r="K1578" s="42">
        <f t="shared" si="198"/>
        <v>500</v>
      </c>
      <c r="L1578" s="43" t="str">
        <f t="shared" si="192"/>
        <v>2577-EMEA-RB</v>
      </c>
      <c r="M1578" s="44">
        <f t="shared" si="199"/>
        <v>42647</v>
      </c>
      <c r="N1578" s="47" t="str">
        <f t="shared" si="193"/>
        <v/>
      </c>
      <c r="O1578" s="47" t="str">
        <f t="shared" si="194"/>
        <v/>
      </c>
      <c r="P1578" s="47" t="str">
        <f t="shared" si="195"/>
        <v/>
      </c>
      <c r="Q1578" s="48">
        <f t="shared" si="196"/>
        <v>42647</v>
      </c>
    </row>
    <row r="1579" spans="1:17" x14ac:dyDescent="0.25">
      <c r="A1579" s="28" t="s">
        <v>2792</v>
      </c>
      <c r="B1579" s="28" t="s">
        <v>325</v>
      </c>
      <c r="C1579" s="28" t="s">
        <v>326</v>
      </c>
      <c r="D1579" s="28" t="s">
        <v>34</v>
      </c>
      <c r="E1579" s="39">
        <v>43163</v>
      </c>
      <c r="F1579" s="13">
        <f t="shared" si="197"/>
        <v>2018</v>
      </c>
      <c r="G1579" s="28" t="s">
        <v>111</v>
      </c>
      <c r="H1579" s="28" t="s">
        <v>1045</v>
      </c>
      <c r="I1579" s="40">
        <v>140</v>
      </c>
      <c r="J1579" s="41">
        <v>1.43E-2</v>
      </c>
      <c r="K1579" s="42">
        <f t="shared" si="198"/>
        <v>137.99799999999999</v>
      </c>
      <c r="L1579" s="43" t="str">
        <f t="shared" si="192"/>
        <v>2578-APAC-VH</v>
      </c>
      <c r="M1579" s="44">
        <f t="shared" si="199"/>
        <v>43163</v>
      </c>
      <c r="N1579" s="47" t="str">
        <f t="shared" si="193"/>
        <v/>
      </c>
      <c r="O1579" s="47" t="str">
        <f t="shared" si="194"/>
        <v/>
      </c>
      <c r="P1579" s="47" t="str">
        <f t="shared" si="195"/>
        <v/>
      </c>
      <c r="Q1579" s="48">
        <f t="shared" si="196"/>
        <v>43163</v>
      </c>
    </row>
    <row r="1580" spans="1:17" x14ac:dyDescent="0.25">
      <c r="A1580" s="28" t="s">
        <v>2793</v>
      </c>
      <c r="B1580" s="28" t="s">
        <v>9</v>
      </c>
      <c r="C1580" s="28" t="s">
        <v>10</v>
      </c>
      <c r="D1580" s="28" t="s">
        <v>11</v>
      </c>
      <c r="E1580" s="39">
        <v>42439</v>
      </c>
      <c r="F1580" s="13">
        <f t="shared" si="197"/>
        <v>2016</v>
      </c>
      <c r="G1580" s="28" t="s">
        <v>12</v>
      </c>
      <c r="H1580" s="28" t="s">
        <v>430</v>
      </c>
      <c r="I1580" s="40">
        <v>240</v>
      </c>
      <c r="J1580" s="41">
        <v>3.7499999999999999E-2</v>
      </c>
      <c r="K1580" s="42">
        <f t="shared" si="198"/>
        <v>231</v>
      </c>
      <c r="L1580" s="43" t="str">
        <f t="shared" si="192"/>
        <v>2579-EMEA-ZM</v>
      </c>
      <c r="M1580" s="44">
        <f t="shared" si="199"/>
        <v>42439</v>
      </c>
      <c r="N1580" s="47" t="str">
        <f t="shared" si="193"/>
        <v/>
      </c>
      <c r="O1580" s="47" t="str">
        <f t="shared" si="194"/>
        <v/>
      </c>
      <c r="P1580" s="47" t="str">
        <f t="shared" si="195"/>
        <v/>
      </c>
      <c r="Q1580" s="48">
        <f t="shared" si="196"/>
        <v>42439</v>
      </c>
    </row>
    <row r="1581" spans="1:17" x14ac:dyDescent="0.25">
      <c r="A1581" s="28" t="s">
        <v>2794</v>
      </c>
      <c r="B1581" s="28" t="s">
        <v>541</v>
      </c>
      <c r="C1581" s="28" t="s">
        <v>542</v>
      </c>
      <c r="D1581" s="28" t="s">
        <v>22</v>
      </c>
      <c r="E1581" s="39">
        <v>42493</v>
      </c>
      <c r="F1581" s="13">
        <f t="shared" si="197"/>
        <v>2016</v>
      </c>
      <c r="G1581" s="28" t="s">
        <v>12</v>
      </c>
      <c r="H1581" s="28" t="s">
        <v>983</v>
      </c>
      <c r="I1581" s="40">
        <v>240</v>
      </c>
      <c r="J1581" s="41">
        <v>0.05</v>
      </c>
      <c r="K1581" s="42">
        <f t="shared" si="198"/>
        <v>228</v>
      </c>
      <c r="L1581" s="43" t="str">
        <f t="shared" si="192"/>
        <v>2580-LATAM-KH</v>
      </c>
      <c r="M1581" s="44">
        <f t="shared" si="199"/>
        <v>42493</v>
      </c>
      <c r="N1581" s="47" t="str">
        <f t="shared" si="193"/>
        <v/>
      </c>
      <c r="O1581" s="47" t="str">
        <f t="shared" si="194"/>
        <v/>
      </c>
      <c r="P1581" s="47" t="str">
        <f t="shared" si="195"/>
        <v/>
      </c>
      <c r="Q1581" s="48">
        <f t="shared" si="196"/>
        <v>42493</v>
      </c>
    </row>
    <row r="1582" spans="1:17" x14ac:dyDescent="0.25">
      <c r="A1582" s="28" t="s">
        <v>2795</v>
      </c>
      <c r="B1582" s="28" t="s">
        <v>216</v>
      </c>
      <c r="C1582" s="28" t="s">
        <v>217</v>
      </c>
      <c r="D1582" s="28" t="s">
        <v>11</v>
      </c>
      <c r="E1582" s="39" t="s">
        <v>2757</v>
      </c>
      <c r="F1582" s="13">
        <f t="shared" si="197"/>
        <v>2016</v>
      </c>
      <c r="G1582" s="28" t="s">
        <v>111</v>
      </c>
      <c r="H1582" s="28" t="s">
        <v>952</v>
      </c>
      <c r="I1582" s="40">
        <v>140</v>
      </c>
      <c r="J1582" s="41">
        <v>7.1400000000000005E-2</v>
      </c>
      <c r="K1582" s="42">
        <f t="shared" si="198"/>
        <v>130.00399999999999</v>
      </c>
      <c r="L1582" s="43" t="str">
        <f t="shared" si="192"/>
        <v>2581-EMEA-EG</v>
      </c>
      <c r="M1582" s="44">
        <f t="shared" si="199"/>
        <v>42538</v>
      </c>
      <c r="N1582" s="47">
        <f t="shared" si="193"/>
        <v>6</v>
      </c>
      <c r="O1582" s="47" t="str">
        <f t="shared" si="194"/>
        <v>2016</v>
      </c>
      <c r="P1582" s="47" t="str">
        <f t="shared" si="195"/>
        <v>17</v>
      </c>
      <c r="Q1582" s="48">
        <f t="shared" si="196"/>
        <v>42538</v>
      </c>
    </row>
    <row r="1583" spans="1:17" x14ac:dyDescent="0.25">
      <c r="A1583" s="28" t="s">
        <v>2796</v>
      </c>
      <c r="B1583" s="28" t="s">
        <v>44</v>
      </c>
      <c r="C1583" s="28" t="s">
        <v>45</v>
      </c>
      <c r="D1583" s="28" t="s">
        <v>22</v>
      </c>
      <c r="E1583" s="39" t="s">
        <v>2031</v>
      </c>
      <c r="F1583" s="13">
        <f t="shared" si="197"/>
        <v>2014</v>
      </c>
      <c r="G1583" s="28" t="s">
        <v>35</v>
      </c>
      <c r="H1583" s="28" t="s">
        <v>1437</v>
      </c>
      <c r="I1583" s="40">
        <v>50</v>
      </c>
      <c r="J1583" s="41">
        <v>0.26</v>
      </c>
      <c r="K1583" s="42">
        <f t="shared" si="198"/>
        <v>37</v>
      </c>
      <c r="L1583" s="43" t="str">
        <f t="shared" si="192"/>
        <v>2582-LATAM-MW</v>
      </c>
      <c r="M1583" s="44">
        <f t="shared" si="199"/>
        <v>41718</v>
      </c>
      <c r="N1583" s="47">
        <f t="shared" si="193"/>
        <v>3</v>
      </c>
      <c r="O1583" s="47" t="str">
        <f t="shared" si="194"/>
        <v>2014</v>
      </c>
      <c r="P1583" s="47" t="str">
        <f t="shared" si="195"/>
        <v>20</v>
      </c>
      <c r="Q1583" s="48">
        <f t="shared" si="196"/>
        <v>41718</v>
      </c>
    </row>
    <row r="1584" spans="1:17" x14ac:dyDescent="0.25">
      <c r="A1584" s="28" t="s">
        <v>2797</v>
      </c>
      <c r="B1584" s="28" t="s">
        <v>265</v>
      </c>
      <c r="C1584" s="28" t="s">
        <v>50</v>
      </c>
      <c r="D1584" s="28" t="s">
        <v>22</v>
      </c>
      <c r="E1584" s="39">
        <v>42898</v>
      </c>
      <c r="F1584" s="13">
        <f t="shared" si="197"/>
        <v>2017</v>
      </c>
      <c r="G1584" s="28" t="s">
        <v>74</v>
      </c>
      <c r="H1584" s="28" t="s">
        <v>514</v>
      </c>
      <c r="I1584" s="40">
        <v>500</v>
      </c>
      <c r="J1584" s="41">
        <v>0</v>
      </c>
      <c r="K1584" s="42">
        <f t="shared" si="198"/>
        <v>500</v>
      </c>
      <c r="L1584" s="43" t="str">
        <f t="shared" si="192"/>
        <v>2583-LATAM-MG</v>
      </c>
      <c r="M1584" s="44">
        <f t="shared" si="199"/>
        <v>42898</v>
      </c>
      <c r="N1584" s="47" t="str">
        <f t="shared" si="193"/>
        <v/>
      </c>
      <c r="O1584" s="47" t="str">
        <f t="shared" si="194"/>
        <v/>
      </c>
      <c r="P1584" s="47" t="str">
        <f t="shared" si="195"/>
        <v/>
      </c>
      <c r="Q1584" s="48">
        <f t="shared" si="196"/>
        <v>42898</v>
      </c>
    </row>
    <row r="1585" spans="1:17" x14ac:dyDescent="0.25">
      <c r="A1585" s="28" t="s">
        <v>2798</v>
      </c>
      <c r="B1585" s="28" t="s">
        <v>79</v>
      </c>
      <c r="C1585" s="28" t="s">
        <v>80</v>
      </c>
      <c r="D1585" s="28" t="s">
        <v>34</v>
      </c>
      <c r="E1585" s="39">
        <v>42740</v>
      </c>
      <c r="F1585" s="13">
        <f t="shared" si="197"/>
        <v>2017</v>
      </c>
      <c r="G1585" s="28" t="s">
        <v>35</v>
      </c>
      <c r="H1585" s="28" t="s">
        <v>1426</v>
      </c>
      <c r="I1585" s="40">
        <v>50</v>
      </c>
      <c r="J1585" s="41">
        <v>0</v>
      </c>
      <c r="K1585" s="42">
        <f t="shared" si="198"/>
        <v>50</v>
      </c>
      <c r="L1585" s="43" t="str">
        <f t="shared" si="192"/>
        <v>2584-APAC-AP</v>
      </c>
      <c r="M1585" s="44">
        <f t="shared" si="199"/>
        <v>42740</v>
      </c>
      <c r="N1585" s="47" t="str">
        <f t="shared" si="193"/>
        <v/>
      </c>
      <c r="O1585" s="47" t="str">
        <f t="shared" si="194"/>
        <v/>
      </c>
      <c r="P1585" s="47" t="str">
        <f t="shared" si="195"/>
        <v/>
      </c>
      <c r="Q1585" s="48">
        <f t="shared" si="196"/>
        <v>42740</v>
      </c>
    </row>
    <row r="1586" spans="1:17" x14ac:dyDescent="0.25">
      <c r="A1586" s="28" t="s">
        <v>2799</v>
      </c>
      <c r="B1586" s="28" t="s">
        <v>174</v>
      </c>
      <c r="C1586" s="28" t="s">
        <v>115</v>
      </c>
      <c r="D1586" s="28" t="s">
        <v>17</v>
      </c>
      <c r="E1586" s="39" t="s">
        <v>1895</v>
      </c>
      <c r="F1586" s="13">
        <f t="shared" si="197"/>
        <v>2018</v>
      </c>
      <c r="G1586" s="28" t="s">
        <v>12</v>
      </c>
      <c r="H1586" s="28" t="s">
        <v>434</v>
      </c>
      <c r="I1586" s="40">
        <v>240</v>
      </c>
      <c r="J1586" s="41">
        <v>8.7499999999999994E-2</v>
      </c>
      <c r="K1586" s="42">
        <f t="shared" si="198"/>
        <v>219</v>
      </c>
      <c r="L1586" s="43" t="str">
        <f t="shared" si="192"/>
        <v>2585-NA-CA</v>
      </c>
      <c r="M1586" s="44">
        <f t="shared" si="199"/>
        <v>43265</v>
      </c>
      <c r="N1586" s="47">
        <f t="shared" si="193"/>
        <v>6</v>
      </c>
      <c r="O1586" s="47" t="str">
        <f t="shared" si="194"/>
        <v>2018</v>
      </c>
      <c r="P1586" s="47" t="str">
        <f t="shared" si="195"/>
        <v>14</v>
      </c>
      <c r="Q1586" s="48">
        <f t="shared" si="196"/>
        <v>43265</v>
      </c>
    </row>
    <row r="1587" spans="1:17" x14ac:dyDescent="0.25">
      <c r="A1587" s="28" t="s">
        <v>2800</v>
      </c>
      <c r="B1587" s="28" t="s">
        <v>541</v>
      </c>
      <c r="C1587" s="28" t="s">
        <v>542</v>
      </c>
      <c r="D1587" s="28" t="s">
        <v>22</v>
      </c>
      <c r="E1587" s="39">
        <v>42737</v>
      </c>
      <c r="F1587" s="13">
        <f t="shared" si="197"/>
        <v>2017</v>
      </c>
      <c r="G1587" s="28" t="s">
        <v>23</v>
      </c>
      <c r="H1587" s="28" t="s">
        <v>581</v>
      </c>
      <c r="I1587" s="40">
        <v>1400</v>
      </c>
      <c r="J1587" s="41">
        <v>0.09</v>
      </c>
      <c r="K1587" s="42">
        <f t="shared" si="198"/>
        <v>1274</v>
      </c>
      <c r="L1587" s="43" t="str">
        <f t="shared" si="192"/>
        <v>2586-LATAM-JH</v>
      </c>
      <c r="M1587" s="44">
        <f t="shared" si="199"/>
        <v>42737</v>
      </c>
      <c r="N1587" s="47" t="str">
        <f t="shared" si="193"/>
        <v/>
      </c>
      <c r="O1587" s="47" t="str">
        <f t="shared" si="194"/>
        <v/>
      </c>
      <c r="P1587" s="47" t="str">
        <f t="shared" si="195"/>
        <v/>
      </c>
      <c r="Q1587" s="48">
        <f t="shared" si="196"/>
        <v>42737</v>
      </c>
    </row>
    <row r="1588" spans="1:17" x14ac:dyDescent="0.25">
      <c r="A1588" s="28" t="s">
        <v>2801</v>
      </c>
      <c r="B1588" s="28" t="s">
        <v>350</v>
      </c>
      <c r="C1588" s="28" t="s">
        <v>115</v>
      </c>
      <c r="D1588" s="28" t="s">
        <v>17</v>
      </c>
      <c r="E1588" s="39">
        <v>43352</v>
      </c>
      <c r="F1588" s="13">
        <f t="shared" si="197"/>
        <v>2018</v>
      </c>
      <c r="G1588" s="28" t="s">
        <v>125</v>
      </c>
      <c r="H1588" s="28" t="s">
        <v>1471</v>
      </c>
      <c r="I1588" s="40">
        <v>500</v>
      </c>
      <c r="J1588" s="41">
        <v>8.0000000000000002E-3</v>
      </c>
      <c r="K1588" s="42">
        <f t="shared" si="198"/>
        <v>496</v>
      </c>
      <c r="L1588" s="43" t="str">
        <f t="shared" si="192"/>
        <v>2587-NA-AS</v>
      </c>
      <c r="M1588" s="44">
        <f t="shared" si="199"/>
        <v>43352</v>
      </c>
      <c r="N1588" s="47" t="str">
        <f t="shared" si="193"/>
        <v/>
      </c>
      <c r="O1588" s="47" t="str">
        <f t="shared" si="194"/>
        <v/>
      </c>
      <c r="P1588" s="47" t="str">
        <f t="shared" si="195"/>
        <v/>
      </c>
      <c r="Q1588" s="48">
        <f t="shared" si="196"/>
        <v>43352</v>
      </c>
    </row>
    <row r="1589" spans="1:17" x14ac:dyDescent="0.25">
      <c r="A1589" s="28" t="s">
        <v>2802</v>
      </c>
      <c r="B1589" s="28" t="s">
        <v>49</v>
      </c>
      <c r="C1589" s="28" t="s">
        <v>50</v>
      </c>
      <c r="D1589" s="28" t="s">
        <v>22</v>
      </c>
      <c r="E1589" s="39" t="s">
        <v>2803</v>
      </c>
      <c r="F1589" s="13">
        <f t="shared" si="197"/>
        <v>2015</v>
      </c>
      <c r="G1589" s="28" t="s">
        <v>46</v>
      </c>
      <c r="H1589" s="28" t="s">
        <v>51</v>
      </c>
      <c r="I1589" s="40">
        <v>500</v>
      </c>
      <c r="J1589" s="41">
        <v>0.05</v>
      </c>
      <c r="K1589" s="42">
        <f t="shared" si="198"/>
        <v>475</v>
      </c>
      <c r="L1589" s="43" t="str">
        <f t="shared" si="192"/>
        <v>2588-LATAM-GA</v>
      </c>
      <c r="M1589" s="44">
        <f t="shared" si="199"/>
        <v>42358</v>
      </c>
      <c r="N1589" s="47">
        <f t="shared" si="193"/>
        <v>12</v>
      </c>
      <c r="O1589" s="47" t="str">
        <f t="shared" si="194"/>
        <v>2015</v>
      </c>
      <c r="P1589" s="47" t="str">
        <f t="shared" si="195"/>
        <v>20</v>
      </c>
      <c r="Q1589" s="48">
        <f t="shared" si="196"/>
        <v>42358</v>
      </c>
    </row>
    <row r="1590" spans="1:17" x14ac:dyDescent="0.25">
      <c r="A1590" s="28" t="s">
        <v>2804</v>
      </c>
      <c r="B1590" s="28" t="s">
        <v>49</v>
      </c>
      <c r="C1590" s="28" t="s">
        <v>50</v>
      </c>
      <c r="D1590" s="28" t="s">
        <v>22</v>
      </c>
      <c r="E1590" s="39" t="s">
        <v>2805</v>
      </c>
      <c r="F1590" s="13">
        <f t="shared" si="197"/>
        <v>2014</v>
      </c>
      <c r="G1590" s="28" t="s">
        <v>133</v>
      </c>
      <c r="H1590" s="28" t="s">
        <v>465</v>
      </c>
      <c r="I1590" s="40">
        <v>50</v>
      </c>
      <c r="J1590" s="41">
        <v>0.2</v>
      </c>
      <c r="K1590" s="42">
        <f t="shared" si="198"/>
        <v>40</v>
      </c>
      <c r="L1590" s="43" t="str">
        <f t="shared" si="192"/>
        <v>2589-LATAM-SC</v>
      </c>
      <c r="M1590" s="44">
        <f t="shared" si="199"/>
        <v>41956</v>
      </c>
      <c r="N1590" s="47">
        <f t="shared" si="193"/>
        <v>11</v>
      </c>
      <c r="O1590" s="47" t="str">
        <f t="shared" si="194"/>
        <v>2014</v>
      </c>
      <c r="P1590" s="47" t="str">
        <f t="shared" si="195"/>
        <v>13</v>
      </c>
      <c r="Q1590" s="48">
        <f t="shared" si="196"/>
        <v>41956</v>
      </c>
    </row>
    <row r="1591" spans="1:17" x14ac:dyDescent="0.25">
      <c r="A1591" s="28" t="s">
        <v>2806</v>
      </c>
      <c r="B1591" s="28" t="s">
        <v>38</v>
      </c>
      <c r="C1591" s="28" t="s">
        <v>39</v>
      </c>
      <c r="D1591" s="28" t="s">
        <v>34</v>
      </c>
      <c r="E1591" s="39" t="s">
        <v>2807</v>
      </c>
      <c r="F1591" s="13">
        <f t="shared" si="197"/>
        <v>2014</v>
      </c>
      <c r="G1591" s="28" t="s">
        <v>55</v>
      </c>
      <c r="H1591" s="28" t="s">
        <v>42</v>
      </c>
      <c r="I1591" s="40">
        <v>2400</v>
      </c>
      <c r="J1591" s="41">
        <v>0.37</v>
      </c>
      <c r="K1591" s="42">
        <f t="shared" si="198"/>
        <v>1512</v>
      </c>
      <c r="L1591" s="43" t="str">
        <f t="shared" si="192"/>
        <v>2590-APAC-GS</v>
      </c>
      <c r="M1591" s="44">
        <f t="shared" si="199"/>
        <v>41958</v>
      </c>
      <c r="N1591" s="47">
        <f t="shared" si="193"/>
        <v>11</v>
      </c>
      <c r="O1591" s="47" t="str">
        <f t="shared" si="194"/>
        <v>2014</v>
      </c>
      <c r="P1591" s="47" t="str">
        <f t="shared" si="195"/>
        <v>15</v>
      </c>
      <c r="Q1591" s="48">
        <f t="shared" si="196"/>
        <v>41958</v>
      </c>
    </row>
    <row r="1592" spans="1:17" x14ac:dyDescent="0.25">
      <c r="A1592" s="28" t="s">
        <v>2808</v>
      </c>
      <c r="B1592" s="28" t="s">
        <v>197</v>
      </c>
      <c r="C1592" s="28" t="s">
        <v>198</v>
      </c>
      <c r="D1592" s="28" t="s">
        <v>11</v>
      </c>
      <c r="E1592" s="39" t="s">
        <v>2809</v>
      </c>
      <c r="F1592" s="13">
        <f t="shared" si="197"/>
        <v>2018</v>
      </c>
      <c r="G1592" s="28" t="s">
        <v>55</v>
      </c>
      <c r="H1592" s="28" t="s">
        <v>655</v>
      </c>
      <c r="I1592" s="40">
        <v>2400</v>
      </c>
      <c r="J1592" s="41">
        <v>0.17</v>
      </c>
      <c r="K1592" s="42">
        <f t="shared" si="198"/>
        <v>1992</v>
      </c>
      <c r="L1592" s="43" t="str">
        <f t="shared" si="192"/>
        <v>2591-EMEA-AW</v>
      </c>
      <c r="M1592" s="44">
        <f t="shared" si="199"/>
        <v>43148</v>
      </c>
      <c r="N1592" s="47">
        <f t="shared" si="193"/>
        <v>2</v>
      </c>
      <c r="O1592" s="47" t="str">
        <f t="shared" si="194"/>
        <v>2018</v>
      </c>
      <c r="P1592" s="47" t="str">
        <f t="shared" si="195"/>
        <v>17</v>
      </c>
      <c r="Q1592" s="48">
        <f t="shared" si="196"/>
        <v>43148</v>
      </c>
    </row>
    <row r="1593" spans="1:17" x14ac:dyDescent="0.25">
      <c r="A1593" s="28" t="s">
        <v>2810</v>
      </c>
      <c r="B1593" s="28" t="s">
        <v>397</v>
      </c>
      <c r="C1593" s="28" t="s">
        <v>398</v>
      </c>
      <c r="D1593" s="28" t="s">
        <v>11</v>
      </c>
      <c r="E1593" s="39" t="s">
        <v>255</v>
      </c>
      <c r="F1593" s="13">
        <f t="shared" si="197"/>
        <v>2017</v>
      </c>
      <c r="G1593" s="28" t="s">
        <v>46</v>
      </c>
      <c r="H1593" s="28" t="s">
        <v>1627</v>
      </c>
      <c r="I1593" s="40">
        <v>500</v>
      </c>
      <c r="J1593" s="41">
        <v>0</v>
      </c>
      <c r="K1593" s="42">
        <f t="shared" si="198"/>
        <v>500</v>
      </c>
      <c r="L1593" s="43" t="str">
        <f t="shared" si="192"/>
        <v>2592-EMEA-BN</v>
      </c>
      <c r="M1593" s="44">
        <f t="shared" si="199"/>
        <v>42848</v>
      </c>
      <c r="N1593" s="47">
        <f t="shared" si="193"/>
        <v>4</v>
      </c>
      <c r="O1593" s="47" t="str">
        <f t="shared" si="194"/>
        <v>2017</v>
      </c>
      <c r="P1593" s="47" t="str">
        <f t="shared" si="195"/>
        <v>23</v>
      </c>
      <c r="Q1593" s="48">
        <f t="shared" si="196"/>
        <v>42848</v>
      </c>
    </row>
    <row r="1594" spans="1:17" x14ac:dyDescent="0.25">
      <c r="A1594" s="28" t="s">
        <v>2811</v>
      </c>
      <c r="B1594" s="28" t="s">
        <v>94</v>
      </c>
      <c r="C1594" s="28" t="s">
        <v>95</v>
      </c>
      <c r="D1594" s="28" t="s">
        <v>34</v>
      </c>
      <c r="E1594" s="39" t="s">
        <v>2812</v>
      </c>
      <c r="F1594" s="13">
        <f t="shared" si="197"/>
        <v>2018</v>
      </c>
      <c r="G1594" s="28" t="s">
        <v>125</v>
      </c>
      <c r="H1594" s="28" t="s">
        <v>425</v>
      </c>
      <c r="I1594" s="40">
        <v>500</v>
      </c>
      <c r="J1594" s="41">
        <v>0</v>
      </c>
      <c r="K1594" s="42">
        <f t="shared" si="198"/>
        <v>500</v>
      </c>
      <c r="L1594" s="43" t="str">
        <f t="shared" si="192"/>
        <v>2593-APAC-DC</v>
      </c>
      <c r="M1594" s="44">
        <f t="shared" si="199"/>
        <v>43154</v>
      </c>
      <c r="N1594" s="47">
        <f t="shared" si="193"/>
        <v>2</v>
      </c>
      <c r="O1594" s="47" t="str">
        <f t="shared" si="194"/>
        <v>2018</v>
      </c>
      <c r="P1594" s="47" t="str">
        <f t="shared" si="195"/>
        <v>23</v>
      </c>
      <c r="Q1594" s="48">
        <f t="shared" si="196"/>
        <v>43154</v>
      </c>
    </row>
    <row r="1595" spans="1:17" x14ac:dyDescent="0.25">
      <c r="A1595" s="28" t="s">
        <v>2813</v>
      </c>
      <c r="B1595" s="28" t="s">
        <v>128</v>
      </c>
      <c r="C1595" s="28" t="s">
        <v>129</v>
      </c>
      <c r="D1595" s="28" t="s">
        <v>34</v>
      </c>
      <c r="E1595" s="39">
        <v>42592</v>
      </c>
      <c r="F1595" s="13">
        <f t="shared" si="197"/>
        <v>2016</v>
      </c>
      <c r="G1595" s="28" t="s">
        <v>41</v>
      </c>
      <c r="H1595" s="28" t="s">
        <v>2196</v>
      </c>
      <c r="I1595" s="40">
        <v>30</v>
      </c>
      <c r="J1595" s="41">
        <v>0</v>
      </c>
      <c r="K1595" s="42">
        <f t="shared" si="198"/>
        <v>30</v>
      </c>
      <c r="L1595" s="43" t="str">
        <f t="shared" si="192"/>
        <v>2594-APAC-KL</v>
      </c>
      <c r="M1595" s="44">
        <f t="shared" si="199"/>
        <v>42592</v>
      </c>
      <c r="N1595" s="47" t="str">
        <f t="shared" si="193"/>
        <v/>
      </c>
      <c r="O1595" s="47" t="str">
        <f t="shared" si="194"/>
        <v/>
      </c>
      <c r="P1595" s="47" t="str">
        <f t="shared" si="195"/>
        <v/>
      </c>
      <c r="Q1595" s="48">
        <f t="shared" si="196"/>
        <v>42592</v>
      </c>
    </row>
    <row r="1596" spans="1:17" x14ac:dyDescent="0.25">
      <c r="A1596" s="28" t="s">
        <v>2814</v>
      </c>
      <c r="B1596" s="28" t="s">
        <v>2815</v>
      </c>
      <c r="C1596" s="28" t="s">
        <v>16</v>
      </c>
      <c r="D1596" s="28" t="s">
        <v>17</v>
      </c>
      <c r="E1596" s="39" t="s">
        <v>2816</v>
      </c>
      <c r="F1596" s="13">
        <f t="shared" si="197"/>
        <v>2015</v>
      </c>
      <c r="G1596" s="28" t="s">
        <v>55</v>
      </c>
      <c r="H1596" s="28" t="s">
        <v>2817</v>
      </c>
      <c r="I1596" s="40">
        <v>2400</v>
      </c>
      <c r="J1596" s="41">
        <v>0.21</v>
      </c>
      <c r="K1596" s="42">
        <f t="shared" si="198"/>
        <v>1896</v>
      </c>
      <c r="L1596" s="43" t="str">
        <f t="shared" si="192"/>
        <v>2595-NA-RT</v>
      </c>
      <c r="M1596" s="44">
        <f t="shared" si="199"/>
        <v>42295</v>
      </c>
      <c r="N1596" s="47">
        <f t="shared" si="193"/>
        <v>10</v>
      </c>
      <c r="O1596" s="47" t="str">
        <f t="shared" si="194"/>
        <v>2015</v>
      </c>
      <c r="P1596" s="47" t="str">
        <f t="shared" si="195"/>
        <v>18</v>
      </c>
      <c r="Q1596" s="48">
        <f t="shared" si="196"/>
        <v>42295</v>
      </c>
    </row>
    <row r="1597" spans="1:17" x14ac:dyDescent="0.25">
      <c r="A1597" s="28" t="s">
        <v>2818</v>
      </c>
      <c r="B1597" s="28" t="s">
        <v>38</v>
      </c>
      <c r="C1597" s="28" t="s">
        <v>39</v>
      </c>
      <c r="D1597" s="28" t="s">
        <v>34</v>
      </c>
      <c r="E1597" s="39">
        <v>43262</v>
      </c>
      <c r="F1597" s="13">
        <f t="shared" si="197"/>
        <v>2018</v>
      </c>
      <c r="G1597" s="28" t="s">
        <v>133</v>
      </c>
      <c r="H1597" s="28" t="s">
        <v>189</v>
      </c>
      <c r="I1597" s="40">
        <v>50</v>
      </c>
      <c r="J1597" s="41">
        <v>0</v>
      </c>
      <c r="K1597" s="42">
        <f t="shared" si="198"/>
        <v>50</v>
      </c>
      <c r="L1597" s="43" t="str">
        <f t="shared" si="192"/>
        <v>2596-APAC-RR</v>
      </c>
      <c r="M1597" s="44">
        <f t="shared" si="199"/>
        <v>43262</v>
      </c>
      <c r="N1597" s="47" t="str">
        <f t="shared" si="193"/>
        <v/>
      </c>
      <c r="O1597" s="47" t="str">
        <f t="shared" si="194"/>
        <v/>
      </c>
      <c r="P1597" s="47" t="str">
        <f t="shared" si="195"/>
        <v/>
      </c>
      <c r="Q1597" s="48">
        <f t="shared" si="196"/>
        <v>43262</v>
      </c>
    </row>
    <row r="1598" spans="1:17" x14ac:dyDescent="0.25">
      <c r="A1598" s="28" t="s">
        <v>2819</v>
      </c>
      <c r="B1598" s="28" t="s">
        <v>174</v>
      </c>
      <c r="C1598" s="28" t="s">
        <v>115</v>
      </c>
      <c r="D1598" s="28" t="s">
        <v>17</v>
      </c>
      <c r="E1598" s="39">
        <v>43106</v>
      </c>
      <c r="F1598" s="13">
        <f t="shared" si="197"/>
        <v>2018</v>
      </c>
      <c r="G1598" s="28" t="s">
        <v>74</v>
      </c>
      <c r="H1598" s="28" t="s">
        <v>176</v>
      </c>
      <c r="I1598" s="40">
        <v>500</v>
      </c>
      <c r="J1598" s="41">
        <v>0</v>
      </c>
      <c r="K1598" s="42">
        <f t="shared" si="198"/>
        <v>500</v>
      </c>
      <c r="L1598" s="43" t="str">
        <f t="shared" si="192"/>
        <v>2597-NA-CM</v>
      </c>
      <c r="M1598" s="44">
        <f t="shared" si="199"/>
        <v>43106</v>
      </c>
      <c r="N1598" s="47" t="str">
        <f t="shared" si="193"/>
        <v/>
      </c>
      <c r="O1598" s="47" t="str">
        <f t="shared" si="194"/>
        <v/>
      </c>
      <c r="P1598" s="47" t="str">
        <f t="shared" si="195"/>
        <v/>
      </c>
      <c r="Q1598" s="48">
        <f t="shared" si="196"/>
        <v>43106</v>
      </c>
    </row>
    <row r="1599" spans="1:17" x14ac:dyDescent="0.25">
      <c r="A1599" s="28" t="s">
        <v>2820</v>
      </c>
      <c r="B1599" s="28" t="s">
        <v>350</v>
      </c>
      <c r="C1599" s="28" t="s">
        <v>115</v>
      </c>
      <c r="D1599" s="28" t="s">
        <v>17</v>
      </c>
      <c r="E1599" s="39" t="s">
        <v>2463</v>
      </c>
      <c r="F1599" s="13">
        <f t="shared" si="197"/>
        <v>2016</v>
      </c>
      <c r="G1599" s="28" t="s">
        <v>74</v>
      </c>
      <c r="H1599" s="28" t="s">
        <v>428</v>
      </c>
      <c r="I1599" s="40">
        <v>500</v>
      </c>
      <c r="J1599" s="41">
        <v>0.01</v>
      </c>
      <c r="K1599" s="42">
        <f t="shared" si="198"/>
        <v>495</v>
      </c>
      <c r="L1599" s="43" t="str">
        <f t="shared" si="192"/>
        <v>2598-NA-PC</v>
      </c>
      <c r="M1599" s="44">
        <f t="shared" si="199"/>
        <v>42425</v>
      </c>
      <c r="N1599" s="47">
        <f t="shared" si="193"/>
        <v>2</v>
      </c>
      <c r="O1599" s="47" t="str">
        <f t="shared" si="194"/>
        <v>2016</v>
      </c>
      <c r="P1599" s="47" t="str">
        <f t="shared" si="195"/>
        <v>25</v>
      </c>
      <c r="Q1599" s="48">
        <f t="shared" si="196"/>
        <v>42425</v>
      </c>
    </row>
    <row r="1600" spans="1:17" x14ac:dyDescent="0.25">
      <c r="A1600" s="28" t="s">
        <v>2821</v>
      </c>
      <c r="B1600" s="28" t="s">
        <v>20</v>
      </c>
      <c r="C1600" s="28" t="s">
        <v>21</v>
      </c>
      <c r="D1600" s="28" t="s">
        <v>22</v>
      </c>
      <c r="E1600" s="39" t="s">
        <v>2822</v>
      </c>
      <c r="F1600" s="13">
        <f t="shared" si="197"/>
        <v>2014</v>
      </c>
      <c r="G1600" s="28" t="s">
        <v>46</v>
      </c>
      <c r="H1600" s="28" t="s">
        <v>381</v>
      </c>
      <c r="I1600" s="40">
        <v>500</v>
      </c>
      <c r="J1600" s="41">
        <v>0.03</v>
      </c>
      <c r="K1600" s="42">
        <f t="shared" si="198"/>
        <v>485</v>
      </c>
      <c r="L1600" s="43" t="str">
        <f t="shared" si="192"/>
        <v>2599-LATAM-CT</v>
      </c>
      <c r="M1600" s="44">
        <f t="shared" si="199"/>
        <v>41749</v>
      </c>
      <c r="N1600" s="47">
        <f t="shared" si="193"/>
        <v>4</v>
      </c>
      <c r="O1600" s="47" t="str">
        <f t="shared" si="194"/>
        <v>2014</v>
      </c>
      <c r="P1600" s="47" t="str">
        <f t="shared" si="195"/>
        <v>20</v>
      </c>
      <c r="Q1600" s="48">
        <f t="shared" si="196"/>
        <v>41749</v>
      </c>
    </row>
    <row r="1601" spans="1:17" x14ac:dyDescent="0.25">
      <c r="A1601" s="28" t="s">
        <v>2823</v>
      </c>
      <c r="B1601" s="28" t="s">
        <v>306</v>
      </c>
      <c r="C1601" s="28" t="s">
        <v>307</v>
      </c>
      <c r="D1601" s="28" t="s">
        <v>11</v>
      </c>
      <c r="E1601" s="39" t="s">
        <v>2824</v>
      </c>
      <c r="F1601" s="13">
        <f t="shared" si="197"/>
        <v>2014</v>
      </c>
      <c r="G1601" s="28" t="s">
        <v>41</v>
      </c>
      <c r="H1601" s="28" t="s">
        <v>660</v>
      </c>
      <c r="I1601" s="40">
        <v>30</v>
      </c>
      <c r="J1601" s="41">
        <v>0.23330000000000001</v>
      </c>
      <c r="K1601" s="42">
        <f t="shared" si="198"/>
        <v>23.000999999999998</v>
      </c>
      <c r="L1601" s="43" t="str">
        <f t="shared" si="192"/>
        <v>2600-EMEA-DH</v>
      </c>
      <c r="M1601" s="44">
        <f t="shared" si="199"/>
        <v>41992</v>
      </c>
      <c r="N1601" s="47">
        <f t="shared" si="193"/>
        <v>12</v>
      </c>
      <c r="O1601" s="47" t="str">
        <f t="shared" si="194"/>
        <v>2014</v>
      </c>
      <c r="P1601" s="47" t="str">
        <f t="shared" si="195"/>
        <v>19</v>
      </c>
      <c r="Q1601" s="48">
        <f t="shared" si="196"/>
        <v>41992</v>
      </c>
    </row>
    <row r="1602" spans="1:17" x14ac:dyDescent="0.25">
      <c r="A1602" s="28" t="s">
        <v>2825</v>
      </c>
      <c r="B1602" s="28" t="s">
        <v>541</v>
      </c>
      <c r="C1602" s="28" t="s">
        <v>542</v>
      </c>
      <c r="D1602" s="28" t="s">
        <v>22</v>
      </c>
      <c r="E1602" s="39" t="s">
        <v>2117</v>
      </c>
      <c r="F1602" s="13">
        <f t="shared" si="197"/>
        <v>2014</v>
      </c>
      <c r="G1602" s="28" t="s">
        <v>133</v>
      </c>
      <c r="H1602" s="28" t="s">
        <v>696</v>
      </c>
      <c r="I1602" s="40">
        <v>50</v>
      </c>
      <c r="J1602" s="41">
        <v>0</v>
      </c>
      <c r="K1602" s="42">
        <f t="shared" si="198"/>
        <v>50</v>
      </c>
      <c r="L1602" s="43" t="str">
        <f t="shared" ref="L1602:L1665" si="200">_xlfn.TEXTJOIN("-",TRUE,RIGHT(A1602,LEN(A1602)-2),D1602,LEFT(H1602,1)&amp;MID(H1602,FIND(" ",H1602)+1,1))</f>
        <v>2601-LATAM-BM</v>
      </c>
      <c r="M1602" s="44">
        <f t="shared" si="199"/>
        <v>41713</v>
      </c>
      <c r="N1602" s="47">
        <f t="shared" ref="N1602:N1665" si="201">IF(ISTEXT(E1602),IFERROR(_xlfn.NUMBERVALUE(LEFT(E1602,2)),_xlfn.NUMBERVALUE(LEFT(E1602,1))),"")</f>
        <v>3</v>
      </c>
      <c r="O1602" s="47" t="str">
        <f t="shared" ref="O1602:O1665" si="202">IF(ISTEXT(E1602),RIGHT(E1602,4),"")</f>
        <v>2014</v>
      </c>
      <c r="P1602" s="47" t="str">
        <f t="shared" ref="P1602:P1665" si="203">IF(ISTEXT(E1602),MID(E1602,LEN(N1602)+2,2),"")</f>
        <v>15</v>
      </c>
      <c r="Q1602" s="48">
        <f t="shared" ref="Q1602:Q1665" si="204">IF(ISTEXT(E1602),DATE(O1602,N1602,P1602),E1602)</f>
        <v>41713</v>
      </c>
    </row>
    <row r="1603" spans="1:17" x14ac:dyDescent="0.25">
      <c r="A1603" s="28" t="s">
        <v>2826</v>
      </c>
      <c r="B1603" s="28" t="s">
        <v>53</v>
      </c>
      <c r="C1603" s="28" t="s">
        <v>54</v>
      </c>
      <c r="D1603" s="28" t="s">
        <v>11</v>
      </c>
      <c r="E1603" s="39">
        <v>42528</v>
      </c>
      <c r="F1603" s="13">
        <f t="shared" ref="F1603:F1666" si="205">YEAR(Q1603)</f>
        <v>2016</v>
      </c>
      <c r="G1603" s="28" t="s">
        <v>133</v>
      </c>
      <c r="H1603" s="28" t="s">
        <v>56</v>
      </c>
      <c r="I1603" s="40">
        <v>50</v>
      </c>
      <c r="J1603" s="41">
        <v>0.04</v>
      </c>
      <c r="K1603" s="42">
        <f t="shared" ref="K1603:K1666" si="206">I1603*(1-J1603)</f>
        <v>48</v>
      </c>
      <c r="L1603" s="43" t="str">
        <f t="shared" si="200"/>
        <v>2602-EMEA-FG</v>
      </c>
      <c r="M1603" s="44">
        <f t="shared" ref="M1603:M1666" si="207">IF(ISTEXT(E1603),DATE(O1603,N1603,P1603),E1603)</f>
        <v>42528</v>
      </c>
      <c r="N1603" s="47" t="str">
        <f t="shared" si="201"/>
        <v/>
      </c>
      <c r="O1603" s="47" t="str">
        <f t="shared" si="202"/>
        <v/>
      </c>
      <c r="P1603" s="47" t="str">
        <f t="shared" si="203"/>
        <v/>
      </c>
      <c r="Q1603" s="48">
        <f t="shared" si="204"/>
        <v>42528</v>
      </c>
    </row>
    <row r="1604" spans="1:17" x14ac:dyDescent="0.25">
      <c r="A1604" s="28" t="s">
        <v>2827</v>
      </c>
      <c r="B1604" s="28" t="s">
        <v>197</v>
      </c>
      <c r="C1604" s="28" t="s">
        <v>198</v>
      </c>
      <c r="D1604" s="28" t="s">
        <v>11</v>
      </c>
      <c r="E1604" s="39" t="s">
        <v>1535</v>
      </c>
      <c r="F1604" s="13">
        <f t="shared" si="205"/>
        <v>2015</v>
      </c>
      <c r="G1604" s="28" t="s">
        <v>125</v>
      </c>
      <c r="H1604" s="28" t="s">
        <v>199</v>
      </c>
      <c r="I1604" s="40">
        <v>500</v>
      </c>
      <c r="J1604" s="41">
        <v>0.36</v>
      </c>
      <c r="K1604" s="42">
        <f t="shared" si="206"/>
        <v>320</v>
      </c>
      <c r="L1604" s="43" t="str">
        <f t="shared" si="200"/>
        <v>2603-EMEA-HB</v>
      </c>
      <c r="M1604" s="44">
        <f t="shared" si="207"/>
        <v>42242</v>
      </c>
      <c r="N1604" s="47">
        <f t="shared" si="201"/>
        <v>8</v>
      </c>
      <c r="O1604" s="47" t="str">
        <f t="shared" si="202"/>
        <v>2015</v>
      </c>
      <c r="P1604" s="47" t="str">
        <f t="shared" si="203"/>
        <v>26</v>
      </c>
      <c r="Q1604" s="48">
        <f t="shared" si="204"/>
        <v>42242</v>
      </c>
    </row>
    <row r="1605" spans="1:17" x14ac:dyDescent="0.25">
      <c r="A1605" s="28" t="s">
        <v>2828</v>
      </c>
      <c r="B1605" s="28" t="s">
        <v>169</v>
      </c>
      <c r="C1605" s="28" t="s">
        <v>170</v>
      </c>
      <c r="D1605" s="28" t="s">
        <v>11</v>
      </c>
      <c r="E1605" s="39" t="s">
        <v>2829</v>
      </c>
      <c r="F1605" s="13">
        <f t="shared" si="205"/>
        <v>2017</v>
      </c>
      <c r="G1605" s="28" t="s">
        <v>29</v>
      </c>
      <c r="H1605" s="28" t="s">
        <v>993</v>
      </c>
      <c r="I1605" s="40">
        <v>150</v>
      </c>
      <c r="J1605" s="41">
        <v>6.6699999999999995E-2</v>
      </c>
      <c r="K1605" s="42">
        <f t="shared" si="206"/>
        <v>139.995</v>
      </c>
      <c r="L1605" s="43" t="str">
        <f t="shared" si="200"/>
        <v>2604-EMEA-GR</v>
      </c>
      <c r="M1605" s="44">
        <f t="shared" si="207"/>
        <v>42818</v>
      </c>
      <c r="N1605" s="47">
        <f t="shared" si="201"/>
        <v>3</v>
      </c>
      <c r="O1605" s="47" t="str">
        <f t="shared" si="202"/>
        <v>2017</v>
      </c>
      <c r="P1605" s="47" t="str">
        <f t="shared" si="203"/>
        <v>24</v>
      </c>
      <c r="Q1605" s="48">
        <f t="shared" si="204"/>
        <v>42818</v>
      </c>
    </row>
    <row r="1606" spans="1:17" x14ac:dyDescent="0.25">
      <c r="A1606" s="28" t="s">
        <v>2830</v>
      </c>
      <c r="B1606" s="28" t="s">
        <v>119</v>
      </c>
      <c r="C1606" s="28" t="s">
        <v>85</v>
      </c>
      <c r="D1606" s="28" t="s">
        <v>11</v>
      </c>
      <c r="E1606" s="39">
        <v>42282</v>
      </c>
      <c r="F1606" s="13">
        <f t="shared" si="205"/>
        <v>2015</v>
      </c>
      <c r="G1606" s="28" t="s">
        <v>133</v>
      </c>
      <c r="H1606" s="28" t="s">
        <v>1069</v>
      </c>
      <c r="I1606" s="40">
        <v>50</v>
      </c>
      <c r="J1606" s="41">
        <v>0.16</v>
      </c>
      <c r="K1606" s="42">
        <f t="shared" si="206"/>
        <v>42</v>
      </c>
      <c r="L1606" s="43" t="str">
        <f t="shared" si="200"/>
        <v>2605-EMEA-HC</v>
      </c>
      <c r="M1606" s="44">
        <f t="shared" si="207"/>
        <v>42282</v>
      </c>
      <c r="N1606" s="47" t="str">
        <f t="shared" si="201"/>
        <v/>
      </c>
      <c r="O1606" s="47" t="str">
        <f t="shared" si="202"/>
        <v/>
      </c>
      <c r="P1606" s="47" t="str">
        <f t="shared" si="203"/>
        <v/>
      </c>
      <c r="Q1606" s="48">
        <f t="shared" si="204"/>
        <v>42282</v>
      </c>
    </row>
    <row r="1607" spans="1:17" x14ac:dyDescent="0.25">
      <c r="A1607" s="28" t="s">
        <v>2831</v>
      </c>
      <c r="B1607" s="28" t="s">
        <v>2815</v>
      </c>
      <c r="C1607" s="28" t="s">
        <v>16</v>
      </c>
      <c r="D1607" s="28" t="s">
        <v>17</v>
      </c>
      <c r="E1607" s="39">
        <v>42472</v>
      </c>
      <c r="F1607" s="13">
        <f t="shared" si="205"/>
        <v>2016</v>
      </c>
      <c r="G1607" s="28" t="s">
        <v>41</v>
      </c>
      <c r="H1607" s="28" t="s">
        <v>2832</v>
      </c>
      <c r="I1607" s="40">
        <v>30</v>
      </c>
      <c r="J1607" s="41">
        <v>3.3300000000000003E-2</v>
      </c>
      <c r="K1607" s="42">
        <f t="shared" si="206"/>
        <v>29.001000000000001</v>
      </c>
      <c r="L1607" s="43" t="str">
        <f t="shared" si="200"/>
        <v>2606-NA-HK</v>
      </c>
      <c r="M1607" s="44">
        <f t="shared" si="207"/>
        <v>42472</v>
      </c>
      <c r="N1607" s="47" t="str">
        <f t="shared" si="201"/>
        <v/>
      </c>
      <c r="O1607" s="47" t="str">
        <f t="shared" si="202"/>
        <v/>
      </c>
      <c r="P1607" s="47" t="str">
        <f t="shared" si="203"/>
        <v/>
      </c>
      <c r="Q1607" s="48">
        <f t="shared" si="204"/>
        <v>42472</v>
      </c>
    </row>
    <row r="1608" spans="1:17" x14ac:dyDescent="0.25">
      <c r="A1608" s="28" t="s">
        <v>2833</v>
      </c>
      <c r="B1608" s="28" t="s">
        <v>128</v>
      </c>
      <c r="C1608" s="28" t="s">
        <v>129</v>
      </c>
      <c r="D1608" s="28" t="s">
        <v>34</v>
      </c>
      <c r="E1608" s="39" t="s">
        <v>2834</v>
      </c>
      <c r="F1608" s="13">
        <f t="shared" si="205"/>
        <v>2014</v>
      </c>
      <c r="G1608" s="28" t="s">
        <v>61</v>
      </c>
      <c r="H1608" s="28" t="s">
        <v>743</v>
      </c>
      <c r="I1608" s="40">
        <v>3000</v>
      </c>
      <c r="J1608" s="41">
        <v>0.42</v>
      </c>
      <c r="K1608" s="42">
        <f t="shared" si="206"/>
        <v>1740.0000000000002</v>
      </c>
      <c r="L1608" s="43" t="str">
        <f t="shared" si="200"/>
        <v>2607-APAC-LG</v>
      </c>
      <c r="M1608" s="44">
        <f t="shared" si="207"/>
        <v>41805</v>
      </c>
      <c r="N1608" s="47">
        <f t="shared" si="201"/>
        <v>6</v>
      </c>
      <c r="O1608" s="47" t="str">
        <f t="shared" si="202"/>
        <v>2014</v>
      </c>
      <c r="P1608" s="47" t="str">
        <f t="shared" si="203"/>
        <v>15</v>
      </c>
      <c r="Q1608" s="48">
        <f t="shared" si="204"/>
        <v>41805</v>
      </c>
    </row>
    <row r="1609" spans="1:17" x14ac:dyDescent="0.25">
      <c r="A1609" s="28" t="s">
        <v>2835</v>
      </c>
      <c r="B1609" s="28" t="s">
        <v>147</v>
      </c>
      <c r="C1609" s="28" t="s">
        <v>95</v>
      </c>
      <c r="D1609" s="28" t="s">
        <v>34</v>
      </c>
      <c r="E1609" s="39" t="s">
        <v>332</v>
      </c>
      <c r="F1609" s="13">
        <f t="shared" si="205"/>
        <v>2014</v>
      </c>
      <c r="G1609" s="28" t="s">
        <v>61</v>
      </c>
      <c r="H1609" s="28" t="s">
        <v>149</v>
      </c>
      <c r="I1609" s="40">
        <v>3000</v>
      </c>
      <c r="J1609" s="41">
        <v>0.12</v>
      </c>
      <c r="K1609" s="42">
        <f t="shared" si="206"/>
        <v>2640</v>
      </c>
      <c r="L1609" s="43" t="str">
        <f t="shared" si="200"/>
        <v>2608-APAC-DG</v>
      </c>
      <c r="M1609" s="44">
        <f t="shared" si="207"/>
        <v>41963</v>
      </c>
      <c r="N1609" s="47">
        <f t="shared" si="201"/>
        <v>11</v>
      </c>
      <c r="O1609" s="47" t="str">
        <f t="shared" si="202"/>
        <v>2014</v>
      </c>
      <c r="P1609" s="47" t="str">
        <f t="shared" si="203"/>
        <v>20</v>
      </c>
      <c r="Q1609" s="48">
        <f t="shared" si="204"/>
        <v>41963</v>
      </c>
    </row>
    <row r="1610" spans="1:17" x14ac:dyDescent="0.25">
      <c r="A1610" s="28" t="s">
        <v>2836</v>
      </c>
      <c r="B1610" s="28" t="s">
        <v>216</v>
      </c>
      <c r="C1610" s="28" t="s">
        <v>217</v>
      </c>
      <c r="D1610" s="28" t="s">
        <v>11</v>
      </c>
      <c r="E1610" s="39">
        <v>41857</v>
      </c>
      <c r="F1610" s="13">
        <f t="shared" si="205"/>
        <v>2014</v>
      </c>
      <c r="G1610" s="28" t="s">
        <v>111</v>
      </c>
      <c r="H1610" s="28" t="s">
        <v>877</v>
      </c>
      <c r="I1610" s="40">
        <v>140</v>
      </c>
      <c r="J1610" s="41">
        <v>0.2571</v>
      </c>
      <c r="K1610" s="42">
        <f t="shared" si="206"/>
        <v>104.006</v>
      </c>
      <c r="L1610" s="43" t="str">
        <f t="shared" si="200"/>
        <v>2609-EMEA-GT</v>
      </c>
      <c r="M1610" s="44">
        <f t="shared" si="207"/>
        <v>41857</v>
      </c>
      <c r="N1610" s="47" t="str">
        <f t="shared" si="201"/>
        <v/>
      </c>
      <c r="O1610" s="47" t="str">
        <f t="shared" si="202"/>
        <v/>
      </c>
      <c r="P1610" s="47" t="str">
        <f t="shared" si="203"/>
        <v/>
      </c>
      <c r="Q1610" s="48">
        <f t="shared" si="204"/>
        <v>41857</v>
      </c>
    </row>
    <row r="1611" spans="1:17" x14ac:dyDescent="0.25">
      <c r="A1611" s="28" t="s">
        <v>2837</v>
      </c>
      <c r="B1611" s="28" t="s">
        <v>495</v>
      </c>
      <c r="C1611" s="28" t="s">
        <v>496</v>
      </c>
      <c r="D1611" s="28" t="s">
        <v>11</v>
      </c>
      <c r="E1611" s="39" t="s">
        <v>1441</v>
      </c>
      <c r="F1611" s="13">
        <f t="shared" si="205"/>
        <v>2015</v>
      </c>
      <c r="G1611" s="28" t="s">
        <v>133</v>
      </c>
      <c r="H1611" s="28" t="s">
        <v>2838</v>
      </c>
      <c r="I1611" s="40">
        <v>50</v>
      </c>
      <c r="J1611" s="41">
        <v>0.26</v>
      </c>
      <c r="K1611" s="42">
        <f t="shared" si="206"/>
        <v>37</v>
      </c>
      <c r="L1611" s="43" t="str">
        <f t="shared" si="200"/>
        <v>2610-EMEA-TC</v>
      </c>
      <c r="M1611" s="44">
        <f t="shared" si="207"/>
        <v>42022</v>
      </c>
      <c r="N1611" s="47">
        <f t="shared" si="201"/>
        <v>1</v>
      </c>
      <c r="O1611" s="47" t="str">
        <f t="shared" si="202"/>
        <v>2015</v>
      </c>
      <c r="P1611" s="47" t="str">
        <f t="shared" si="203"/>
        <v>18</v>
      </c>
      <c r="Q1611" s="48">
        <f t="shared" si="204"/>
        <v>42022</v>
      </c>
    </row>
    <row r="1612" spans="1:17" x14ac:dyDescent="0.25">
      <c r="A1612" s="28" t="s">
        <v>2839</v>
      </c>
      <c r="B1612" s="28" t="s">
        <v>265</v>
      </c>
      <c r="C1612" s="28" t="s">
        <v>50</v>
      </c>
      <c r="D1612" s="28" t="s">
        <v>22</v>
      </c>
      <c r="E1612" s="39">
        <v>41859</v>
      </c>
      <c r="F1612" s="13">
        <f t="shared" si="205"/>
        <v>2014</v>
      </c>
      <c r="G1612" s="28" t="s">
        <v>35</v>
      </c>
      <c r="H1612" s="28" t="s">
        <v>1615</v>
      </c>
      <c r="I1612" s="40">
        <v>50</v>
      </c>
      <c r="J1612" s="41">
        <v>0</v>
      </c>
      <c r="K1612" s="42">
        <f t="shared" si="206"/>
        <v>50</v>
      </c>
      <c r="L1612" s="43" t="str">
        <f t="shared" si="200"/>
        <v>2611-LATAM-PC</v>
      </c>
      <c r="M1612" s="44">
        <f t="shared" si="207"/>
        <v>41859</v>
      </c>
      <c r="N1612" s="47" t="str">
        <f t="shared" si="201"/>
        <v/>
      </c>
      <c r="O1612" s="47" t="str">
        <f t="shared" si="202"/>
        <v/>
      </c>
      <c r="P1612" s="47" t="str">
        <f t="shared" si="203"/>
        <v/>
      </c>
      <c r="Q1612" s="48">
        <f t="shared" si="204"/>
        <v>41859</v>
      </c>
    </row>
    <row r="1613" spans="1:17" x14ac:dyDescent="0.25">
      <c r="A1613" s="28" t="s">
        <v>2840</v>
      </c>
      <c r="B1613" s="28" t="s">
        <v>2841</v>
      </c>
      <c r="C1613" s="28" t="s">
        <v>115</v>
      </c>
      <c r="D1613" s="28" t="s">
        <v>17</v>
      </c>
      <c r="E1613" s="39">
        <v>43048</v>
      </c>
      <c r="F1613" s="13">
        <f t="shared" si="205"/>
        <v>2017</v>
      </c>
      <c r="G1613" s="28" t="s">
        <v>111</v>
      </c>
      <c r="H1613" s="28" t="s">
        <v>2842</v>
      </c>
      <c r="I1613" s="40">
        <v>140</v>
      </c>
      <c r="J1613" s="41">
        <v>4.2900000000000001E-2</v>
      </c>
      <c r="K1613" s="42">
        <f t="shared" si="206"/>
        <v>133.994</v>
      </c>
      <c r="L1613" s="43" t="str">
        <f t="shared" si="200"/>
        <v>2612-NA-ML</v>
      </c>
      <c r="M1613" s="44">
        <f t="shared" si="207"/>
        <v>43048</v>
      </c>
      <c r="N1613" s="47" t="str">
        <f t="shared" si="201"/>
        <v/>
      </c>
      <c r="O1613" s="47" t="str">
        <f t="shared" si="202"/>
        <v/>
      </c>
      <c r="P1613" s="47" t="str">
        <f t="shared" si="203"/>
        <v/>
      </c>
      <c r="Q1613" s="48">
        <f t="shared" si="204"/>
        <v>43048</v>
      </c>
    </row>
    <row r="1614" spans="1:17" x14ac:dyDescent="0.25">
      <c r="A1614" s="28" t="s">
        <v>2843</v>
      </c>
      <c r="B1614" s="28" t="s">
        <v>350</v>
      </c>
      <c r="C1614" s="28" t="s">
        <v>115</v>
      </c>
      <c r="D1614" s="28" t="s">
        <v>17</v>
      </c>
      <c r="E1614" s="39" t="s">
        <v>1418</v>
      </c>
      <c r="F1614" s="13">
        <f t="shared" si="205"/>
        <v>2015</v>
      </c>
      <c r="G1614" s="28" t="s">
        <v>35</v>
      </c>
      <c r="H1614" s="28" t="s">
        <v>1471</v>
      </c>
      <c r="I1614" s="40">
        <v>50</v>
      </c>
      <c r="J1614" s="41">
        <v>0</v>
      </c>
      <c r="K1614" s="42">
        <f t="shared" si="206"/>
        <v>50</v>
      </c>
      <c r="L1614" s="43" t="str">
        <f t="shared" si="200"/>
        <v>2613-NA-AS</v>
      </c>
      <c r="M1614" s="44">
        <f t="shared" si="207"/>
        <v>42269</v>
      </c>
      <c r="N1614" s="47">
        <f t="shared" si="201"/>
        <v>9</v>
      </c>
      <c r="O1614" s="47" t="str">
        <f t="shared" si="202"/>
        <v>2015</v>
      </c>
      <c r="P1614" s="47" t="str">
        <f t="shared" si="203"/>
        <v>22</v>
      </c>
      <c r="Q1614" s="48">
        <f t="shared" si="204"/>
        <v>42269</v>
      </c>
    </row>
    <row r="1615" spans="1:17" x14ac:dyDescent="0.25">
      <c r="A1615" s="28" t="s">
        <v>2844</v>
      </c>
      <c r="B1615" s="28" t="s">
        <v>94</v>
      </c>
      <c r="C1615" s="28" t="s">
        <v>95</v>
      </c>
      <c r="D1615" s="28" t="s">
        <v>34</v>
      </c>
      <c r="E1615" s="39" t="s">
        <v>2478</v>
      </c>
      <c r="F1615" s="13">
        <f t="shared" si="205"/>
        <v>2016</v>
      </c>
      <c r="G1615" s="28" t="s">
        <v>111</v>
      </c>
      <c r="H1615" s="28" t="s">
        <v>1979</v>
      </c>
      <c r="I1615" s="40">
        <v>140</v>
      </c>
      <c r="J1615" s="41">
        <v>5.7099999999999998E-2</v>
      </c>
      <c r="K1615" s="42">
        <f t="shared" si="206"/>
        <v>132.006</v>
      </c>
      <c r="L1615" s="43" t="str">
        <f t="shared" si="200"/>
        <v>2614-APAC-SK</v>
      </c>
      <c r="M1615" s="44">
        <f t="shared" si="207"/>
        <v>42698</v>
      </c>
      <c r="N1615" s="47">
        <f t="shared" si="201"/>
        <v>11</v>
      </c>
      <c r="O1615" s="47" t="str">
        <f t="shared" si="202"/>
        <v>2016</v>
      </c>
      <c r="P1615" s="47" t="str">
        <f t="shared" si="203"/>
        <v>24</v>
      </c>
      <c r="Q1615" s="48">
        <f t="shared" si="204"/>
        <v>42698</v>
      </c>
    </row>
    <row r="1616" spans="1:17" x14ac:dyDescent="0.25">
      <c r="A1616" s="28" t="s">
        <v>2845</v>
      </c>
      <c r="B1616" s="28" t="s">
        <v>495</v>
      </c>
      <c r="C1616" s="28" t="s">
        <v>496</v>
      </c>
      <c r="D1616" s="28" t="s">
        <v>11</v>
      </c>
      <c r="E1616" s="39">
        <v>42350</v>
      </c>
      <c r="F1616" s="13">
        <f t="shared" si="205"/>
        <v>2015</v>
      </c>
      <c r="G1616" s="28" t="s">
        <v>133</v>
      </c>
      <c r="H1616" s="28" t="s">
        <v>1675</v>
      </c>
      <c r="I1616" s="40">
        <v>50</v>
      </c>
      <c r="J1616" s="41">
        <v>0.16</v>
      </c>
      <c r="K1616" s="42">
        <f t="shared" si="206"/>
        <v>42</v>
      </c>
      <c r="L1616" s="43" t="str">
        <f t="shared" si="200"/>
        <v>2615-EMEA-DR</v>
      </c>
      <c r="M1616" s="44">
        <f t="shared" si="207"/>
        <v>42350</v>
      </c>
      <c r="N1616" s="47" t="str">
        <f t="shared" si="201"/>
        <v/>
      </c>
      <c r="O1616" s="47" t="str">
        <f t="shared" si="202"/>
        <v/>
      </c>
      <c r="P1616" s="47" t="str">
        <f t="shared" si="203"/>
        <v/>
      </c>
      <c r="Q1616" s="48">
        <f t="shared" si="204"/>
        <v>42350</v>
      </c>
    </row>
    <row r="1617" spans="1:17" x14ac:dyDescent="0.25">
      <c r="A1617" s="28" t="s">
        <v>2846</v>
      </c>
      <c r="B1617" s="28" t="s">
        <v>541</v>
      </c>
      <c r="C1617" s="28" t="s">
        <v>542</v>
      </c>
      <c r="D1617" s="28" t="s">
        <v>22</v>
      </c>
      <c r="E1617" s="39">
        <v>43289</v>
      </c>
      <c r="F1617" s="13">
        <f t="shared" si="205"/>
        <v>2018</v>
      </c>
      <c r="G1617" s="28" t="s">
        <v>12</v>
      </c>
      <c r="H1617" s="28" t="s">
        <v>983</v>
      </c>
      <c r="I1617" s="40">
        <v>240</v>
      </c>
      <c r="J1617" s="41">
        <v>2.5000000000000001E-2</v>
      </c>
      <c r="K1617" s="42">
        <f t="shared" si="206"/>
        <v>234</v>
      </c>
      <c r="L1617" s="43" t="str">
        <f t="shared" si="200"/>
        <v>2616-LATAM-KH</v>
      </c>
      <c r="M1617" s="44">
        <f t="shared" si="207"/>
        <v>43289</v>
      </c>
      <c r="N1617" s="47" t="str">
        <f t="shared" si="201"/>
        <v/>
      </c>
      <c r="O1617" s="47" t="str">
        <f t="shared" si="202"/>
        <v/>
      </c>
      <c r="P1617" s="47" t="str">
        <f t="shared" si="203"/>
        <v/>
      </c>
      <c r="Q1617" s="48">
        <f t="shared" si="204"/>
        <v>43289</v>
      </c>
    </row>
    <row r="1618" spans="1:17" x14ac:dyDescent="0.25">
      <c r="A1618" s="28" t="s">
        <v>2847</v>
      </c>
      <c r="B1618" s="28" t="s">
        <v>397</v>
      </c>
      <c r="C1618" s="28" t="s">
        <v>398</v>
      </c>
      <c r="D1618" s="28" t="s">
        <v>11</v>
      </c>
      <c r="E1618" s="39">
        <v>42736</v>
      </c>
      <c r="F1618" s="13">
        <f t="shared" si="205"/>
        <v>2017</v>
      </c>
      <c r="G1618" s="28" t="s">
        <v>61</v>
      </c>
      <c r="H1618" s="28" t="s">
        <v>1551</v>
      </c>
      <c r="I1618" s="40">
        <v>3000</v>
      </c>
      <c r="J1618" s="41">
        <v>0.31</v>
      </c>
      <c r="K1618" s="42">
        <f t="shared" si="206"/>
        <v>2070</v>
      </c>
      <c r="L1618" s="43" t="str">
        <f t="shared" si="200"/>
        <v>2617-EMEA-NH</v>
      </c>
      <c r="M1618" s="44">
        <f t="shared" si="207"/>
        <v>42736</v>
      </c>
      <c r="N1618" s="47" t="str">
        <f t="shared" si="201"/>
        <v/>
      </c>
      <c r="O1618" s="47" t="str">
        <f t="shared" si="202"/>
        <v/>
      </c>
      <c r="P1618" s="47" t="str">
        <f t="shared" si="203"/>
        <v/>
      </c>
      <c r="Q1618" s="48">
        <f t="shared" si="204"/>
        <v>42736</v>
      </c>
    </row>
    <row r="1619" spans="1:17" x14ac:dyDescent="0.25">
      <c r="A1619" s="28" t="s">
        <v>2848</v>
      </c>
      <c r="B1619" s="28" t="s">
        <v>94</v>
      </c>
      <c r="C1619" s="28" t="s">
        <v>95</v>
      </c>
      <c r="D1619" s="28" t="s">
        <v>34</v>
      </c>
      <c r="E1619" s="39" t="s">
        <v>2849</v>
      </c>
      <c r="F1619" s="13">
        <f t="shared" si="205"/>
        <v>2014</v>
      </c>
      <c r="G1619" s="28" t="s">
        <v>29</v>
      </c>
      <c r="H1619" s="28" t="s">
        <v>1504</v>
      </c>
      <c r="I1619" s="40">
        <v>150</v>
      </c>
      <c r="J1619" s="41">
        <v>0.08</v>
      </c>
      <c r="K1619" s="42">
        <f t="shared" si="206"/>
        <v>138</v>
      </c>
      <c r="L1619" s="43" t="str">
        <f t="shared" si="200"/>
        <v>2618-APAC-CP</v>
      </c>
      <c r="M1619" s="44">
        <f t="shared" si="207"/>
        <v>41911</v>
      </c>
      <c r="N1619" s="47">
        <f t="shared" si="201"/>
        <v>9</v>
      </c>
      <c r="O1619" s="47" t="str">
        <f t="shared" si="202"/>
        <v>2014</v>
      </c>
      <c r="P1619" s="47" t="str">
        <f t="shared" si="203"/>
        <v>29</v>
      </c>
      <c r="Q1619" s="48">
        <f t="shared" si="204"/>
        <v>41911</v>
      </c>
    </row>
    <row r="1620" spans="1:17" x14ac:dyDescent="0.25">
      <c r="A1620" s="28" t="s">
        <v>2850</v>
      </c>
      <c r="B1620" s="28" t="s">
        <v>144</v>
      </c>
      <c r="C1620" s="28" t="s">
        <v>115</v>
      </c>
      <c r="D1620" s="28" t="s">
        <v>17</v>
      </c>
      <c r="E1620" s="39" t="s">
        <v>2389</v>
      </c>
      <c r="F1620" s="13">
        <f t="shared" si="205"/>
        <v>2017</v>
      </c>
      <c r="G1620" s="28" t="s">
        <v>111</v>
      </c>
      <c r="H1620" s="28" t="s">
        <v>145</v>
      </c>
      <c r="I1620" s="40">
        <v>140</v>
      </c>
      <c r="J1620" s="41">
        <v>2.86E-2</v>
      </c>
      <c r="K1620" s="42">
        <f t="shared" si="206"/>
        <v>135.99600000000001</v>
      </c>
      <c r="L1620" s="43" t="str">
        <f t="shared" si="200"/>
        <v>2619-NA-RA</v>
      </c>
      <c r="M1620" s="44">
        <f t="shared" si="207"/>
        <v>42853</v>
      </c>
      <c r="N1620" s="47">
        <f t="shared" si="201"/>
        <v>4</v>
      </c>
      <c r="O1620" s="47" t="str">
        <f t="shared" si="202"/>
        <v>2017</v>
      </c>
      <c r="P1620" s="47" t="str">
        <f t="shared" si="203"/>
        <v>28</v>
      </c>
      <c r="Q1620" s="48">
        <f t="shared" si="204"/>
        <v>42853</v>
      </c>
    </row>
    <row r="1621" spans="1:17" x14ac:dyDescent="0.25">
      <c r="A1621" s="28" t="s">
        <v>2851</v>
      </c>
      <c r="B1621" s="28" t="s">
        <v>2841</v>
      </c>
      <c r="C1621" s="28" t="s">
        <v>115</v>
      </c>
      <c r="D1621" s="28" t="s">
        <v>17</v>
      </c>
      <c r="E1621" s="39" t="s">
        <v>2852</v>
      </c>
      <c r="F1621" s="13">
        <f t="shared" si="205"/>
        <v>2014</v>
      </c>
      <c r="G1621" s="28" t="s">
        <v>74</v>
      </c>
      <c r="H1621" s="28" t="s">
        <v>2853</v>
      </c>
      <c r="I1621" s="40">
        <v>500</v>
      </c>
      <c r="J1621" s="41">
        <v>0.02</v>
      </c>
      <c r="K1621" s="42">
        <f t="shared" si="206"/>
        <v>490</v>
      </c>
      <c r="L1621" s="43" t="str">
        <f t="shared" si="200"/>
        <v>2620-NA-CG</v>
      </c>
      <c r="M1621" s="44">
        <f t="shared" si="207"/>
        <v>41819</v>
      </c>
      <c r="N1621" s="47">
        <f t="shared" si="201"/>
        <v>6</v>
      </c>
      <c r="O1621" s="47" t="str">
        <f t="shared" si="202"/>
        <v>2014</v>
      </c>
      <c r="P1621" s="47" t="str">
        <f t="shared" si="203"/>
        <v>29</v>
      </c>
      <c r="Q1621" s="48">
        <f t="shared" si="204"/>
        <v>41819</v>
      </c>
    </row>
    <row r="1622" spans="1:17" x14ac:dyDescent="0.25">
      <c r="A1622" s="28" t="s">
        <v>2854</v>
      </c>
      <c r="B1622" s="28" t="s">
        <v>197</v>
      </c>
      <c r="C1622" s="28" t="s">
        <v>198</v>
      </c>
      <c r="D1622" s="28" t="s">
        <v>11</v>
      </c>
      <c r="E1622" s="39">
        <v>42045</v>
      </c>
      <c r="F1622" s="13">
        <f t="shared" si="205"/>
        <v>2015</v>
      </c>
      <c r="G1622" s="28" t="s">
        <v>41</v>
      </c>
      <c r="H1622" s="28" t="s">
        <v>1217</v>
      </c>
      <c r="I1622" s="40">
        <v>30</v>
      </c>
      <c r="J1622" s="41">
        <v>0.16669999999999999</v>
      </c>
      <c r="K1622" s="42">
        <f t="shared" si="206"/>
        <v>24.999000000000002</v>
      </c>
      <c r="L1622" s="43" t="str">
        <f t="shared" si="200"/>
        <v>2621-EMEA-BM</v>
      </c>
      <c r="M1622" s="44">
        <f t="shared" si="207"/>
        <v>42045</v>
      </c>
      <c r="N1622" s="47" t="str">
        <f t="shared" si="201"/>
        <v/>
      </c>
      <c r="O1622" s="47" t="str">
        <f t="shared" si="202"/>
        <v/>
      </c>
      <c r="P1622" s="47" t="str">
        <f t="shared" si="203"/>
        <v/>
      </c>
      <c r="Q1622" s="48">
        <f t="shared" si="204"/>
        <v>42045</v>
      </c>
    </row>
    <row r="1623" spans="1:17" x14ac:dyDescent="0.25">
      <c r="A1623" s="28" t="s">
        <v>2855</v>
      </c>
      <c r="B1623" s="28" t="s">
        <v>197</v>
      </c>
      <c r="C1623" s="28" t="s">
        <v>198</v>
      </c>
      <c r="D1623" s="28" t="s">
        <v>11</v>
      </c>
      <c r="E1623" s="39" t="s">
        <v>783</v>
      </c>
      <c r="F1623" s="13">
        <f t="shared" si="205"/>
        <v>2018</v>
      </c>
      <c r="G1623" s="28" t="s">
        <v>55</v>
      </c>
      <c r="H1623" s="28" t="s">
        <v>199</v>
      </c>
      <c r="I1623" s="40">
        <v>2400</v>
      </c>
      <c r="J1623" s="41">
        <v>0.28000000000000003</v>
      </c>
      <c r="K1623" s="42">
        <f t="shared" si="206"/>
        <v>1728</v>
      </c>
      <c r="L1623" s="43" t="str">
        <f t="shared" si="200"/>
        <v>2622-EMEA-HB</v>
      </c>
      <c r="M1623" s="44">
        <f t="shared" si="207"/>
        <v>43279</v>
      </c>
      <c r="N1623" s="47">
        <f t="shared" si="201"/>
        <v>6</v>
      </c>
      <c r="O1623" s="47" t="str">
        <f t="shared" si="202"/>
        <v>2018</v>
      </c>
      <c r="P1623" s="47" t="str">
        <f t="shared" si="203"/>
        <v>28</v>
      </c>
      <c r="Q1623" s="48">
        <f t="shared" si="204"/>
        <v>43279</v>
      </c>
    </row>
    <row r="1624" spans="1:17" x14ac:dyDescent="0.25">
      <c r="A1624" s="28" t="s">
        <v>2856</v>
      </c>
      <c r="B1624" s="28" t="s">
        <v>325</v>
      </c>
      <c r="C1624" s="28" t="s">
        <v>326</v>
      </c>
      <c r="D1624" s="28" t="s">
        <v>34</v>
      </c>
      <c r="E1624" s="39" t="s">
        <v>2857</v>
      </c>
      <c r="F1624" s="13">
        <f t="shared" si="205"/>
        <v>2018</v>
      </c>
      <c r="G1624" s="28" t="s">
        <v>35</v>
      </c>
      <c r="H1624" s="28" t="s">
        <v>1045</v>
      </c>
      <c r="I1624" s="40">
        <v>50</v>
      </c>
      <c r="J1624" s="41">
        <v>0.04</v>
      </c>
      <c r="K1624" s="42">
        <f t="shared" si="206"/>
        <v>48</v>
      </c>
      <c r="L1624" s="43" t="str">
        <f t="shared" si="200"/>
        <v>2623-APAC-VH</v>
      </c>
      <c r="M1624" s="44">
        <f t="shared" si="207"/>
        <v>43245</v>
      </c>
      <c r="N1624" s="47">
        <f t="shared" si="201"/>
        <v>5</v>
      </c>
      <c r="O1624" s="47" t="str">
        <f t="shared" si="202"/>
        <v>2018</v>
      </c>
      <c r="P1624" s="47" t="str">
        <f t="shared" si="203"/>
        <v>25</v>
      </c>
      <c r="Q1624" s="48">
        <f t="shared" si="204"/>
        <v>43245</v>
      </c>
    </row>
    <row r="1625" spans="1:17" x14ac:dyDescent="0.25">
      <c r="A1625" s="28" t="s">
        <v>2858</v>
      </c>
      <c r="B1625" s="28" t="s">
        <v>306</v>
      </c>
      <c r="C1625" s="28" t="s">
        <v>307</v>
      </c>
      <c r="D1625" s="28" t="s">
        <v>11</v>
      </c>
      <c r="E1625" s="39">
        <v>42494</v>
      </c>
      <c r="F1625" s="13">
        <f t="shared" si="205"/>
        <v>2016</v>
      </c>
      <c r="G1625" s="28" t="s">
        <v>125</v>
      </c>
      <c r="H1625" s="28" t="s">
        <v>1759</v>
      </c>
      <c r="I1625" s="40">
        <v>500</v>
      </c>
      <c r="J1625" s="41">
        <v>6.8000000000000005E-2</v>
      </c>
      <c r="K1625" s="42">
        <f t="shared" si="206"/>
        <v>465.99999999999994</v>
      </c>
      <c r="L1625" s="43" t="str">
        <f t="shared" si="200"/>
        <v>2624-EMEA-GR</v>
      </c>
      <c r="M1625" s="44">
        <f t="shared" si="207"/>
        <v>42494</v>
      </c>
      <c r="N1625" s="47" t="str">
        <f t="shared" si="201"/>
        <v/>
      </c>
      <c r="O1625" s="47" t="str">
        <f t="shared" si="202"/>
        <v/>
      </c>
      <c r="P1625" s="47" t="str">
        <f t="shared" si="203"/>
        <v/>
      </c>
      <c r="Q1625" s="48">
        <f t="shared" si="204"/>
        <v>42494</v>
      </c>
    </row>
    <row r="1626" spans="1:17" x14ac:dyDescent="0.25">
      <c r="A1626" s="28" t="s">
        <v>2859</v>
      </c>
      <c r="B1626" s="28" t="s">
        <v>109</v>
      </c>
      <c r="C1626" s="28" t="s">
        <v>72</v>
      </c>
      <c r="D1626" s="28" t="s">
        <v>34</v>
      </c>
      <c r="E1626" s="39" t="s">
        <v>1337</v>
      </c>
      <c r="F1626" s="13">
        <f t="shared" si="205"/>
        <v>2016</v>
      </c>
      <c r="G1626" s="28" t="s">
        <v>125</v>
      </c>
      <c r="H1626" s="28" t="s">
        <v>770</v>
      </c>
      <c r="I1626" s="40">
        <v>500</v>
      </c>
      <c r="J1626" s="41">
        <v>0.08</v>
      </c>
      <c r="K1626" s="42">
        <f t="shared" si="206"/>
        <v>460</v>
      </c>
      <c r="L1626" s="43" t="str">
        <f t="shared" si="200"/>
        <v>2625-APAC-CL</v>
      </c>
      <c r="M1626" s="44">
        <f t="shared" si="207"/>
        <v>42633</v>
      </c>
      <c r="N1626" s="47">
        <f t="shared" si="201"/>
        <v>9</v>
      </c>
      <c r="O1626" s="47" t="str">
        <f t="shared" si="202"/>
        <v>2016</v>
      </c>
      <c r="P1626" s="47" t="str">
        <f t="shared" si="203"/>
        <v>20</v>
      </c>
      <c r="Q1626" s="48">
        <f t="shared" si="204"/>
        <v>42633</v>
      </c>
    </row>
    <row r="1627" spans="1:17" x14ac:dyDescent="0.25">
      <c r="A1627" s="28" t="s">
        <v>2860</v>
      </c>
      <c r="B1627" s="28" t="s">
        <v>9</v>
      </c>
      <c r="C1627" s="28" t="s">
        <v>10</v>
      </c>
      <c r="D1627" s="28" t="s">
        <v>11</v>
      </c>
      <c r="E1627" s="39">
        <v>41771</v>
      </c>
      <c r="F1627" s="13">
        <f t="shared" si="205"/>
        <v>2014</v>
      </c>
      <c r="G1627" s="28" t="s">
        <v>23</v>
      </c>
      <c r="H1627" s="28" t="s">
        <v>333</v>
      </c>
      <c r="I1627" s="40">
        <v>1400</v>
      </c>
      <c r="J1627" s="41">
        <v>0.03</v>
      </c>
      <c r="K1627" s="42">
        <f t="shared" si="206"/>
        <v>1358</v>
      </c>
      <c r="L1627" s="43" t="str">
        <f t="shared" si="200"/>
        <v>2626-EMEA-DB</v>
      </c>
      <c r="M1627" s="44">
        <f t="shared" si="207"/>
        <v>41771</v>
      </c>
      <c r="N1627" s="47" t="str">
        <f t="shared" si="201"/>
        <v/>
      </c>
      <c r="O1627" s="47" t="str">
        <f t="shared" si="202"/>
        <v/>
      </c>
      <c r="P1627" s="47" t="str">
        <f t="shared" si="203"/>
        <v/>
      </c>
      <c r="Q1627" s="48">
        <f t="shared" si="204"/>
        <v>41771</v>
      </c>
    </row>
    <row r="1628" spans="1:17" x14ac:dyDescent="0.25">
      <c r="A1628" s="28" t="s">
        <v>2861</v>
      </c>
      <c r="B1628" s="28" t="s">
        <v>201</v>
      </c>
      <c r="C1628" s="28" t="s">
        <v>202</v>
      </c>
      <c r="D1628" s="28" t="s">
        <v>11</v>
      </c>
      <c r="E1628" s="39" t="s">
        <v>1705</v>
      </c>
      <c r="F1628" s="13">
        <f t="shared" si="205"/>
        <v>2018</v>
      </c>
      <c r="G1628" s="28" t="s">
        <v>35</v>
      </c>
      <c r="H1628" s="28" t="s">
        <v>1905</v>
      </c>
      <c r="I1628" s="40">
        <v>50</v>
      </c>
      <c r="J1628" s="41">
        <v>0.12</v>
      </c>
      <c r="K1628" s="42">
        <f t="shared" si="206"/>
        <v>44</v>
      </c>
      <c r="L1628" s="43" t="str">
        <f t="shared" si="200"/>
        <v>2627-EMEA-AP</v>
      </c>
      <c r="M1628" s="44">
        <f t="shared" si="207"/>
        <v>43422</v>
      </c>
      <c r="N1628" s="47">
        <f t="shared" si="201"/>
        <v>11</v>
      </c>
      <c r="O1628" s="47" t="str">
        <f t="shared" si="202"/>
        <v>2018</v>
      </c>
      <c r="P1628" s="47" t="str">
        <f t="shared" si="203"/>
        <v>18</v>
      </c>
      <c r="Q1628" s="48">
        <f t="shared" si="204"/>
        <v>43422</v>
      </c>
    </row>
    <row r="1629" spans="1:17" x14ac:dyDescent="0.25">
      <c r="A1629" s="28" t="s">
        <v>2862</v>
      </c>
      <c r="B1629" s="28" t="s">
        <v>119</v>
      </c>
      <c r="C1629" s="28" t="s">
        <v>85</v>
      </c>
      <c r="D1629" s="28" t="s">
        <v>11</v>
      </c>
      <c r="E1629" s="39" t="s">
        <v>1868</v>
      </c>
      <c r="F1629" s="13">
        <f t="shared" si="205"/>
        <v>2017</v>
      </c>
      <c r="G1629" s="28" t="s">
        <v>41</v>
      </c>
      <c r="H1629" s="28" t="s">
        <v>572</v>
      </c>
      <c r="I1629" s="40">
        <v>30</v>
      </c>
      <c r="J1629" s="41">
        <v>3.3300000000000003E-2</v>
      </c>
      <c r="K1629" s="42">
        <f t="shared" si="206"/>
        <v>29.001000000000001</v>
      </c>
      <c r="L1629" s="43" t="str">
        <f t="shared" si="200"/>
        <v>2628-EMEA-IP</v>
      </c>
      <c r="M1629" s="44">
        <f t="shared" si="207"/>
        <v>42786</v>
      </c>
      <c r="N1629" s="47">
        <f t="shared" si="201"/>
        <v>2</v>
      </c>
      <c r="O1629" s="47" t="str">
        <f t="shared" si="202"/>
        <v>2017</v>
      </c>
      <c r="P1629" s="47" t="str">
        <f t="shared" si="203"/>
        <v>20</v>
      </c>
      <c r="Q1629" s="48">
        <f t="shared" si="204"/>
        <v>42786</v>
      </c>
    </row>
    <row r="1630" spans="1:17" x14ac:dyDescent="0.25">
      <c r="A1630" s="28" t="s">
        <v>2863</v>
      </c>
      <c r="B1630" s="28" t="s">
        <v>84</v>
      </c>
      <c r="C1630" s="28" t="s">
        <v>85</v>
      </c>
      <c r="D1630" s="28" t="s">
        <v>11</v>
      </c>
      <c r="E1630" s="39">
        <v>42075</v>
      </c>
      <c r="F1630" s="13">
        <f t="shared" si="205"/>
        <v>2015</v>
      </c>
      <c r="G1630" s="28" t="s">
        <v>23</v>
      </c>
      <c r="H1630" s="28" t="s">
        <v>1955</v>
      </c>
      <c r="I1630" s="40">
        <v>1400</v>
      </c>
      <c r="J1630" s="41">
        <v>0.34</v>
      </c>
      <c r="K1630" s="42">
        <f t="shared" si="206"/>
        <v>923.99999999999989</v>
      </c>
      <c r="L1630" s="43" t="str">
        <f t="shared" si="200"/>
        <v>2629-EMEA-DI</v>
      </c>
      <c r="M1630" s="44">
        <f t="shared" si="207"/>
        <v>42075</v>
      </c>
      <c r="N1630" s="47" t="str">
        <f t="shared" si="201"/>
        <v/>
      </c>
      <c r="O1630" s="47" t="str">
        <f t="shared" si="202"/>
        <v/>
      </c>
      <c r="P1630" s="47" t="str">
        <f t="shared" si="203"/>
        <v/>
      </c>
      <c r="Q1630" s="48">
        <f t="shared" si="204"/>
        <v>42075</v>
      </c>
    </row>
    <row r="1631" spans="1:17" x14ac:dyDescent="0.25">
      <c r="A1631" s="28" t="s">
        <v>2864</v>
      </c>
      <c r="B1631" s="28" t="s">
        <v>71</v>
      </c>
      <c r="C1631" s="28" t="s">
        <v>72</v>
      </c>
      <c r="D1631" s="28" t="s">
        <v>34</v>
      </c>
      <c r="E1631" s="39" t="s">
        <v>1335</v>
      </c>
      <c r="F1631" s="13">
        <f t="shared" si="205"/>
        <v>2017</v>
      </c>
      <c r="G1631" s="28" t="s">
        <v>61</v>
      </c>
      <c r="H1631" s="28" t="s">
        <v>1246</v>
      </c>
      <c r="I1631" s="40">
        <v>3000</v>
      </c>
      <c r="J1631" s="41">
        <v>0.14000000000000001</v>
      </c>
      <c r="K1631" s="42">
        <f t="shared" si="206"/>
        <v>2580</v>
      </c>
      <c r="L1631" s="43" t="str">
        <f t="shared" si="200"/>
        <v>2630-APAC-DJ</v>
      </c>
      <c r="M1631" s="44">
        <f t="shared" si="207"/>
        <v>42852</v>
      </c>
      <c r="N1631" s="47">
        <f t="shared" si="201"/>
        <v>4</v>
      </c>
      <c r="O1631" s="47" t="str">
        <f t="shared" si="202"/>
        <v>2017</v>
      </c>
      <c r="P1631" s="47" t="str">
        <f t="shared" si="203"/>
        <v>27</v>
      </c>
      <c r="Q1631" s="48">
        <f t="shared" si="204"/>
        <v>42852</v>
      </c>
    </row>
    <row r="1632" spans="1:17" x14ac:dyDescent="0.25">
      <c r="A1632" s="28" t="s">
        <v>2865</v>
      </c>
      <c r="B1632" s="28" t="s">
        <v>20</v>
      </c>
      <c r="C1632" s="28" t="s">
        <v>21</v>
      </c>
      <c r="D1632" s="28" t="s">
        <v>22</v>
      </c>
      <c r="E1632" s="39" t="s">
        <v>1299</v>
      </c>
      <c r="F1632" s="13">
        <f t="shared" si="205"/>
        <v>2014</v>
      </c>
      <c r="G1632" s="28" t="s">
        <v>133</v>
      </c>
      <c r="H1632" s="28" t="s">
        <v>24</v>
      </c>
      <c r="I1632" s="40">
        <v>50</v>
      </c>
      <c r="J1632" s="41">
        <v>0.26</v>
      </c>
      <c r="K1632" s="42">
        <f t="shared" si="206"/>
        <v>37</v>
      </c>
      <c r="L1632" s="43" t="str">
        <f t="shared" si="200"/>
        <v>2631-LATAM-GR</v>
      </c>
      <c r="M1632" s="44">
        <f t="shared" si="207"/>
        <v>41836</v>
      </c>
      <c r="N1632" s="47">
        <f t="shared" si="201"/>
        <v>7</v>
      </c>
      <c r="O1632" s="47" t="str">
        <f t="shared" si="202"/>
        <v>2014</v>
      </c>
      <c r="P1632" s="47" t="str">
        <f t="shared" si="203"/>
        <v>16</v>
      </c>
      <c r="Q1632" s="48">
        <f t="shared" si="204"/>
        <v>41836</v>
      </c>
    </row>
    <row r="1633" spans="1:17" x14ac:dyDescent="0.25">
      <c r="A1633" s="28" t="s">
        <v>2866</v>
      </c>
      <c r="B1633" s="28" t="s">
        <v>197</v>
      </c>
      <c r="C1633" s="28" t="s">
        <v>198</v>
      </c>
      <c r="D1633" s="28" t="s">
        <v>11</v>
      </c>
      <c r="E1633" s="39" t="s">
        <v>2867</v>
      </c>
      <c r="F1633" s="13">
        <f t="shared" si="205"/>
        <v>2015</v>
      </c>
      <c r="G1633" s="28" t="s">
        <v>125</v>
      </c>
      <c r="H1633" s="28" t="s">
        <v>2429</v>
      </c>
      <c r="I1633" s="40">
        <v>500</v>
      </c>
      <c r="J1633" s="41">
        <v>0.308</v>
      </c>
      <c r="K1633" s="42">
        <f t="shared" si="206"/>
        <v>346</v>
      </c>
      <c r="L1633" s="43" t="str">
        <f t="shared" si="200"/>
        <v>2632-EMEA-JL</v>
      </c>
      <c r="M1633" s="44">
        <f t="shared" si="207"/>
        <v>42325</v>
      </c>
      <c r="N1633" s="47">
        <f t="shared" si="201"/>
        <v>11</v>
      </c>
      <c r="O1633" s="47" t="str">
        <f t="shared" si="202"/>
        <v>2015</v>
      </c>
      <c r="P1633" s="47" t="str">
        <f t="shared" si="203"/>
        <v>17</v>
      </c>
      <c r="Q1633" s="48">
        <f t="shared" si="204"/>
        <v>42325</v>
      </c>
    </row>
    <row r="1634" spans="1:17" x14ac:dyDescent="0.25">
      <c r="A1634" s="28" t="s">
        <v>2868</v>
      </c>
      <c r="B1634" s="28" t="s">
        <v>495</v>
      </c>
      <c r="C1634" s="28" t="s">
        <v>496</v>
      </c>
      <c r="D1634" s="28" t="s">
        <v>11</v>
      </c>
      <c r="E1634" s="39">
        <v>42952</v>
      </c>
      <c r="F1634" s="13">
        <f t="shared" si="205"/>
        <v>2017</v>
      </c>
      <c r="G1634" s="28" t="s">
        <v>23</v>
      </c>
      <c r="H1634" s="28" t="s">
        <v>1675</v>
      </c>
      <c r="I1634" s="40">
        <v>1400</v>
      </c>
      <c r="J1634" s="41">
        <v>0.09</v>
      </c>
      <c r="K1634" s="42">
        <f t="shared" si="206"/>
        <v>1274</v>
      </c>
      <c r="L1634" s="43" t="str">
        <f t="shared" si="200"/>
        <v>2633-EMEA-DR</v>
      </c>
      <c r="M1634" s="44">
        <f t="shared" si="207"/>
        <v>42952</v>
      </c>
      <c r="N1634" s="47" t="str">
        <f t="shared" si="201"/>
        <v/>
      </c>
      <c r="O1634" s="47" t="str">
        <f t="shared" si="202"/>
        <v/>
      </c>
      <c r="P1634" s="47" t="str">
        <f t="shared" si="203"/>
        <v/>
      </c>
      <c r="Q1634" s="48">
        <f t="shared" si="204"/>
        <v>42952</v>
      </c>
    </row>
    <row r="1635" spans="1:17" x14ac:dyDescent="0.25">
      <c r="A1635" s="28" t="s">
        <v>2869</v>
      </c>
      <c r="B1635" s="28" t="s">
        <v>2841</v>
      </c>
      <c r="C1635" s="28" t="s">
        <v>115</v>
      </c>
      <c r="D1635" s="28" t="s">
        <v>17</v>
      </c>
      <c r="E1635" s="39" t="s">
        <v>2870</v>
      </c>
      <c r="F1635" s="13">
        <f t="shared" si="205"/>
        <v>2015</v>
      </c>
      <c r="G1635" s="28" t="s">
        <v>111</v>
      </c>
      <c r="H1635" s="28" t="s">
        <v>2842</v>
      </c>
      <c r="I1635" s="40">
        <v>140</v>
      </c>
      <c r="J1635" s="41">
        <v>0.31430000000000002</v>
      </c>
      <c r="K1635" s="42">
        <f t="shared" si="206"/>
        <v>95.99799999999999</v>
      </c>
      <c r="L1635" s="43" t="str">
        <f t="shared" si="200"/>
        <v>2634-NA-ML</v>
      </c>
      <c r="M1635" s="44">
        <f t="shared" si="207"/>
        <v>42085</v>
      </c>
      <c r="N1635" s="47">
        <f t="shared" si="201"/>
        <v>3</v>
      </c>
      <c r="O1635" s="47" t="str">
        <f t="shared" si="202"/>
        <v>2015</v>
      </c>
      <c r="P1635" s="47" t="str">
        <f t="shared" si="203"/>
        <v>22</v>
      </c>
      <c r="Q1635" s="48">
        <f t="shared" si="204"/>
        <v>42085</v>
      </c>
    </row>
    <row r="1636" spans="1:17" x14ac:dyDescent="0.25">
      <c r="A1636" s="28" t="s">
        <v>2871</v>
      </c>
      <c r="B1636" s="28" t="s">
        <v>15</v>
      </c>
      <c r="C1636" s="28" t="s">
        <v>16</v>
      </c>
      <c r="D1636" s="28" t="s">
        <v>17</v>
      </c>
      <c r="E1636" s="39" t="s">
        <v>2872</v>
      </c>
      <c r="F1636" s="13">
        <f t="shared" si="205"/>
        <v>2015</v>
      </c>
      <c r="G1636" s="28" t="s">
        <v>111</v>
      </c>
      <c r="H1636" s="28" t="s">
        <v>687</v>
      </c>
      <c r="I1636" s="40">
        <v>140</v>
      </c>
      <c r="J1636" s="41">
        <v>0.38569999999999999</v>
      </c>
      <c r="K1636" s="42">
        <f t="shared" si="206"/>
        <v>86.00200000000001</v>
      </c>
      <c r="L1636" s="43" t="str">
        <f t="shared" si="200"/>
        <v>2635-NA-AS</v>
      </c>
      <c r="M1636" s="44">
        <f t="shared" si="207"/>
        <v>42123</v>
      </c>
      <c r="N1636" s="47">
        <f t="shared" si="201"/>
        <v>4</v>
      </c>
      <c r="O1636" s="47" t="str">
        <f t="shared" si="202"/>
        <v>2015</v>
      </c>
      <c r="P1636" s="47" t="str">
        <f t="shared" si="203"/>
        <v>29</v>
      </c>
      <c r="Q1636" s="48">
        <f t="shared" si="204"/>
        <v>42123</v>
      </c>
    </row>
    <row r="1637" spans="1:17" x14ac:dyDescent="0.25">
      <c r="A1637" s="28" t="s">
        <v>2873</v>
      </c>
      <c r="B1637" s="28" t="s">
        <v>38</v>
      </c>
      <c r="C1637" s="28" t="s">
        <v>39</v>
      </c>
      <c r="D1637" s="28" t="s">
        <v>34</v>
      </c>
      <c r="E1637" s="39">
        <v>42280</v>
      </c>
      <c r="F1637" s="13">
        <f t="shared" si="205"/>
        <v>2015</v>
      </c>
      <c r="G1637" s="28" t="s">
        <v>41</v>
      </c>
      <c r="H1637" s="28" t="s">
        <v>1703</v>
      </c>
      <c r="I1637" s="40">
        <v>30</v>
      </c>
      <c r="J1637" s="41">
        <v>0.3</v>
      </c>
      <c r="K1637" s="42">
        <f t="shared" si="206"/>
        <v>21</v>
      </c>
      <c r="L1637" s="43" t="str">
        <f t="shared" si="200"/>
        <v>2636-APAC-FJ</v>
      </c>
      <c r="M1637" s="44">
        <f t="shared" si="207"/>
        <v>42280</v>
      </c>
      <c r="N1637" s="47" t="str">
        <f t="shared" si="201"/>
        <v/>
      </c>
      <c r="O1637" s="47" t="str">
        <f t="shared" si="202"/>
        <v/>
      </c>
      <c r="P1637" s="47" t="str">
        <f t="shared" si="203"/>
        <v/>
      </c>
      <c r="Q1637" s="48">
        <f t="shared" si="204"/>
        <v>42280</v>
      </c>
    </row>
    <row r="1638" spans="1:17" x14ac:dyDescent="0.25">
      <c r="A1638" s="28" t="s">
        <v>2874</v>
      </c>
      <c r="B1638" s="28" t="s">
        <v>201</v>
      </c>
      <c r="C1638" s="28" t="s">
        <v>202</v>
      </c>
      <c r="D1638" s="28" t="s">
        <v>11</v>
      </c>
      <c r="E1638" s="39" t="s">
        <v>1311</v>
      </c>
      <c r="F1638" s="13">
        <f t="shared" si="205"/>
        <v>2014</v>
      </c>
      <c r="G1638" s="28" t="s">
        <v>29</v>
      </c>
      <c r="H1638" s="28" t="s">
        <v>259</v>
      </c>
      <c r="I1638" s="40">
        <v>150</v>
      </c>
      <c r="J1638" s="41">
        <v>0.28670000000000001</v>
      </c>
      <c r="K1638" s="42">
        <f t="shared" si="206"/>
        <v>106.995</v>
      </c>
      <c r="L1638" s="43" t="str">
        <f t="shared" si="200"/>
        <v>2637-EMEA-DB</v>
      </c>
      <c r="M1638" s="44">
        <f t="shared" si="207"/>
        <v>41864</v>
      </c>
      <c r="N1638" s="47">
        <f t="shared" si="201"/>
        <v>8</v>
      </c>
      <c r="O1638" s="47" t="str">
        <f t="shared" si="202"/>
        <v>2014</v>
      </c>
      <c r="P1638" s="47" t="str">
        <f t="shared" si="203"/>
        <v>13</v>
      </c>
      <c r="Q1638" s="48">
        <f t="shared" si="204"/>
        <v>41864</v>
      </c>
    </row>
    <row r="1639" spans="1:17" x14ac:dyDescent="0.25">
      <c r="A1639" s="28" t="s">
        <v>2875</v>
      </c>
      <c r="B1639" s="28" t="s">
        <v>241</v>
      </c>
      <c r="C1639" s="28" t="s">
        <v>242</v>
      </c>
      <c r="D1639" s="28" t="s">
        <v>22</v>
      </c>
      <c r="E1639" s="39">
        <v>41946</v>
      </c>
      <c r="F1639" s="13">
        <f t="shared" si="205"/>
        <v>2014</v>
      </c>
      <c r="G1639" s="28" t="s">
        <v>35</v>
      </c>
      <c r="H1639" s="28" t="s">
        <v>810</v>
      </c>
      <c r="I1639" s="40">
        <v>50</v>
      </c>
      <c r="J1639" s="41">
        <v>0.04</v>
      </c>
      <c r="K1639" s="42">
        <f t="shared" si="206"/>
        <v>48</v>
      </c>
      <c r="L1639" s="43" t="str">
        <f t="shared" si="200"/>
        <v>2638-LATAM-BN</v>
      </c>
      <c r="M1639" s="44">
        <f t="shared" si="207"/>
        <v>41946</v>
      </c>
      <c r="N1639" s="47" t="str">
        <f t="shared" si="201"/>
        <v/>
      </c>
      <c r="O1639" s="47" t="str">
        <f t="shared" si="202"/>
        <v/>
      </c>
      <c r="P1639" s="47" t="str">
        <f t="shared" si="203"/>
        <v/>
      </c>
      <c r="Q1639" s="48">
        <f t="shared" si="204"/>
        <v>41946</v>
      </c>
    </row>
    <row r="1640" spans="1:17" x14ac:dyDescent="0.25">
      <c r="A1640" s="28" t="s">
        <v>2876</v>
      </c>
      <c r="B1640" s="28" t="s">
        <v>2815</v>
      </c>
      <c r="C1640" s="28" t="s">
        <v>16</v>
      </c>
      <c r="D1640" s="28" t="s">
        <v>17</v>
      </c>
      <c r="E1640" s="39">
        <v>43072</v>
      </c>
      <c r="F1640" s="13">
        <f t="shared" si="205"/>
        <v>2017</v>
      </c>
      <c r="G1640" s="28" t="s">
        <v>133</v>
      </c>
      <c r="H1640" s="28" t="s">
        <v>2877</v>
      </c>
      <c r="I1640" s="40">
        <v>50</v>
      </c>
      <c r="J1640" s="41">
        <v>0.1</v>
      </c>
      <c r="K1640" s="42">
        <f t="shared" si="206"/>
        <v>45</v>
      </c>
      <c r="L1640" s="43" t="str">
        <f t="shared" si="200"/>
        <v>2639-NA-MM</v>
      </c>
      <c r="M1640" s="44">
        <f t="shared" si="207"/>
        <v>43072</v>
      </c>
      <c r="N1640" s="47" t="str">
        <f t="shared" si="201"/>
        <v/>
      </c>
      <c r="O1640" s="47" t="str">
        <f t="shared" si="202"/>
        <v/>
      </c>
      <c r="P1640" s="47" t="str">
        <f t="shared" si="203"/>
        <v/>
      </c>
      <c r="Q1640" s="48">
        <f t="shared" si="204"/>
        <v>43072</v>
      </c>
    </row>
    <row r="1641" spans="1:17" x14ac:dyDescent="0.25">
      <c r="A1641" s="28" t="s">
        <v>2878</v>
      </c>
      <c r="B1641" s="28" t="s">
        <v>32</v>
      </c>
      <c r="C1641" s="28" t="s">
        <v>33</v>
      </c>
      <c r="D1641" s="28" t="s">
        <v>34</v>
      </c>
      <c r="E1641" s="39">
        <v>42499</v>
      </c>
      <c r="F1641" s="13">
        <f t="shared" si="205"/>
        <v>2016</v>
      </c>
      <c r="G1641" s="28" t="s">
        <v>111</v>
      </c>
      <c r="H1641" s="28" t="s">
        <v>183</v>
      </c>
      <c r="I1641" s="40">
        <v>140</v>
      </c>
      <c r="J1641" s="41">
        <v>2.86E-2</v>
      </c>
      <c r="K1641" s="42">
        <f t="shared" si="206"/>
        <v>135.99600000000001</v>
      </c>
      <c r="L1641" s="43" t="str">
        <f t="shared" si="200"/>
        <v>2640-APAC-WM</v>
      </c>
      <c r="M1641" s="44">
        <f t="shared" si="207"/>
        <v>42499</v>
      </c>
      <c r="N1641" s="47" t="str">
        <f t="shared" si="201"/>
        <v/>
      </c>
      <c r="O1641" s="47" t="str">
        <f t="shared" si="202"/>
        <v/>
      </c>
      <c r="P1641" s="47" t="str">
        <f t="shared" si="203"/>
        <v/>
      </c>
      <c r="Q1641" s="48">
        <f t="shared" si="204"/>
        <v>42499</v>
      </c>
    </row>
    <row r="1642" spans="1:17" x14ac:dyDescent="0.25">
      <c r="A1642" s="28" t="s">
        <v>2879</v>
      </c>
      <c r="B1642" s="28" t="s">
        <v>144</v>
      </c>
      <c r="C1642" s="28" t="s">
        <v>115</v>
      </c>
      <c r="D1642" s="28" t="s">
        <v>17</v>
      </c>
      <c r="E1642" s="39" t="s">
        <v>2880</v>
      </c>
      <c r="F1642" s="13">
        <f t="shared" si="205"/>
        <v>2014</v>
      </c>
      <c r="G1642" s="28" t="s">
        <v>35</v>
      </c>
      <c r="H1642" s="28" t="s">
        <v>145</v>
      </c>
      <c r="I1642" s="40">
        <v>50</v>
      </c>
      <c r="J1642" s="41">
        <v>0.1</v>
      </c>
      <c r="K1642" s="42">
        <f t="shared" si="206"/>
        <v>45</v>
      </c>
      <c r="L1642" s="43" t="str">
        <f t="shared" si="200"/>
        <v>2641-NA-RA</v>
      </c>
      <c r="M1642" s="44">
        <f t="shared" si="207"/>
        <v>41927</v>
      </c>
      <c r="N1642" s="47">
        <f t="shared" si="201"/>
        <v>10</v>
      </c>
      <c r="O1642" s="47" t="str">
        <f t="shared" si="202"/>
        <v>2014</v>
      </c>
      <c r="P1642" s="47" t="str">
        <f t="shared" si="203"/>
        <v>15</v>
      </c>
      <c r="Q1642" s="48">
        <f t="shared" si="204"/>
        <v>41927</v>
      </c>
    </row>
    <row r="1643" spans="1:17" x14ac:dyDescent="0.25">
      <c r="A1643" s="28" t="s">
        <v>2881</v>
      </c>
      <c r="B1643" s="28" t="s">
        <v>2841</v>
      </c>
      <c r="C1643" s="28" t="s">
        <v>115</v>
      </c>
      <c r="D1643" s="28" t="s">
        <v>17</v>
      </c>
      <c r="E1643" s="39" t="s">
        <v>2882</v>
      </c>
      <c r="F1643" s="13">
        <f t="shared" si="205"/>
        <v>2018</v>
      </c>
      <c r="G1643" s="28" t="s">
        <v>35</v>
      </c>
      <c r="H1643" s="28" t="s">
        <v>2842</v>
      </c>
      <c r="I1643" s="40">
        <v>50</v>
      </c>
      <c r="J1643" s="41">
        <v>0.04</v>
      </c>
      <c r="K1643" s="42">
        <f t="shared" si="206"/>
        <v>48</v>
      </c>
      <c r="L1643" s="43" t="str">
        <f t="shared" si="200"/>
        <v>2642-NA-ML</v>
      </c>
      <c r="M1643" s="44">
        <f t="shared" si="207"/>
        <v>43304</v>
      </c>
      <c r="N1643" s="47">
        <f t="shared" si="201"/>
        <v>7</v>
      </c>
      <c r="O1643" s="47" t="str">
        <f t="shared" si="202"/>
        <v>2018</v>
      </c>
      <c r="P1643" s="47" t="str">
        <f t="shared" si="203"/>
        <v>23</v>
      </c>
      <c r="Q1643" s="48">
        <f t="shared" si="204"/>
        <v>43304</v>
      </c>
    </row>
    <row r="1644" spans="1:17" x14ac:dyDescent="0.25">
      <c r="A1644" s="28" t="s">
        <v>2883</v>
      </c>
      <c r="B1644" s="28" t="s">
        <v>397</v>
      </c>
      <c r="C1644" s="28" t="s">
        <v>398</v>
      </c>
      <c r="D1644" s="28" t="s">
        <v>11</v>
      </c>
      <c r="E1644" s="39" t="s">
        <v>285</v>
      </c>
      <c r="F1644" s="13">
        <f t="shared" si="205"/>
        <v>2014</v>
      </c>
      <c r="G1644" s="28" t="s">
        <v>55</v>
      </c>
      <c r="H1644" s="28" t="s">
        <v>1551</v>
      </c>
      <c r="I1644" s="40">
        <v>2400</v>
      </c>
      <c r="J1644" s="41">
        <v>0.12</v>
      </c>
      <c r="K1644" s="42">
        <f t="shared" si="206"/>
        <v>2112</v>
      </c>
      <c r="L1644" s="43" t="str">
        <f t="shared" si="200"/>
        <v>2643-EMEA-NH</v>
      </c>
      <c r="M1644" s="44">
        <f t="shared" si="207"/>
        <v>41866</v>
      </c>
      <c r="N1644" s="47">
        <f t="shared" si="201"/>
        <v>8</v>
      </c>
      <c r="O1644" s="47" t="str">
        <f t="shared" si="202"/>
        <v>2014</v>
      </c>
      <c r="P1644" s="47" t="str">
        <f t="shared" si="203"/>
        <v>15</v>
      </c>
      <c r="Q1644" s="48">
        <f t="shared" si="204"/>
        <v>41866</v>
      </c>
    </row>
    <row r="1645" spans="1:17" x14ac:dyDescent="0.25">
      <c r="A1645" s="28" t="s">
        <v>2884</v>
      </c>
      <c r="B1645" s="28" t="s">
        <v>241</v>
      </c>
      <c r="C1645" s="28" t="s">
        <v>242</v>
      </c>
      <c r="D1645" s="28" t="s">
        <v>22</v>
      </c>
      <c r="E1645" s="39" t="s">
        <v>1492</v>
      </c>
      <c r="F1645" s="13">
        <f t="shared" si="205"/>
        <v>2017</v>
      </c>
      <c r="G1645" s="28" t="s">
        <v>12</v>
      </c>
      <c r="H1645" s="28" t="s">
        <v>1935</v>
      </c>
      <c r="I1645" s="40">
        <v>240</v>
      </c>
      <c r="J1645" s="41">
        <v>0</v>
      </c>
      <c r="K1645" s="42">
        <f t="shared" si="206"/>
        <v>240</v>
      </c>
      <c r="L1645" s="43" t="str">
        <f t="shared" si="200"/>
        <v>2644-LATAM-RT</v>
      </c>
      <c r="M1645" s="44">
        <f t="shared" si="207"/>
        <v>42965</v>
      </c>
      <c r="N1645" s="47">
        <f t="shared" si="201"/>
        <v>8</v>
      </c>
      <c r="O1645" s="47" t="str">
        <f t="shared" si="202"/>
        <v>2017</v>
      </c>
      <c r="P1645" s="47" t="str">
        <f t="shared" si="203"/>
        <v>18</v>
      </c>
      <c r="Q1645" s="48">
        <f t="shared" si="204"/>
        <v>42965</v>
      </c>
    </row>
    <row r="1646" spans="1:17" x14ac:dyDescent="0.25">
      <c r="A1646" s="28" t="s">
        <v>2885</v>
      </c>
      <c r="B1646" s="28" t="s">
        <v>216</v>
      </c>
      <c r="C1646" s="28" t="s">
        <v>217</v>
      </c>
      <c r="D1646" s="28" t="s">
        <v>11</v>
      </c>
      <c r="E1646" s="39" t="s">
        <v>2711</v>
      </c>
      <c r="F1646" s="13">
        <f t="shared" si="205"/>
        <v>2014</v>
      </c>
      <c r="G1646" s="28" t="s">
        <v>41</v>
      </c>
      <c r="H1646" s="28" t="s">
        <v>877</v>
      </c>
      <c r="I1646" s="40">
        <v>30</v>
      </c>
      <c r="J1646" s="41">
        <v>0</v>
      </c>
      <c r="K1646" s="42">
        <f t="shared" si="206"/>
        <v>30</v>
      </c>
      <c r="L1646" s="43" t="str">
        <f t="shared" si="200"/>
        <v>2645-EMEA-GT</v>
      </c>
      <c r="M1646" s="44">
        <f t="shared" si="207"/>
        <v>41871</v>
      </c>
      <c r="N1646" s="47">
        <f t="shared" si="201"/>
        <v>8</v>
      </c>
      <c r="O1646" s="47" t="str">
        <f t="shared" si="202"/>
        <v>2014</v>
      </c>
      <c r="P1646" s="47" t="str">
        <f t="shared" si="203"/>
        <v>20</v>
      </c>
      <c r="Q1646" s="48">
        <f t="shared" si="204"/>
        <v>41871</v>
      </c>
    </row>
    <row r="1647" spans="1:17" x14ac:dyDescent="0.25">
      <c r="A1647" s="28" t="s">
        <v>2886</v>
      </c>
      <c r="B1647" s="28" t="s">
        <v>169</v>
      </c>
      <c r="C1647" s="28" t="s">
        <v>170</v>
      </c>
      <c r="D1647" s="28" t="s">
        <v>11</v>
      </c>
      <c r="E1647" s="39" t="s">
        <v>2887</v>
      </c>
      <c r="F1647" s="13">
        <f t="shared" si="205"/>
        <v>2015</v>
      </c>
      <c r="G1647" s="28" t="s">
        <v>125</v>
      </c>
      <c r="H1647" s="28" t="s">
        <v>1066</v>
      </c>
      <c r="I1647" s="40">
        <v>500</v>
      </c>
      <c r="J1647" s="41">
        <v>0.36</v>
      </c>
      <c r="K1647" s="42">
        <f t="shared" si="206"/>
        <v>320</v>
      </c>
      <c r="L1647" s="43" t="str">
        <f t="shared" si="200"/>
        <v>2646-EMEA-MT</v>
      </c>
      <c r="M1647" s="44">
        <f t="shared" si="207"/>
        <v>42027</v>
      </c>
      <c r="N1647" s="47">
        <f t="shared" si="201"/>
        <v>1</v>
      </c>
      <c r="O1647" s="47" t="str">
        <f t="shared" si="202"/>
        <v>2015</v>
      </c>
      <c r="P1647" s="47" t="str">
        <f t="shared" si="203"/>
        <v>23</v>
      </c>
      <c r="Q1647" s="48">
        <f t="shared" si="204"/>
        <v>42027</v>
      </c>
    </row>
    <row r="1648" spans="1:17" x14ac:dyDescent="0.25">
      <c r="A1648" s="28" t="s">
        <v>2888</v>
      </c>
      <c r="B1648" s="28" t="s">
        <v>216</v>
      </c>
      <c r="C1648" s="28" t="s">
        <v>217</v>
      </c>
      <c r="D1648" s="28" t="s">
        <v>11</v>
      </c>
      <c r="E1648" s="39" t="s">
        <v>2889</v>
      </c>
      <c r="F1648" s="13">
        <f t="shared" si="205"/>
        <v>2015</v>
      </c>
      <c r="G1648" s="28" t="s">
        <v>133</v>
      </c>
      <c r="H1648" s="28" t="s">
        <v>219</v>
      </c>
      <c r="I1648" s="40">
        <v>50</v>
      </c>
      <c r="J1648" s="41">
        <v>0.14000000000000001</v>
      </c>
      <c r="K1648" s="42">
        <f t="shared" si="206"/>
        <v>43</v>
      </c>
      <c r="L1648" s="43" t="str">
        <f t="shared" si="200"/>
        <v>2647-EMEA-JC</v>
      </c>
      <c r="M1648" s="44">
        <f t="shared" si="207"/>
        <v>42330</v>
      </c>
      <c r="N1648" s="47">
        <f t="shared" si="201"/>
        <v>11</v>
      </c>
      <c r="O1648" s="47" t="str">
        <f t="shared" si="202"/>
        <v>2015</v>
      </c>
      <c r="P1648" s="47" t="str">
        <f t="shared" si="203"/>
        <v>22</v>
      </c>
      <c r="Q1648" s="48">
        <f t="shared" si="204"/>
        <v>42330</v>
      </c>
    </row>
    <row r="1649" spans="1:17" x14ac:dyDescent="0.25">
      <c r="A1649" s="28" t="s">
        <v>2890</v>
      </c>
      <c r="B1649" s="28" t="s">
        <v>216</v>
      </c>
      <c r="C1649" s="28" t="s">
        <v>217</v>
      </c>
      <c r="D1649" s="28" t="s">
        <v>11</v>
      </c>
      <c r="E1649" s="39" t="s">
        <v>2891</v>
      </c>
      <c r="F1649" s="13">
        <f t="shared" si="205"/>
        <v>2018</v>
      </c>
      <c r="G1649" s="28" t="s">
        <v>74</v>
      </c>
      <c r="H1649" s="28" t="s">
        <v>219</v>
      </c>
      <c r="I1649" s="40">
        <v>500</v>
      </c>
      <c r="J1649" s="41">
        <v>0.01</v>
      </c>
      <c r="K1649" s="42">
        <f t="shared" si="206"/>
        <v>495</v>
      </c>
      <c r="L1649" s="43" t="str">
        <f t="shared" si="200"/>
        <v>2648-EMEA-JC</v>
      </c>
      <c r="M1649" s="44">
        <f t="shared" si="207"/>
        <v>43181</v>
      </c>
      <c r="N1649" s="47">
        <f t="shared" si="201"/>
        <v>3</v>
      </c>
      <c r="O1649" s="47" t="str">
        <f t="shared" si="202"/>
        <v>2018</v>
      </c>
      <c r="P1649" s="47" t="str">
        <f t="shared" si="203"/>
        <v>22</v>
      </c>
      <c r="Q1649" s="48">
        <f t="shared" si="204"/>
        <v>43181</v>
      </c>
    </row>
    <row r="1650" spans="1:17" x14ac:dyDescent="0.25">
      <c r="A1650" s="28" t="s">
        <v>2892</v>
      </c>
      <c r="B1650" s="28" t="s">
        <v>288</v>
      </c>
      <c r="C1650" s="28" t="s">
        <v>289</v>
      </c>
      <c r="D1650" s="28" t="s">
        <v>11</v>
      </c>
      <c r="E1650" s="39" t="s">
        <v>1665</v>
      </c>
      <c r="F1650" s="13">
        <f t="shared" si="205"/>
        <v>2018</v>
      </c>
      <c r="G1650" s="28" t="s">
        <v>41</v>
      </c>
      <c r="H1650" s="28" t="s">
        <v>2893</v>
      </c>
      <c r="I1650" s="40">
        <v>30</v>
      </c>
      <c r="J1650" s="41">
        <v>0.1</v>
      </c>
      <c r="K1650" s="42">
        <f t="shared" si="206"/>
        <v>27</v>
      </c>
      <c r="L1650" s="43" t="str">
        <f t="shared" si="200"/>
        <v>2649-EMEA-PG</v>
      </c>
      <c r="M1650" s="44">
        <f t="shared" si="207"/>
        <v>43310</v>
      </c>
      <c r="N1650" s="47">
        <f t="shared" si="201"/>
        <v>7</v>
      </c>
      <c r="O1650" s="47" t="str">
        <f t="shared" si="202"/>
        <v>2018</v>
      </c>
      <c r="P1650" s="47" t="str">
        <f t="shared" si="203"/>
        <v>29</v>
      </c>
      <c r="Q1650" s="48">
        <f t="shared" si="204"/>
        <v>43310</v>
      </c>
    </row>
    <row r="1651" spans="1:17" x14ac:dyDescent="0.25">
      <c r="A1651" s="28" t="s">
        <v>2894</v>
      </c>
      <c r="B1651" s="28" t="s">
        <v>495</v>
      </c>
      <c r="C1651" s="28" t="s">
        <v>496</v>
      </c>
      <c r="D1651" s="28" t="s">
        <v>11</v>
      </c>
      <c r="E1651" s="39" t="s">
        <v>380</v>
      </c>
      <c r="F1651" s="13">
        <f t="shared" si="205"/>
        <v>2015</v>
      </c>
      <c r="G1651" s="28" t="s">
        <v>12</v>
      </c>
      <c r="H1651" s="28" t="s">
        <v>2270</v>
      </c>
      <c r="I1651" s="40">
        <v>240</v>
      </c>
      <c r="J1651" s="41">
        <v>0.23749999999999999</v>
      </c>
      <c r="K1651" s="42">
        <f t="shared" si="206"/>
        <v>183</v>
      </c>
      <c r="L1651" s="43" t="str">
        <f t="shared" si="200"/>
        <v>2650-EMEA-GS</v>
      </c>
      <c r="M1651" s="44">
        <f t="shared" si="207"/>
        <v>42294</v>
      </c>
      <c r="N1651" s="47">
        <f t="shared" si="201"/>
        <v>10</v>
      </c>
      <c r="O1651" s="47" t="str">
        <f t="shared" si="202"/>
        <v>2015</v>
      </c>
      <c r="P1651" s="47" t="str">
        <f t="shared" si="203"/>
        <v>17</v>
      </c>
      <c r="Q1651" s="48">
        <f t="shared" si="204"/>
        <v>42294</v>
      </c>
    </row>
    <row r="1652" spans="1:17" x14ac:dyDescent="0.25">
      <c r="A1652" s="28" t="s">
        <v>2895</v>
      </c>
      <c r="B1652" s="28" t="s">
        <v>210</v>
      </c>
      <c r="C1652" s="28" t="s">
        <v>115</v>
      </c>
      <c r="D1652" s="28" t="s">
        <v>17</v>
      </c>
      <c r="E1652" s="39" t="s">
        <v>2487</v>
      </c>
      <c r="F1652" s="13">
        <f t="shared" si="205"/>
        <v>2016</v>
      </c>
      <c r="G1652" s="28" t="s">
        <v>61</v>
      </c>
      <c r="H1652" s="28" t="s">
        <v>2896</v>
      </c>
      <c r="I1652" s="40">
        <v>3000</v>
      </c>
      <c r="J1652" s="41">
        <v>0.01</v>
      </c>
      <c r="K1652" s="42">
        <f t="shared" si="206"/>
        <v>2970</v>
      </c>
      <c r="L1652" s="43" t="str">
        <f t="shared" si="200"/>
        <v>2651-NA-JB</v>
      </c>
      <c r="M1652" s="44">
        <f t="shared" si="207"/>
        <v>42488</v>
      </c>
      <c r="N1652" s="47">
        <f t="shared" si="201"/>
        <v>4</v>
      </c>
      <c r="O1652" s="47" t="str">
        <f t="shared" si="202"/>
        <v>2016</v>
      </c>
      <c r="P1652" s="47" t="str">
        <f t="shared" si="203"/>
        <v>28</v>
      </c>
      <c r="Q1652" s="48">
        <f t="shared" si="204"/>
        <v>42488</v>
      </c>
    </row>
    <row r="1653" spans="1:17" x14ac:dyDescent="0.25">
      <c r="A1653" s="28" t="s">
        <v>2897</v>
      </c>
      <c r="B1653" s="28" t="s">
        <v>178</v>
      </c>
      <c r="C1653" s="28" t="s">
        <v>115</v>
      </c>
      <c r="D1653" s="28" t="s">
        <v>17</v>
      </c>
      <c r="E1653" s="39" t="s">
        <v>2898</v>
      </c>
      <c r="F1653" s="13">
        <f t="shared" si="205"/>
        <v>2017</v>
      </c>
      <c r="G1653" s="28" t="s">
        <v>35</v>
      </c>
      <c r="H1653" s="28" t="s">
        <v>1682</v>
      </c>
      <c r="I1653" s="40">
        <v>50</v>
      </c>
      <c r="J1653" s="41">
        <v>0.1</v>
      </c>
      <c r="K1653" s="42">
        <f t="shared" si="206"/>
        <v>45</v>
      </c>
      <c r="L1653" s="43" t="str">
        <f t="shared" si="200"/>
        <v>2652-NA-RS</v>
      </c>
      <c r="M1653" s="44">
        <f t="shared" si="207"/>
        <v>42996</v>
      </c>
      <c r="N1653" s="47">
        <f t="shared" si="201"/>
        <v>9</v>
      </c>
      <c r="O1653" s="47" t="str">
        <f t="shared" si="202"/>
        <v>2017</v>
      </c>
      <c r="P1653" s="47" t="str">
        <f t="shared" si="203"/>
        <v>18</v>
      </c>
      <c r="Q1653" s="48">
        <f t="shared" si="204"/>
        <v>42996</v>
      </c>
    </row>
    <row r="1654" spans="1:17" x14ac:dyDescent="0.25">
      <c r="A1654" s="28" t="s">
        <v>2899</v>
      </c>
      <c r="B1654" s="28" t="s">
        <v>2815</v>
      </c>
      <c r="C1654" s="28" t="s">
        <v>16</v>
      </c>
      <c r="D1654" s="28" t="s">
        <v>17</v>
      </c>
      <c r="E1654" s="39" t="s">
        <v>2900</v>
      </c>
      <c r="F1654" s="13">
        <f t="shared" si="205"/>
        <v>2016</v>
      </c>
      <c r="G1654" s="28" t="s">
        <v>125</v>
      </c>
      <c r="H1654" s="28" t="s">
        <v>2901</v>
      </c>
      <c r="I1654" s="40">
        <v>500</v>
      </c>
      <c r="J1654" s="41">
        <v>2.8000000000000001E-2</v>
      </c>
      <c r="K1654" s="42">
        <f t="shared" si="206"/>
        <v>486</v>
      </c>
      <c r="L1654" s="43" t="str">
        <f t="shared" si="200"/>
        <v>2653-NA-CK</v>
      </c>
      <c r="M1654" s="44">
        <f t="shared" si="207"/>
        <v>42689</v>
      </c>
      <c r="N1654" s="47">
        <f t="shared" si="201"/>
        <v>11</v>
      </c>
      <c r="O1654" s="47" t="str">
        <f t="shared" si="202"/>
        <v>2016</v>
      </c>
      <c r="P1654" s="47" t="str">
        <f t="shared" si="203"/>
        <v>15</v>
      </c>
      <c r="Q1654" s="48">
        <f t="shared" si="204"/>
        <v>42689</v>
      </c>
    </row>
    <row r="1655" spans="1:17" x14ac:dyDescent="0.25">
      <c r="A1655" s="28" t="s">
        <v>2902</v>
      </c>
      <c r="B1655" s="28" t="s">
        <v>164</v>
      </c>
      <c r="C1655" s="28" t="s">
        <v>165</v>
      </c>
      <c r="D1655" s="28" t="s">
        <v>11</v>
      </c>
      <c r="E1655" s="39">
        <v>42257</v>
      </c>
      <c r="F1655" s="13">
        <f t="shared" si="205"/>
        <v>2015</v>
      </c>
      <c r="G1655" s="28" t="s">
        <v>12</v>
      </c>
      <c r="H1655" s="28" t="s">
        <v>1744</v>
      </c>
      <c r="I1655" s="40">
        <v>240</v>
      </c>
      <c r="J1655" s="41">
        <v>0.33750000000000002</v>
      </c>
      <c r="K1655" s="42">
        <f t="shared" si="206"/>
        <v>159</v>
      </c>
      <c r="L1655" s="43" t="str">
        <f t="shared" si="200"/>
        <v>2654-EMEA-KB</v>
      </c>
      <c r="M1655" s="44">
        <f t="shared" si="207"/>
        <v>42257</v>
      </c>
      <c r="N1655" s="47" t="str">
        <f t="shared" si="201"/>
        <v/>
      </c>
      <c r="O1655" s="47" t="str">
        <f t="shared" si="202"/>
        <v/>
      </c>
      <c r="P1655" s="47" t="str">
        <f t="shared" si="203"/>
        <v/>
      </c>
      <c r="Q1655" s="48">
        <f t="shared" si="204"/>
        <v>42257</v>
      </c>
    </row>
    <row r="1656" spans="1:17" x14ac:dyDescent="0.25">
      <c r="A1656" s="28" t="s">
        <v>2903</v>
      </c>
      <c r="B1656" s="28" t="s">
        <v>20</v>
      </c>
      <c r="C1656" s="28" t="s">
        <v>21</v>
      </c>
      <c r="D1656" s="28" t="s">
        <v>22</v>
      </c>
      <c r="E1656" s="39">
        <v>41641</v>
      </c>
      <c r="F1656" s="13">
        <f t="shared" si="205"/>
        <v>2014</v>
      </c>
      <c r="G1656" s="28" t="s">
        <v>61</v>
      </c>
      <c r="H1656" s="28" t="s">
        <v>162</v>
      </c>
      <c r="I1656" s="40">
        <v>3000</v>
      </c>
      <c r="J1656" s="41">
        <v>0.41</v>
      </c>
      <c r="K1656" s="42">
        <f t="shared" si="206"/>
        <v>1770.0000000000002</v>
      </c>
      <c r="L1656" s="43" t="str">
        <f t="shared" si="200"/>
        <v>2655-LATAM-SS</v>
      </c>
      <c r="M1656" s="44">
        <f t="shared" si="207"/>
        <v>41641</v>
      </c>
      <c r="N1656" s="47" t="str">
        <f t="shared" si="201"/>
        <v/>
      </c>
      <c r="O1656" s="47" t="str">
        <f t="shared" si="202"/>
        <v/>
      </c>
      <c r="P1656" s="47" t="str">
        <f t="shared" si="203"/>
        <v/>
      </c>
      <c r="Q1656" s="48">
        <f t="shared" si="204"/>
        <v>41641</v>
      </c>
    </row>
    <row r="1657" spans="1:17" x14ac:dyDescent="0.25">
      <c r="A1657" s="28" t="s">
        <v>2904</v>
      </c>
      <c r="B1657" s="28" t="s">
        <v>109</v>
      </c>
      <c r="C1657" s="28" t="s">
        <v>72</v>
      </c>
      <c r="D1657" s="28" t="s">
        <v>34</v>
      </c>
      <c r="E1657" s="39" t="s">
        <v>2905</v>
      </c>
      <c r="F1657" s="13">
        <f t="shared" si="205"/>
        <v>2018</v>
      </c>
      <c r="G1657" s="28" t="s">
        <v>29</v>
      </c>
      <c r="H1657" s="28" t="s">
        <v>627</v>
      </c>
      <c r="I1657" s="40">
        <v>150</v>
      </c>
      <c r="J1657" s="41">
        <v>0.08</v>
      </c>
      <c r="K1657" s="42">
        <f t="shared" si="206"/>
        <v>138</v>
      </c>
      <c r="L1657" s="43" t="str">
        <f t="shared" si="200"/>
        <v>2656-APAC-SS</v>
      </c>
      <c r="M1657" s="44">
        <f t="shared" si="207"/>
        <v>43241</v>
      </c>
      <c r="N1657" s="47">
        <f t="shared" si="201"/>
        <v>5</v>
      </c>
      <c r="O1657" s="47" t="str">
        <f t="shared" si="202"/>
        <v>2018</v>
      </c>
      <c r="P1657" s="47" t="str">
        <f t="shared" si="203"/>
        <v>21</v>
      </c>
      <c r="Q1657" s="48">
        <f t="shared" si="204"/>
        <v>43241</v>
      </c>
    </row>
    <row r="1658" spans="1:17" x14ac:dyDescent="0.25">
      <c r="A1658" s="28" t="s">
        <v>2906</v>
      </c>
      <c r="B1658" s="28" t="s">
        <v>2907</v>
      </c>
      <c r="C1658" s="28" t="s">
        <v>115</v>
      </c>
      <c r="D1658" s="28" t="s">
        <v>17</v>
      </c>
      <c r="E1658" s="39">
        <v>42075</v>
      </c>
      <c r="F1658" s="13">
        <f t="shared" si="205"/>
        <v>2015</v>
      </c>
      <c r="G1658" s="28" t="s">
        <v>23</v>
      </c>
      <c r="H1658" s="28" t="s">
        <v>2908</v>
      </c>
      <c r="I1658" s="40">
        <v>1400</v>
      </c>
      <c r="J1658" s="41">
        <v>0.2</v>
      </c>
      <c r="K1658" s="42">
        <f t="shared" si="206"/>
        <v>1120</v>
      </c>
      <c r="L1658" s="43" t="str">
        <f t="shared" si="200"/>
        <v>2657-NA-DS</v>
      </c>
      <c r="M1658" s="44">
        <f t="shared" si="207"/>
        <v>42075</v>
      </c>
      <c r="N1658" s="47" t="str">
        <f t="shared" si="201"/>
        <v/>
      </c>
      <c r="O1658" s="47" t="str">
        <f t="shared" si="202"/>
        <v/>
      </c>
      <c r="P1658" s="47" t="str">
        <f t="shared" si="203"/>
        <v/>
      </c>
      <c r="Q1658" s="48">
        <f t="shared" si="204"/>
        <v>42075</v>
      </c>
    </row>
    <row r="1659" spans="1:17" x14ac:dyDescent="0.25">
      <c r="A1659" s="28" t="s">
        <v>2909</v>
      </c>
      <c r="B1659" s="28" t="s">
        <v>2841</v>
      </c>
      <c r="C1659" s="28" t="s">
        <v>115</v>
      </c>
      <c r="D1659" s="28" t="s">
        <v>17</v>
      </c>
      <c r="E1659" s="39" t="s">
        <v>2910</v>
      </c>
      <c r="F1659" s="13">
        <f t="shared" si="205"/>
        <v>2014</v>
      </c>
      <c r="G1659" s="28" t="s">
        <v>55</v>
      </c>
      <c r="H1659" s="28" t="s">
        <v>2853</v>
      </c>
      <c r="I1659" s="40">
        <v>2400</v>
      </c>
      <c r="J1659" s="41">
        <v>0.36</v>
      </c>
      <c r="K1659" s="42">
        <f t="shared" si="206"/>
        <v>1536</v>
      </c>
      <c r="L1659" s="43" t="str">
        <f t="shared" si="200"/>
        <v>2658-NA-CG</v>
      </c>
      <c r="M1659" s="44">
        <f t="shared" si="207"/>
        <v>41880</v>
      </c>
      <c r="N1659" s="47">
        <f t="shared" si="201"/>
        <v>8</v>
      </c>
      <c r="O1659" s="47" t="str">
        <f t="shared" si="202"/>
        <v>2014</v>
      </c>
      <c r="P1659" s="47" t="str">
        <f t="shared" si="203"/>
        <v>29</v>
      </c>
      <c r="Q1659" s="48">
        <f t="shared" si="204"/>
        <v>41880</v>
      </c>
    </row>
    <row r="1660" spans="1:17" x14ac:dyDescent="0.25">
      <c r="A1660" s="28" t="s">
        <v>2911</v>
      </c>
      <c r="B1660" s="28" t="s">
        <v>397</v>
      </c>
      <c r="C1660" s="28" t="s">
        <v>398</v>
      </c>
      <c r="D1660" s="28" t="s">
        <v>11</v>
      </c>
      <c r="E1660" s="39">
        <v>42858</v>
      </c>
      <c r="F1660" s="13">
        <f t="shared" si="205"/>
        <v>2017</v>
      </c>
      <c r="G1660" s="28" t="s">
        <v>41</v>
      </c>
      <c r="H1660" s="28" t="s">
        <v>1627</v>
      </c>
      <c r="I1660" s="40">
        <v>30</v>
      </c>
      <c r="J1660" s="41">
        <v>3.3300000000000003E-2</v>
      </c>
      <c r="K1660" s="42">
        <f t="shared" si="206"/>
        <v>29.001000000000001</v>
      </c>
      <c r="L1660" s="43" t="str">
        <f t="shared" si="200"/>
        <v>2659-EMEA-BN</v>
      </c>
      <c r="M1660" s="44">
        <f t="shared" si="207"/>
        <v>42858</v>
      </c>
      <c r="N1660" s="47" t="str">
        <f t="shared" si="201"/>
        <v/>
      </c>
      <c r="O1660" s="47" t="str">
        <f t="shared" si="202"/>
        <v/>
      </c>
      <c r="P1660" s="47" t="str">
        <f t="shared" si="203"/>
        <v/>
      </c>
      <c r="Q1660" s="48">
        <f t="shared" si="204"/>
        <v>42858</v>
      </c>
    </row>
    <row r="1661" spans="1:17" x14ac:dyDescent="0.25">
      <c r="A1661" s="28" t="s">
        <v>2912</v>
      </c>
      <c r="B1661" s="28" t="s">
        <v>64</v>
      </c>
      <c r="C1661" s="28" t="s">
        <v>65</v>
      </c>
      <c r="D1661" s="28" t="s">
        <v>34</v>
      </c>
      <c r="E1661" s="39" t="s">
        <v>2913</v>
      </c>
      <c r="F1661" s="13">
        <f t="shared" si="205"/>
        <v>2016</v>
      </c>
      <c r="G1661" s="28" t="s">
        <v>29</v>
      </c>
      <c r="H1661" s="28" t="s">
        <v>2011</v>
      </c>
      <c r="I1661" s="40">
        <v>150</v>
      </c>
      <c r="J1661" s="41">
        <v>0.04</v>
      </c>
      <c r="K1661" s="42">
        <f t="shared" si="206"/>
        <v>144</v>
      </c>
      <c r="L1661" s="43" t="str">
        <f t="shared" si="200"/>
        <v>2660-APAC-CC</v>
      </c>
      <c r="M1661" s="44">
        <f t="shared" si="207"/>
        <v>42426</v>
      </c>
      <c r="N1661" s="47">
        <f t="shared" si="201"/>
        <v>2</v>
      </c>
      <c r="O1661" s="47" t="str">
        <f t="shared" si="202"/>
        <v>2016</v>
      </c>
      <c r="P1661" s="47" t="str">
        <f t="shared" si="203"/>
        <v>26</v>
      </c>
      <c r="Q1661" s="48">
        <f t="shared" si="204"/>
        <v>42426</v>
      </c>
    </row>
    <row r="1662" spans="1:17" x14ac:dyDescent="0.25">
      <c r="A1662" s="28" t="s">
        <v>2914</v>
      </c>
      <c r="B1662" s="28" t="s">
        <v>49</v>
      </c>
      <c r="C1662" s="28" t="s">
        <v>50</v>
      </c>
      <c r="D1662" s="28" t="s">
        <v>22</v>
      </c>
      <c r="E1662" s="39" t="s">
        <v>171</v>
      </c>
      <c r="F1662" s="13">
        <f t="shared" si="205"/>
        <v>2018</v>
      </c>
      <c r="G1662" s="28" t="s">
        <v>111</v>
      </c>
      <c r="H1662" s="28" t="s">
        <v>1186</v>
      </c>
      <c r="I1662" s="40">
        <v>140</v>
      </c>
      <c r="J1662" s="41">
        <v>0</v>
      </c>
      <c r="K1662" s="42">
        <f t="shared" si="206"/>
        <v>140</v>
      </c>
      <c r="L1662" s="43" t="str">
        <f t="shared" si="200"/>
        <v>2661-LATAM-PS</v>
      </c>
      <c r="M1662" s="44">
        <f t="shared" si="207"/>
        <v>43327</v>
      </c>
      <c r="N1662" s="47">
        <f t="shared" si="201"/>
        <v>8</v>
      </c>
      <c r="O1662" s="47" t="str">
        <f t="shared" si="202"/>
        <v>2018</v>
      </c>
      <c r="P1662" s="47" t="str">
        <f t="shared" si="203"/>
        <v>15</v>
      </c>
      <c r="Q1662" s="48">
        <f t="shared" si="204"/>
        <v>43327</v>
      </c>
    </row>
    <row r="1663" spans="1:17" x14ac:dyDescent="0.25">
      <c r="A1663" s="28" t="s">
        <v>2915</v>
      </c>
      <c r="B1663" s="28" t="s">
        <v>306</v>
      </c>
      <c r="C1663" s="28" t="s">
        <v>307</v>
      </c>
      <c r="D1663" s="28" t="s">
        <v>11</v>
      </c>
      <c r="E1663" s="39">
        <v>43078</v>
      </c>
      <c r="F1663" s="13">
        <f t="shared" si="205"/>
        <v>2017</v>
      </c>
      <c r="G1663" s="28" t="s">
        <v>46</v>
      </c>
      <c r="H1663" s="28" t="s">
        <v>660</v>
      </c>
      <c r="I1663" s="40">
        <v>500</v>
      </c>
      <c r="J1663" s="41">
        <v>0.06</v>
      </c>
      <c r="K1663" s="42">
        <f t="shared" si="206"/>
        <v>470</v>
      </c>
      <c r="L1663" s="43" t="str">
        <f t="shared" si="200"/>
        <v>2662-EMEA-DH</v>
      </c>
      <c r="M1663" s="44">
        <f t="shared" si="207"/>
        <v>43078</v>
      </c>
      <c r="N1663" s="47" t="str">
        <f t="shared" si="201"/>
        <v/>
      </c>
      <c r="O1663" s="47" t="str">
        <f t="shared" si="202"/>
        <v/>
      </c>
      <c r="P1663" s="47" t="str">
        <f t="shared" si="203"/>
        <v/>
      </c>
      <c r="Q1663" s="48">
        <f t="shared" si="204"/>
        <v>43078</v>
      </c>
    </row>
    <row r="1664" spans="1:17" x14ac:dyDescent="0.25">
      <c r="A1664" s="28" t="s">
        <v>2916</v>
      </c>
      <c r="B1664" s="28" t="s">
        <v>147</v>
      </c>
      <c r="C1664" s="28" t="s">
        <v>95</v>
      </c>
      <c r="D1664" s="28" t="s">
        <v>34</v>
      </c>
      <c r="E1664" s="39">
        <v>42928</v>
      </c>
      <c r="F1664" s="13">
        <f t="shared" si="205"/>
        <v>2017</v>
      </c>
      <c r="G1664" s="28" t="s">
        <v>46</v>
      </c>
      <c r="H1664" s="28" t="s">
        <v>1384</v>
      </c>
      <c r="I1664" s="40">
        <v>500</v>
      </c>
      <c r="J1664" s="41">
        <v>0.04</v>
      </c>
      <c r="K1664" s="42">
        <f t="shared" si="206"/>
        <v>480</v>
      </c>
      <c r="L1664" s="43" t="str">
        <f t="shared" si="200"/>
        <v>2663-APAC-NG</v>
      </c>
      <c r="M1664" s="44">
        <f t="shared" si="207"/>
        <v>42928</v>
      </c>
      <c r="N1664" s="47" t="str">
        <f t="shared" si="201"/>
        <v/>
      </c>
      <c r="O1664" s="47" t="str">
        <f t="shared" si="202"/>
        <v/>
      </c>
      <c r="P1664" s="47" t="str">
        <f t="shared" si="203"/>
        <v/>
      </c>
      <c r="Q1664" s="48">
        <f t="shared" si="204"/>
        <v>42928</v>
      </c>
    </row>
    <row r="1665" spans="1:17" x14ac:dyDescent="0.25">
      <c r="A1665" s="28" t="s">
        <v>2917</v>
      </c>
      <c r="B1665" s="28" t="s">
        <v>261</v>
      </c>
      <c r="C1665" s="28" t="s">
        <v>39</v>
      </c>
      <c r="D1665" s="28" t="s">
        <v>34</v>
      </c>
      <c r="E1665" s="39" t="s">
        <v>2918</v>
      </c>
      <c r="F1665" s="13">
        <f t="shared" si="205"/>
        <v>2016</v>
      </c>
      <c r="G1665" s="28" t="s">
        <v>46</v>
      </c>
      <c r="H1665" s="28" t="s">
        <v>1379</v>
      </c>
      <c r="I1665" s="40">
        <v>500</v>
      </c>
      <c r="J1665" s="41">
        <v>0.13</v>
      </c>
      <c r="K1665" s="42">
        <f t="shared" si="206"/>
        <v>435</v>
      </c>
      <c r="L1665" s="43" t="str">
        <f t="shared" si="200"/>
        <v>2664-APAC-JW</v>
      </c>
      <c r="M1665" s="44">
        <f t="shared" si="207"/>
        <v>42726</v>
      </c>
      <c r="N1665" s="47">
        <f t="shared" si="201"/>
        <v>12</v>
      </c>
      <c r="O1665" s="47" t="str">
        <f t="shared" si="202"/>
        <v>2016</v>
      </c>
      <c r="P1665" s="47" t="str">
        <f t="shared" si="203"/>
        <v>22</v>
      </c>
      <c r="Q1665" s="48">
        <f t="shared" si="204"/>
        <v>42726</v>
      </c>
    </row>
    <row r="1666" spans="1:17" x14ac:dyDescent="0.25">
      <c r="A1666" s="28" t="s">
        <v>2919</v>
      </c>
      <c r="B1666" s="28" t="s">
        <v>88</v>
      </c>
      <c r="C1666" s="28" t="s">
        <v>89</v>
      </c>
      <c r="D1666" s="28" t="s">
        <v>11</v>
      </c>
      <c r="E1666" s="39" t="s">
        <v>1964</v>
      </c>
      <c r="F1666" s="13">
        <f t="shared" si="205"/>
        <v>2015</v>
      </c>
      <c r="G1666" s="28" t="s">
        <v>41</v>
      </c>
      <c r="H1666" s="28" t="s">
        <v>90</v>
      </c>
      <c r="I1666" s="40">
        <v>30</v>
      </c>
      <c r="J1666" s="41">
        <v>0.1</v>
      </c>
      <c r="K1666" s="42">
        <f t="shared" si="206"/>
        <v>27</v>
      </c>
      <c r="L1666" s="43" t="str">
        <f t="shared" ref="L1666:L1729" si="208">_xlfn.TEXTJOIN("-",TRUE,RIGHT(A1666,LEN(A1666)-2),D1666,LEFT(H1666,1)&amp;MID(H1666,FIND(" ",H1666)+1,1))</f>
        <v>2665-EMEA-DW</v>
      </c>
      <c r="M1666" s="44">
        <f t="shared" si="207"/>
        <v>42291</v>
      </c>
      <c r="N1666" s="47">
        <f t="shared" ref="N1666:N1729" si="209">IF(ISTEXT(E1666),IFERROR(_xlfn.NUMBERVALUE(LEFT(E1666,2)),_xlfn.NUMBERVALUE(LEFT(E1666,1))),"")</f>
        <v>10</v>
      </c>
      <c r="O1666" s="47" t="str">
        <f t="shared" ref="O1666:O1729" si="210">IF(ISTEXT(E1666),RIGHT(E1666,4),"")</f>
        <v>2015</v>
      </c>
      <c r="P1666" s="47" t="str">
        <f t="shared" ref="P1666:P1729" si="211">IF(ISTEXT(E1666),MID(E1666,LEN(N1666)+2,2),"")</f>
        <v>14</v>
      </c>
      <c r="Q1666" s="48">
        <f t="shared" ref="Q1666:Q1729" si="212">IF(ISTEXT(E1666),DATE(O1666,N1666,P1666),E1666)</f>
        <v>42291</v>
      </c>
    </row>
    <row r="1667" spans="1:17" x14ac:dyDescent="0.25">
      <c r="A1667" s="28" t="s">
        <v>2920</v>
      </c>
      <c r="B1667" s="28" t="s">
        <v>325</v>
      </c>
      <c r="C1667" s="28" t="s">
        <v>326</v>
      </c>
      <c r="D1667" s="28" t="s">
        <v>34</v>
      </c>
      <c r="E1667" s="39" t="s">
        <v>2921</v>
      </c>
      <c r="F1667" s="13">
        <f t="shared" ref="F1667:F1730" si="213">YEAR(Q1667)</f>
        <v>2016</v>
      </c>
      <c r="G1667" s="28" t="s">
        <v>61</v>
      </c>
      <c r="H1667" s="28" t="s">
        <v>2378</v>
      </c>
      <c r="I1667" s="40">
        <v>3000</v>
      </c>
      <c r="J1667" s="41">
        <v>7.0000000000000007E-2</v>
      </c>
      <c r="K1667" s="42">
        <f t="shared" ref="K1667:K1730" si="214">I1667*(1-J1667)</f>
        <v>2790</v>
      </c>
      <c r="L1667" s="43" t="str">
        <f t="shared" si="208"/>
        <v>2666-APAC-AG</v>
      </c>
      <c r="M1667" s="44">
        <f t="shared" ref="M1667:M1730" si="215">IF(ISTEXT(E1667),DATE(O1667,N1667,P1667),E1667)</f>
        <v>42609</v>
      </c>
      <c r="N1667" s="47">
        <f t="shared" si="209"/>
        <v>8</v>
      </c>
      <c r="O1667" s="47" t="str">
        <f t="shared" si="210"/>
        <v>2016</v>
      </c>
      <c r="P1667" s="47" t="str">
        <f t="shared" si="211"/>
        <v>27</v>
      </c>
      <c r="Q1667" s="48">
        <f t="shared" si="212"/>
        <v>42609</v>
      </c>
    </row>
    <row r="1668" spans="1:17" x14ac:dyDescent="0.25">
      <c r="A1668" s="28" t="s">
        <v>2922</v>
      </c>
      <c r="B1668" s="28" t="s">
        <v>397</v>
      </c>
      <c r="C1668" s="28" t="s">
        <v>398</v>
      </c>
      <c r="D1668" s="28" t="s">
        <v>11</v>
      </c>
      <c r="E1668" s="39" t="s">
        <v>2923</v>
      </c>
      <c r="F1668" s="13">
        <f t="shared" si="213"/>
        <v>2015</v>
      </c>
      <c r="G1668" s="28" t="s">
        <v>111</v>
      </c>
      <c r="H1668" s="28" t="s">
        <v>750</v>
      </c>
      <c r="I1668" s="40">
        <v>140</v>
      </c>
      <c r="J1668" s="41">
        <v>2.86E-2</v>
      </c>
      <c r="K1668" s="42">
        <f t="shared" si="214"/>
        <v>135.99600000000001</v>
      </c>
      <c r="L1668" s="43" t="str">
        <f t="shared" si="208"/>
        <v>2667-EMEA-RR</v>
      </c>
      <c r="M1668" s="44">
        <f t="shared" si="215"/>
        <v>42060</v>
      </c>
      <c r="N1668" s="47">
        <f t="shared" si="209"/>
        <v>2</v>
      </c>
      <c r="O1668" s="47" t="str">
        <f t="shared" si="210"/>
        <v>2015</v>
      </c>
      <c r="P1668" s="47" t="str">
        <f t="shared" si="211"/>
        <v>25</v>
      </c>
      <c r="Q1668" s="48">
        <f t="shared" si="212"/>
        <v>42060</v>
      </c>
    </row>
    <row r="1669" spans="1:17" x14ac:dyDescent="0.25">
      <c r="A1669" s="28" t="s">
        <v>2924</v>
      </c>
      <c r="B1669" s="28" t="s">
        <v>318</v>
      </c>
      <c r="C1669" s="28" t="s">
        <v>319</v>
      </c>
      <c r="D1669" s="28" t="s">
        <v>11</v>
      </c>
      <c r="E1669" s="39" t="s">
        <v>569</v>
      </c>
      <c r="F1669" s="13">
        <f t="shared" si="213"/>
        <v>2017</v>
      </c>
      <c r="G1669" s="28" t="s">
        <v>46</v>
      </c>
      <c r="H1669" s="28" t="s">
        <v>386</v>
      </c>
      <c r="I1669" s="40">
        <v>500</v>
      </c>
      <c r="J1669" s="41">
        <v>0.08</v>
      </c>
      <c r="K1669" s="42">
        <f t="shared" si="214"/>
        <v>460</v>
      </c>
      <c r="L1669" s="43" t="str">
        <f t="shared" si="208"/>
        <v>2668-EMEA-MK</v>
      </c>
      <c r="M1669" s="44">
        <f t="shared" si="215"/>
        <v>42820</v>
      </c>
      <c r="N1669" s="47">
        <f t="shared" si="209"/>
        <v>3</v>
      </c>
      <c r="O1669" s="47" t="str">
        <f t="shared" si="210"/>
        <v>2017</v>
      </c>
      <c r="P1669" s="47" t="str">
        <f t="shared" si="211"/>
        <v>26</v>
      </c>
      <c r="Q1669" s="48">
        <f t="shared" si="212"/>
        <v>42820</v>
      </c>
    </row>
    <row r="1670" spans="1:17" x14ac:dyDescent="0.25">
      <c r="A1670" s="28" t="s">
        <v>2925</v>
      </c>
      <c r="B1670" s="28" t="s">
        <v>99</v>
      </c>
      <c r="C1670" s="28" t="s">
        <v>100</v>
      </c>
      <c r="D1670" s="28" t="s">
        <v>11</v>
      </c>
      <c r="E1670" s="39" t="s">
        <v>702</v>
      </c>
      <c r="F1670" s="13">
        <f t="shared" si="213"/>
        <v>2015</v>
      </c>
      <c r="G1670" s="28" t="s">
        <v>125</v>
      </c>
      <c r="H1670" s="28" t="s">
        <v>1669</v>
      </c>
      <c r="I1670" s="40">
        <v>500</v>
      </c>
      <c r="J1670" s="41">
        <v>0.36799999999999999</v>
      </c>
      <c r="K1670" s="42">
        <f t="shared" si="214"/>
        <v>316</v>
      </c>
      <c r="L1670" s="43" t="str">
        <f t="shared" si="208"/>
        <v>2669-EMEA-ND</v>
      </c>
      <c r="M1670" s="44">
        <f t="shared" si="215"/>
        <v>42277</v>
      </c>
      <c r="N1670" s="47">
        <f t="shared" si="209"/>
        <v>9</v>
      </c>
      <c r="O1670" s="47" t="str">
        <f t="shared" si="210"/>
        <v>2015</v>
      </c>
      <c r="P1670" s="47" t="str">
        <f t="shared" si="211"/>
        <v>30</v>
      </c>
      <c r="Q1670" s="48">
        <f t="shared" si="212"/>
        <v>42277</v>
      </c>
    </row>
    <row r="1671" spans="1:17" x14ac:dyDescent="0.25">
      <c r="A1671" s="28" t="s">
        <v>2926</v>
      </c>
      <c r="B1671" s="28" t="s">
        <v>144</v>
      </c>
      <c r="C1671" s="28" t="s">
        <v>115</v>
      </c>
      <c r="D1671" s="28" t="s">
        <v>17</v>
      </c>
      <c r="E1671" s="39" t="s">
        <v>1424</v>
      </c>
      <c r="F1671" s="13">
        <f t="shared" si="213"/>
        <v>2014</v>
      </c>
      <c r="G1671" s="28" t="s">
        <v>23</v>
      </c>
      <c r="H1671" s="28" t="s">
        <v>2028</v>
      </c>
      <c r="I1671" s="40">
        <v>1400</v>
      </c>
      <c r="J1671" s="41">
        <v>0.06</v>
      </c>
      <c r="K1671" s="42">
        <f t="shared" si="214"/>
        <v>1316</v>
      </c>
      <c r="L1671" s="43" t="str">
        <f t="shared" si="208"/>
        <v>2670-NA-NW</v>
      </c>
      <c r="M1671" s="44">
        <f t="shared" si="215"/>
        <v>41867</v>
      </c>
      <c r="N1671" s="47">
        <f t="shared" si="209"/>
        <v>8</v>
      </c>
      <c r="O1671" s="47" t="str">
        <f t="shared" si="210"/>
        <v>2014</v>
      </c>
      <c r="P1671" s="47" t="str">
        <f t="shared" si="211"/>
        <v>16</v>
      </c>
      <c r="Q1671" s="48">
        <f t="shared" si="212"/>
        <v>41867</v>
      </c>
    </row>
    <row r="1672" spans="1:17" x14ac:dyDescent="0.25">
      <c r="A1672" s="28" t="s">
        <v>2927</v>
      </c>
      <c r="B1672" s="28" t="s">
        <v>306</v>
      </c>
      <c r="C1672" s="28" t="s">
        <v>307</v>
      </c>
      <c r="D1672" s="28" t="s">
        <v>11</v>
      </c>
      <c r="E1672" s="39">
        <v>41734</v>
      </c>
      <c r="F1672" s="13">
        <f t="shared" si="213"/>
        <v>2014</v>
      </c>
      <c r="G1672" s="28" t="s">
        <v>125</v>
      </c>
      <c r="H1672" s="28" t="s">
        <v>309</v>
      </c>
      <c r="I1672" s="40">
        <v>500</v>
      </c>
      <c r="J1672" s="41">
        <v>0.28799999999999998</v>
      </c>
      <c r="K1672" s="42">
        <f t="shared" si="214"/>
        <v>356</v>
      </c>
      <c r="L1672" s="43" t="str">
        <f t="shared" si="208"/>
        <v>2671-EMEA-JW</v>
      </c>
      <c r="M1672" s="44">
        <f t="shared" si="215"/>
        <v>41734</v>
      </c>
      <c r="N1672" s="47" t="str">
        <f t="shared" si="209"/>
        <v/>
      </c>
      <c r="O1672" s="47" t="str">
        <f t="shared" si="210"/>
        <v/>
      </c>
      <c r="P1672" s="47" t="str">
        <f t="shared" si="211"/>
        <v/>
      </c>
      <c r="Q1672" s="48">
        <f t="shared" si="212"/>
        <v>41734</v>
      </c>
    </row>
    <row r="1673" spans="1:17" x14ac:dyDescent="0.25">
      <c r="A1673" s="28" t="s">
        <v>2928</v>
      </c>
      <c r="B1673" s="28" t="s">
        <v>128</v>
      </c>
      <c r="C1673" s="28" t="s">
        <v>129</v>
      </c>
      <c r="D1673" s="28" t="s">
        <v>34</v>
      </c>
      <c r="E1673" s="39" t="s">
        <v>2929</v>
      </c>
      <c r="F1673" s="13">
        <f t="shared" si="213"/>
        <v>2015</v>
      </c>
      <c r="G1673" s="28" t="s">
        <v>125</v>
      </c>
      <c r="H1673" s="28" t="s">
        <v>743</v>
      </c>
      <c r="I1673" s="40">
        <v>500</v>
      </c>
      <c r="J1673" s="41">
        <v>0.04</v>
      </c>
      <c r="K1673" s="42">
        <f t="shared" si="214"/>
        <v>480</v>
      </c>
      <c r="L1673" s="43" t="str">
        <f t="shared" si="208"/>
        <v>2672-APAC-LG</v>
      </c>
      <c r="M1673" s="44">
        <f t="shared" si="215"/>
        <v>42146</v>
      </c>
      <c r="N1673" s="47">
        <f t="shared" si="209"/>
        <v>5</v>
      </c>
      <c r="O1673" s="47" t="str">
        <f t="shared" si="210"/>
        <v>2015</v>
      </c>
      <c r="P1673" s="47" t="str">
        <f t="shared" si="211"/>
        <v>22</v>
      </c>
      <c r="Q1673" s="48">
        <f t="shared" si="212"/>
        <v>42146</v>
      </c>
    </row>
    <row r="1674" spans="1:17" x14ac:dyDescent="0.25">
      <c r="A1674" s="28" t="s">
        <v>2930</v>
      </c>
      <c r="B1674" s="28" t="s">
        <v>269</v>
      </c>
      <c r="C1674" s="28" t="s">
        <v>270</v>
      </c>
      <c r="D1674" s="28" t="s">
        <v>22</v>
      </c>
      <c r="E1674" s="39">
        <v>42743</v>
      </c>
      <c r="F1674" s="13">
        <f t="shared" si="213"/>
        <v>2017</v>
      </c>
      <c r="G1674" s="28" t="s">
        <v>125</v>
      </c>
      <c r="H1674" s="28" t="s">
        <v>271</v>
      </c>
      <c r="I1674" s="40">
        <v>500</v>
      </c>
      <c r="J1674" s="41">
        <v>2.8000000000000001E-2</v>
      </c>
      <c r="K1674" s="42">
        <f t="shared" si="214"/>
        <v>486</v>
      </c>
      <c r="L1674" s="43" t="str">
        <f t="shared" si="208"/>
        <v>2673-LATAM-SB</v>
      </c>
      <c r="M1674" s="44">
        <f t="shared" si="215"/>
        <v>42743</v>
      </c>
      <c r="N1674" s="47" t="str">
        <f t="shared" si="209"/>
        <v/>
      </c>
      <c r="O1674" s="47" t="str">
        <f t="shared" si="210"/>
        <v/>
      </c>
      <c r="P1674" s="47" t="str">
        <f t="shared" si="211"/>
        <v/>
      </c>
      <c r="Q1674" s="48">
        <f t="shared" si="212"/>
        <v>42743</v>
      </c>
    </row>
    <row r="1675" spans="1:17" x14ac:dyDescent="0.25">
      <c r="A1675" s="28" t="s">
        <v>2931</v>
      </c>
      <c r="B1675" s="28" t="s">
        <v>71</v>
      </c>
      <c r="C1675" s="28" t="s">
        <v>72</v>
      </c>
      <c r="D1675" s="28" t="s">
        <v>34</v>
      </c>
      <c r="E1675" s="39">
        <v>42435</v>
      </c>
      <c r="F1675" s="13">
        <f t="shared" si="213"/>
        <v>2016</v>
      </c>
      <c r="G1675" s="28" t="s">
        <v>61</v>
      </c>
      <c r="H1675" s="28" t="s">
        <v>75</v>
      </c>
      <c r="I1675" s="40">
        <v>3000</v>
      </c>
      <c r="J1675" s="41">
        <v>0.19</v>
      </c>
      <c r="K1675" s="42">
        <f t="shared" si="214"/>
        <v>2430</v>
      </c>
      <c r="L1675" s="43" t="str">
        <f t="shared" si="208"/>
        <v>2674-APAC-TM</v>
      </c>
      <c r="M1675" s="44">
        <f t="shared" si="215"/>
        <v>42435</v>
      </c>
      <c r="N1675" s="47" t="str">
        <f t="shared" si="209"/>
        <v/>
      </c>
      <c r="O1675" s="47" t="str">
        <f t="shared" si="210"/>
        <v/>
      </c>
      <c r="P1675" s="47" t="str">
        <f t="shared" si="211"/>
        <v/>
      </c>
      <c r="Q1675" s="48">
        <f t="shared" si="212"/>
        <v>42435</v>
      </c>
    </row>
    <row r="1676" spans="1:17" x14ac:dyDescent="0.25">
      <c r="A1676" s="28" t="s">
        <v>2932</v>
      </c>
      <c r="B1676" s="28" t="s">
        <v>109</v>
      </c>
      <c r="C1676" s="28" t="s">
        <v>72</v>
      </c>
      <c r="D1676" s="28" t="s">
        <v>34</v>
      </c>
      <c r="E1676" s="39">
        <v>42829</v>
      </c>
      <c r="F1676" s="13">
        <f t="shared" si="213"/>
        <v>2017</v>
      </c>
      <c r="G1676" s="28" t="s">
        <v>61</v>
      </c>
      <c r="H1676" s="28" t="s">
        <v>2362</v>
      </c>
      <c r="I1676" s="40">
        <v>3000</v>
      </c>
      <c r="J1676" s="41">
        <v>0.3</v>
      </c>
      <c r="K1676" s="42">
        <f t="shared" si="214"/>
        <v>2100</v>
      </c>
      <c r="L1676" s="43" t="str">
        <f t="shared" si="208"/>
        <v>2675-APAC-JM</v>
      </c>
      <c r="M1676" s="44">
        <f t="shared" si="215"/>
        <v>42829</v>
      </c>
      <c r="N1676" s="47" t="str">
        <f t="shared" si="209"/>
        <v/>
      </c>
      <c r="O1676" s="47" t="str">
        <f t="shared" si="210"/>
        <v/>
      </c>
      <c r="P1676" s="47" t="str">
        <f t="shared" si="211"/>
        <v/>
      </c>
      <c r="Q1676" s="48">
        <f t="shared" si="212"/>
        <v>42829</v>
      </c>
    </row>
    <row r="1677" spans="1:17" x14ac:dyDescent="0.25">
      <c r="A1677" s="28" t="s">
        <v>2933</v>
      </c>
      <c r="B1677" s="28" t="s">
        <v>201</v>
      </c>
      <c r="C1677" s="28" t="s">
        <v>202</v>
      </c>
      <c r="D1677" s="28" t="s">
        <v>11</v>
      </c>
      <c r="E1677" s="39">
        <v>42431</v>
      </c>
      <c r="F1677" s="13">
        <f t="shared" si="213"/>
        <v>2016</v>
      </c>
      <c r="G1677" s="28" t="s">
        <v>41</v>
      </c>
      <c r="H1677" s="28" t="s">
        <v>1905</v>
      </c>
      <c r="I1677" s="40">
        <v>30</v>
      </c>
      <c r="J1677" s="41">
        <v>3.3300000000000003E-2</v>
      </c>
      <c r="K1677" s="42">
        <f t="shared" si="214"/>
        <v>29.001000000000001</v>
      </c>
      <c r="L1677" s="43" t="str">
        <f t="shared" si="208"/>
        <v>2676-EMEA-AP</v>
      </c>
      <c r="M1677" s="44">
        <f t="shared" si="215"/>
        <v>42431</v>
      </c>
      <c r="N1677" s="47" t="str">
        <f t="shared" si="209"/>
        <v/>
      </c>
      <c r="O1677" s="47" t="str">
        <f t="shared" si="210"/>
        <v/>
      </c>
      <c r="P1677" s="47" t="str">
        <f t="shared" si="211"/>
        <v/>
      </c>
      <c r="Q1677" s="48">
        <f t="shared" si="212"/>
        <v>42431</v>
      </c>
    </row>
    <row r="1678" spans="1:17" x14ac:dyDescent="0.25">
      <c r="A1678" s="28" t="s">
        <v>2934</v>
      </c>
      <c r="B1678" s="28" t="s">
        <v>99</v>
      </c>
      <c r="C1678" s="28" t="s">
        <v>100</v>
      </c>
      <c r="D1678" s="28" t="s">
        <v>11</v>
      </c>
      <c r="E1678" s="39">
        <v>41681</v>
      </c>
      <c r="F1678" s="13">
        <f t="shared" si="213"/>
        <v>2014</v>
      </c>
      <c r="G1678" s="28" t="s">
        <v>61</v>
      </c>
      <c r="H1678" s="28" t="s">
        <v>102</v>
      </c>
      <c r="I1678" s="40">
        <v>3000</v>
      </c>
      <c r="J1678" s="41">
        <v>0.09</v>
      </c>
      <c r="K1678" s="42">
        <f t="shared" si="214"/>
        <v>2730</v>
      </c>
      <c r="L1678" s="43" t="str">
        <f t="shared" si="208"/>
        <v>2677-EMEA-EK</v>
      </c>
      <c r="M1678" s="44">
        <f t="shared" si="215"/>
        <v>41681</v>
      </c>
      <c r="N1678" s="47" t="str">
        <f t="shared" si="209"/>
        <v/>
      </c>
      <c r="O1678" s="47" t="str">
        <f t="shared" si="210"/>
        <v/>
      </c>
      <c r="P1678" s="47" t="str">
        <f t="shared" si="211"/>
        <v/>
      </c>
      <c r="Q1678" s="48">
        <f t="shared" si="212"/>
        <v>41681</v>
      </c>
    </row>
    <row r="1679" spans="1:17" x14ac:dyDescent="0.25">
      <c r="A1679" s="28" t="s">
        <v>2935</v>
      </c>
      <c r="B1679" s="28" t="s">
        <v>49</v>
      </c>
      <c r="C1679" s="28" t="s">
        <v>50</v>
      </c>
      <c r="D1679" s="28" t="s">
        <v>22</v>
      </c>
      <c r="E1679" s="39" t="s">
        <v>1877</v>
      </c>
      <c r="F1679" s="13">
        <f t="shared" si="213"/>
        <v>2016</v>
      </c>
      <c r="G1679" s="28" t="s">
        <v>55</v>
      </c>
      <c r="H1679" s="28" t="s">
        <v>899</v>
      </c>
      <c r="I1679" s="40">
        <v>2400</v>
      </c>
      <c r="J1679" s="41">
        <v>0.44</v>
      </c>
      <c r="K1679" s="42">
        <f t="shared" si="214"/>
        <v>1344.0000000000002</v>
      </c>
      <c r="L1679" s="43" t="str">
        <f t="shared" si="208"/>
        <v>2678-LATAM-EB</v>
      </c>
      <c r="M1679" s="44">
        <f t="shared" si="215"/>
        <v>42640</v>
      </c>
      <c r="N1679" s="47">
        <f t="shared" si="209"/>
        <v>9</v>
      </c>
      <c r="O1679" s="47" t="str">
        <f t="shared" si="210"/>
        <v>2016</v>
      </c>
      <c r="P1679" s="47" t="str">
        <f t="shared" si="211"/>
        <v>27</v>
      </c>
      <c r="Q1679" s="48">
        <f t="shared" si="212"/>
        <v>42640</v>
      </c>
    </row>
    <row r="1680" spans="1:17" x14ac:dyDescent="0.25">
      <c r="A1680" s="28" t="s">
        <v>2936</v>
      </c>
      <c r="B1680" s="28" t="s">
        <v>169</v>
      </c>
      <c r="C1680" s="28" t="s">
        <v>170</v>
      </c>
      <c r="D1680" s="28" t="s">
        <v>11</v>
      </c>
      <c r="E1680" s="39" t="s">
        <v>2937</v>
      </c>
      <c r="F1680" s="13">
        <f t="shared" si="213"/>
        <v>2016</v>
      </c>
      <c r="G1680" s="28" t="s">
        <v>12</v>
      </c>
      <c r="H1680" s="28" t="s">
        <v>509</v>
      </c>
      <c r="I1680" s="40">
        <v>240</v>
      </c>
      <c r="J1680" s="41">
        <v>0.1</v>
      </c>
      <c r="K1680" s="42">
        <f t="shared" si="214"/>
        <v>216</v>
      </c>
      <c r="L1680" s="43" t="str">
        <f t="shared" si="208"/>
        <v>2679-EMEA-AH</v>
      </c>
      <c r="M1680" s="44">
        <f t="shared" si="215"/>
        <v>42545</v>
      </c>
      <c r="N1680" s="47">
        <f t="shared" si="209"/>
        <v>6</v>
      </c>
      <c r="O1680" s="47" t="str">
        <f t="shared" si="210"/>
        <v>2016</v>
      </c>
      <c r="P1680" s="47" t="str">
        <f t="shared" si="211"/>
        <v>24</v>
      </c>
      <c r="Q1680" s="48">
        <f t="shared" si="212"/>
        <v>42545</v>
      </c>
    </row>
    <row r="1681" spans="1:17" x14ac:dyDescent="0.25">
      <c r="A1681" s="28" t="s">
        <v>2938</v>
      </c>
      <c r="B1681" s="28" t="s">
        <v>135</v>
      </c>
      <c r="C1681" s="28" t="s">
        <v>39</v>
      </c>
      <c r="D1681" s="28" t="s">
        <v>34</v>
      </c>
      <c r="E1681" s="39">
        <v>42310</v>
      </c>
      <c r="F1681" s="13">
        <f t="shared" si="213"/>
        <v>2015</v>
      </c>
      <c r="G1681" s="28" t="s">
        <v>41</v>
      </c>
      <c r="H1681" s="28" t="s">
        <v>1323</v>
      </c>
      <c r="I1681" s="40">
        <v>30</v>
      </c>
      <c r="J1681" s="41">
        <v>0.23330000000000001</v>
      </c>
      <c r="K1681" s="42">
        <f t="shared" si="214"/>
        <v>23.000999999999998</v>
      </c>
      <c r="L1681" s="43" t="str">
        <f t="shared" si="208"/>
        <v>2680-APAC-AA</v>
      </c>
      <c r="M1681" s="44">
        <f t="shared" si="215"/>
        <v>42310</v>
      </c>
      <c r="N1681" s="47" t="str">
        <f t="shared" si="209"/>
        <v/>
      </c>
      <c r="O1681" s="47" t="str">
        <f t="shared" si="210"/>
        <v/>
      </c>
      <c r="P1681" s="47" t="str">
        <f t="shared" si="211"/>
        <v/>
      </c>
      <c r="Q1681" s="48">
        <f t="shared" si="212"/>
        <v>42310</v>
      </c>
    </row>
    <row r="1682" spans="1:17" x14ac:dyDescent="0.25">
      <c r="A1682" s="28" t="s">
        <v>2939</v>
      </c>
      <c r="B1682" s="28" t="s">
        <v>265</v>
      </c>
      <c r="C1682" s="28" t="s">
        <v>50</v>
      </c>
      <c r="D1682" s="28" t="s">
        <v>22</v>
      </c>
      <c r="E1682" s="39" t="s">
        <v>2940</v>
      </c>
      <c r="F1682" s="13">
        <f t="shared" si="213"/>
        <v>2017</v>
      </c>
      <c r="G1682" s="28" t="s">
        <v>41</v>
      </c>
      <c r="H1682" s="28" t="s">
        <v>2530</v>
      </c>
      <c r="I1682" s="40">
        <v>30</v>
      </c>
      <c r="J1682" s="41">
        <v>0</v>
      </c>
      <c r="K1682" s="42">
        <f t="shared" si="214"/>
        <v>30</v>
      </c>
      <c r="L1682" s="43" t="str">
        <f t="shared" si="208"/>
        <v>2681-LATAM-PS</v>
      </c>
      <c r="M1682" s="44">
        <f t="shared" si="215"/>
        <v>42750</v>
      </c>
      <c r="N1682" s="47">
        <f t="shared" si="209"/>
        <v>1</v>
      </c>
      <c r="O1682" s="47" t="str">
        <f t="shared" si="210"/>
        <v>2017</v>
      </c>
      <c r="P1682" s="47" t="str">
        <f t="shared" si="211"/>
        <v>15</v>
      </c>
      <c r="Q1682" s="48">
        <f t="shared" si="212"/>
        <v>42750</v>
      </c>
    </row>
    <row r="1683" spans="1:17" x14ac:dyDescent="0.25">
      <c r="A1683" s="28" t="s">
        <v>2941</v>
      </c>
      <c r="B1683" s="28" t="s">
        <v>164</v>
      </c>
      <c r="C1683" s="28" t="s">
        <v>165</v>
      </c>
      <c r="D1683" s="28" t="s">
        <v>11</v>
      </c>
      <c r="E1683" s="39" t="s">
        <v>2568</v>
      </c>
      <c r="F1683" s="13">
        <f t="shared" si="213"/>
        <v>2018</v>
      </c>
      <c r="G1683" s="28" t="s">
        <v>41</v>
      </c>
      <c r="H1683" s="28" t="s">
        <v>1343</v>
      </c>
      <c r="I1683" s="40">
        <v>30</v>
      </c>
      <c r="J1683" s="41">
        <v>6.6699999999999995E-2</v>
      </c>
      <c r="K1683" s="42">
        <f t="shared" si="214"/>
        <v>27.999000000000002</v>
      </c>
      <c r="L1683" s="43" t="str">
        <f t="shared" si="208"/>
        <v>2682-EMEA-CG</v>
      </c>
      <c r="M1683" s="44">
        <f t="shared" si="215"/>
        <v>43205</v>
      </c>
      <c r="N1683" s="47">
        <f t="shared" si="209"/>
        <v>4</v>
      </c>
      <c r="O1683" s="47" t="str">
        <f t="shared" si="210"/>
        <v>2018</v>
      </c>
      <c r="P1683" s="47" t="str">
        <f t="shared" si="211"/>
        <v>15</v>
      </c>
      <c r="Q1683" s="48">
        <f t="shared" si="212"/>
        <v>43205</v>
      </c>
    </row>
    <row r="1684" spans="1:17" x14ac:dyDescent="0.25">
      <c r="A1684" s="28" t="s">
        <v>2942</v>
      </c>
      <c r="B1684" s="28" t="s">
        <v>71</v>
      </c>
      <c r="C1684" s="28" t="s">
        <v>72</v>
      </c>
      <c r="D1684" s="28" t="s">
        <v>34</v>
      </c>
      <c r="E1684" s="39">
        <v>41854</v>
      </c>
      <c r="F1684" s="13">
        <f t="shared" si="213"/>
        <v>2014</v>
      </c>
      <c r="G1684" s="28" t="s">
        <v>125</v>
      </c>
      <c r="H1684" s="28" t="s">
        <v>159</v>
      </c>
      <c r="I1684" s="40">
        <v>500</v>
      </c>
      <c r="J1684" s="41">
        <v>0.12</v>
      </c>
      <c r="K1684" s="42">
        <f t="shared" si="214"/>
        <v>440</v>
      </c>
      <c r="L1684" s="43" t="str">
        <f t="shared" si="208"/>
        <v>2683-APAC-GC</v>
      </c>
      <c r="M1684" s="44">
        <f t="shared" si="215"/>
        <v>41854</v>
      </c>
      <c r="N1684" s="47" t="str">
        <f t="shared" si="209"/>
        <v/>
      </c>
      <c r="O1684" s="47" t="str">
        <f t="shared" si="210"/>
        <v/>
      </c>
      <c r="P1684" s="47" t="str">
        <f t="shared" si="211"/>
        <v/>
      </c>
      <c r="Q1684" s="48">
        <f t="shared" si="212"/>
        <v>41854</v>
      </c>
    </row>
    <row r="1685" spans="1:17" x14ac:dyDescent="0.25">
      <c r="A1685" s="28" t="s">
        <v>2943</v>
      </c>
      <c r="B1685" s="28" t="s">
        <v>261</v>
      </c>
      <c r="C1685" s="28" t="s">
        <v>39</v>
      </c>
      <c r="D1685" s="28" t="s">
        <v>34</v>
      </c>
      <c r="E1685" s="39" t="s">
        <v>2588</v>
      </c>
      <c r="F1685" s="13">
        <f t="shared" si="213"/>
        <v>2014</v>
      </c>
      <c r="G1685" s="28" t="s">
        <v>125</v>
      </c>
      <c r="H1685" s="28" t="s">
        <v>1379</v>
      </c>
      <c r="I1685" s="40">
        <v>500</v>
      </c>
      <c r="J1685" s="41">
        <v>0</v>
      </c>
      <c r="K1685" s="42">
        <f t="shared" si="214"/>
        <v>500</v>
      </c>
      <c r="L1685" s="43" t="str">
        <f t="shared" si="208"/>
        <v>2684-APAC-JW</v>
      </c>
      <c r="M1685" s="44">
        <f t="shared" si="215"/>
        <v>41772</v>
      </c>
      <c r="N1685" s="47">
        <f t="shared" si="209"/>
        <v>5</v>
      </c>
      <c r="O1685" s="47" t="str">
        <f t="shared" si="210"/>
        <v>2014</v>
      </c>
      <c r="P1685" s="47" t="str">
        <f t="shared" si="211"/>
        <v>13</v>
      </c>
      <c r="Q1685" s="48">
        <f t="shared" si="212"/>
        <v>41772</v>
      </c>
    </row>
    <row r="1686" spans="1:17" x14ac:dyDescent="0.25">
      <c r="A1686" s="28" t="s">
        <v>2944</v>
      </c>
      <c r="B1686" s="28" t="s">
        <v>49</v>
      </c>
      <c r="C1686" s="28" t="s">
        <v>50</v>
      </c>
      <c r="D1686" s="28" t="s">
        <v>22</v>
      </c>
      <c r="E1686" s="39" t="s">
        <v>2945</v>
      </c>
      <c r="F1686" s="13">
        <f t="shared" si="213"/>
        <v>2016</v>
      </c>
      <c r="G1686" s="28" t="s">
        <v>74</v>
      </c>
      <c r="H1686" s="28" t="s">
        <v>899</v>
      </c>
      <c r="I1686" s="40">
        <v>500</v>
      </c>
      <c r="J1686" s="41">
        <v>0.02</v>
      </c>
      <c r="K1686" s="42">
        <f t="shared" si="214"/>
        <v>490</v>
      </c>
      <c r="L1686" s="43" t="str">
        <f t="shared" si="208"/>
        <v>2685-LATAM-EB</v>
      </c>
      <c r="M1686" s="44">
        <f t="shared" si="215"/>
        <v>42632</v>
      </c>
      <c r="N1686" s="47">
        <f t="shared" si="209"/>
        <v>9</v>
      </c>
      <c r="O1686" s="47" t="str">
        <f t="shared" si="210"/>
        <v>2016</v>
      </c>
      <c r="P1686" s="47" t="str">
        <f t="shared" si="211"/>
        <v>19</v>
      </c>
      <c r="Q1686" s="48">
        <f t="shared" si="212"/>
        <v>42632</v>
      </c>
    </row>
    <row r="1687" spans="1:17" x14ac:dyDescent="0.25">
      <c r="A1687" s="28" t="s">
        <v>2946</v>
      </c>
      <c r="B1687" s="28" t="s">
        <v>174</v>
      </c>
      <c r="C1687" s="28" t="s">
        <v>115</v>
      </c>
      <c r="D1687" s="28" t="s">
        <v>17</v>
      </c>
      <c r="E1687" s="39" t="s">
        <v>1403</v>
      </c>
      <c r="F1687" s="13">
        <f t="shared" si="213"/>
        <v>2018</v>
      </c>
      <c r="G1687" s="28" t="s">
        <v>23</v>
      </c>
      <c r="H1687" s="28" t="s">
        <v>176</v>
      </c>
      <c r="I1687" s="40">
        <v>1400</v>
      </c>
      <c r="J1687" s="41">
        <v>0.09</v>
      </c>
      <c r="K1687" s="42">
        <f t="shared" si="214"/>
        <v>1274</v>
      </c>
      <c r="L1687" s="43" t="str">
        <f t="shared" si="208"/>
        <v>2686-NA-CM</v>
      </c>
      <c r="M1687" s="44">
        <f t="shared" si="215"/>
        <v>43267</v>
      </c>
      <c r="N1687" s="47">
        <f t="shared" si="209"/>
        <v>6</v>
      </c>
      <c r="O1687" s="47" t="str">
        <f t="shared" si="210"/>
        <v>2018</v>
      </c>
      <c r="P1687" s="47" t="str">
        <f t="shared" si="211"/>
        <v>16</v>
      </c>
      <c r="Q1687" s="48">
        <f t="shared" si="212"/>
        <v>43267</v>
      </c>
    </row>
    <row r="1688" spans="1:17" x14ac:dyDescent="0.25">
      <c r="A1688" s="28" t="s">
        <v>2947</v>
      </c>
      <c r="B1688" s="28" t="s">
        <v>261</v>
      </c>
      <c r="C1688" s="28" t="s">
        <v>39</v>
      </c>
      <c r="D1688" s="28" t="s">
        <v>34</v>
      </c>
      <c r="E1688" s="39" t="s">
        <v>1120</v>
      </c>
      <c r="F1688" s="13">
        <f t="shared" si="213"/>
        <v>2017</v>
      </c>
      <c r="G1688" s="28" t="s">
        <v>23</v>
      </c>
      <c r="H1688" s="28" t="s">
        <v>293</v>
      </c>
      <c r="I1688" s="40">
        <v>1400</v>
      </c>
      <c r="J1688" s="41">
        <v>0.03</v>
      </c>
      <c r="K1688" s="42">
        <f t="shared" si="214"/>
        <v>1358</v>
      </c>
      <c r="L1688" s="43" t="str">
        <f t="shared" si="208"/>
        <v>2687-APAC-MM</v>
      </c>
      <c r="M1688" s="44">
        <f t="shared" si="215"/>
        <v>42946</v>
      </c>
      <c r="N1688" s="47">
        <f t="shared" si="209"/>
        <v>7</v>
      </c>
      <c r="O1688" s="47" t="str">
        <f t="shared" si="210"/>
        <v>2017</v>
      </c>
      <c r="P1688" s="47" t="str">
        <f t="shared" si="211"/>
        <v>30</v>
      </c>
      <c r="Q1688" s="48">
        <f t="shared" si="212"/>
        <v>42946</v>
      </c>
    </row>
    <row r="1689" spans="1:17" x14ac:dyDescent="0.25">
      <c r="A1689" s="28" t="s">
        <v>2948</v>
      </c>
      <c r="B1689" s="28" t="s">
        <v>2841</v>
      </c>
      <c r="C1689" s="28" t="s">
        <v>115</v>
      </c>
      <c r="D1689" s="28" t="s">
        <v>17</v>
      </c>
      <c r="E1689" s="39" t="s">
        <v>2900</v>
      </c>
      <c r="F1689" s="13">
        <f t="shared" si="213"/>
        <v>2016</v>
      </c>
      <c r="G1689" s="28" t="s">
        <v>41</v>
      </c>
      <c r="H1689" s="28" t="s">
        <v>2853</v>
      </c>
      <c r="I1689" s="40">
        <v>30</v>
      </c>
      <c r="J1689" s="41">
        <v>6.6699999999999995E-2</v>
      </c>
      <c r="K1689" s="42">
        <f t="shared" si="214"/>
        <v>27.999000000000002</v>
      </c>
      <c r="L1689" s="43" t="str">
        <f t="shared" si="208"/>
        <v>2688-NA-CG</v>
      </c>
      <c r="M1689" s="44">
        <f t="shared" si="215"/>
        <v>42689</v>
      </c>
      <c r="N1689" s="47">
        <f t="shared" si="209"/>
        <v>11</v>
      </c>
      <c r="O1689" s="47" t="str">
        <f t="shared" si="210"/>
        <v>2016</v>
      </c>
      <c r="P1689" s="47" t="str">
        <f t="shared" si="211"/>
        <v>15</v>
      </c>
      <c r="Q1689" s="48">
        <f t="shared" si="212"/>
        <v>42689</v>
      </c>
    </row>
    <row r="1690" spans="1:17" x14ac:dyDescent="0.25">
      <c r="A1690" s="28" t="s">
        <v>2949</v>
      </c>
      <c r="B1690" s="28" t="s">
        <v>84</v>
      </c>
      <c r="C1690" s="28" t="s">
        <v>85</v>
      </c>
      <c r="D1690" s="28" t="s">
        <v>11</v>
      </c>
      <c r="E1690" s="39" t="s">
        <v>2950</v>
      </c>
      <c r="F1690" s="13">
        <f t="shared" si="213"/>
        <v>2016</v>
      </c>
      <c r="G1690" s="28" t="s">
        <v>12</v>
      </c>
      <c r="H1690" s="28" t="s">
        <v>86</v>
      </c>
      <c r="I1690" s="40">
        <v>240</v>
      </c>
      <c r="J1690" s="41">
        <v>0.125</v>
      </c>
      <c r="K1690" s="42">
        <f t="shared" si="214"/>
        <v>210</v>
      </c>
      <c r="L1690" s="43" t="str">
        <f t="shared" si="208"/>
        <v>2689-EMEA-TG</v>
      </c>
      <c r="M1690" s="44">
        <f t="shared" si="215"/>
        <v>42695</v>
      </c>
      <c r="N1690" s="47">
        <f t="shared" si="209"/>
        <v>11</v>
      </c>
      <c r="O1690" s="47" t="str">
        <f t="shared" si="210"/>
        <v>2016</v>
      </c>
      <c r="P1690" s="47" t="str">
        <f t="shared" si="211"/>
        <v>21</v>
      </c>
      <c r="Q1690" s="48">
        <f t="shared" si="212"/>
        <v>42695</v>
      </c>
    </row>
    <row r="1691" spans="1:17" x14ac:dyDescent="0.25">
      <c r="A1691" s="28" t="s">
        <v>2951</v>
      </c>
      <c r="B1691" s="28" t="s">
        <v>210</v>
      </c>
      <c r="C1691" s="28" t="s">
        <v>115</v>
      </c>
      <c r="D1691" s="28" t="s">
        <v>17</v>
      </c>
      <c r="E1691" s="39">
        <v>41676</v>
      </c>
      <c r="F1691" s="13">
        <f t="shared" si="213"/>
        <v>2014</v>
      </c>
      <c r="G1691" s="28" t="s">
        <v>41</v>
      </c>
      <c r="H1691" s="28" t="s">
        <v>2896</v>
      </c>
      <c r="I1691" s="40">
        <v>30</v>
      </c>
      <c r="J1691" s="41">
        <v>0.1333</v>
      </c>
      <c r="K1691" s="42">
        <f t="shared" si="214"/>
        <v>26.001000000000001</v>
      </c>
      <c r="L1691" s="43" t="str">
        <f t="shared" si="208"/>
        <v>2690-NA-JB</v>
      </c>
      <c r="M1691" s="44">
        <f t="shared" si="215"/>
        <v>41676</v>
      </c>
      <c r="N1691" s="47" t="str">
        <f t="shared" si="209"/>
        <v/>
      </c>
      <c r="O1691" s="47" t="str">
        <f t="shared" si="210"/>
        <v/>
      </c>
      <c r="P1691" s="47" t="str">
        <f t="shared" si="211"/>
        <v/>
      </c>
      <c r="Q1691" s="48">
        <f t="shared" si="212"/>
        <v>41676</v>
      </c>
    </row>
    <row r="1692" spans="1:17" x14ac:dyDescent="0.25">
      <c r="A1692" s="28" t="s">
        <v>2952</v>
      </c>
      <c r="B1692" s="28" t="s">
        <v>261</v>
      </c>
      <c r="C1692" s="28" t="s">
        <v>39</v>
      </c>
      <c r="D1692" s="28" t="s">
        <v>34</v>
      </c>
      <c r="E1692" s="39">
        <v>43230</v>
      </c>
      <c r="F1692" s="13">
        <f t="shared" si="213"/>
        <v>2018</v>
      </c>
      <c r="G1692" s="28" t="s">
        <v>133</v>
      </c>
      <c r="H1692" s="28" t="s">
        <v>1533</v>
      </c>
      <c r="I1692" s="40">
        <v>50</v>
      </c>
      <c r="J1692" s="41">
        <v>0.06</v>
      </c>
      <c r="K1692" s="42">
        <f t="shared" si="214"/>
        <v>47</v>
      </c>
      <c r="L1692" s="43" t="str">
        <f t="shared" si="208"/>
        <v>2691-APAC-GR</v>
      </c>
      <c r="M1692" s="44">
        <f t="shared" si="215"/>
        <v>43230</v>
      </c>
      <c r="N1692" s="47" t="str">
        <f t="shared" si="209"/>
        <v/>
      </c>
      <c r="O1692" s="47" t="str">
        <f t="shared" si="210"/>
        <v/>
      </c>
      <c r="P1692" s="47" t="str">
        <f t="shared" si="211"/>
        <v/>
      </c>
      <c r="Q1692" s="48">
        <f t="shared" si="212"/>
        <v>43230</v>
      </c>
    </row>
    <row r="1693" spans="1:17" x14ac:dyDescent="0.25">
      <c r="A1693" s="28" t="s">
        <v>2953</v>
      </c>
      <c r="B1693" s="28" t="s">
        <v>79</v>
      </c>
      <c r="C1693" s="28" t="s">
        <v>80</v>
      </c>
      <c r="D1693" s="28" t="s">
        <v>34</v>
      </c>
      <c r="E1693" s="39" t="s">
        <v>2954</v>
      </c>
      <c r="F1693" s="13">
        <f t="shared" si="213"/>
        <v>2017</v>
      </c>
      <c r="G1693" s="28" t="s">
        <v>133</v>
      </c>
      <c r="H1693" s="28" t="s">
        <v>2331</v>
      </c>
      <c r="I1693" s="40">
        <v>50</v>
      </c>
      <c r="J1693" s="41">
        <v>0.1</v>
      </c>
      <c r="K1693" s="42">
        <f t="shared" si="214"/>
        <v>45</v>
      </c>
      <c r="L1693" s="43" t="str">
        <f t="shared" si="208"/>
        <v>2692-APAC-FS</v>
      </c>
      <c r="M1693" s="44">
        <f t="shared" si="215"/>
        <v>42814</v>
      </c>
      <c r="N1693" s="47">
        <f t="shared" si="209"/>
        <v>3</v>
      </c>
      <c r="O1693" s="47" t="str">
        <f t="shared" si="210"/>
        <v>2017</v>
      </c>
      <c r="P1693" s="47" t="str">
        <f t="shared" si="211"/>
        <v>20</v>
      </c>
      <c r="Q1693" s="48">
        <f t="shared" si="212"/>
        <v>42814</v>
      </c>
    </row>
    <row r="1694" spans="1:17" x14ac:dyDescent="0.25">
      <c r="A1694" s="28" t="s">
        <v>2955</v>
      </c>
      <c r="B1694" s="28" t="s">
        <v>2841</v>
      </c>
      <c r="C1694" s="28" t="s">
        <v>115</v>
      </c>
      <c r="D1694" s="28" t="s">
        <v>17</v>
      </c>
      <c r="E1694" s="39">
        <v>43282</v>
      </c>
      <c r="F1694" s="13">
        <f t="shared" si="213"/>
        <v>2018</v>
      </c>
      <c r="G1694" s="28" t="s">
        <v>111</v>
      </c>
      <c r="H1694" s="28" t="s">
        <v>2956</v>
      </c>
      <c r="I1694" s="40">
        <v>140</v>
      </c>
      <c r="J1694" s="41">
        <v>1.43E-2</v>
      </c>
      <c r="K1694" s="42">
        <f t="shared" si="214"/>
        <v>137.99799999999999</v>
      </c>
      <c r="L1694" s="43" t="str">
        <f t="shared" si="208"/>
        <v>2693-NA-HD</v>
      </c>
      <c r="M1694" s="44">
        <f t="shared" si="215"/>
        <v>43282</v>
      </c>
      <c r="N1694" s="47" t="str">
        <f t="shared" si="209"/>
        <v/>
      </c>
      <c r="O1694" s="47" t="str">
        <f t="shared" si="210"/>
        <v/>
      </c>
      <c r="P1694" s="47" t="str">
        <f t="shared" si="211"/>
        <v/>
      </c>
      <c r="Q1694" s="48">
        <f t="shared" si="212"/>
        <v>43282</v>
      </c>
    </row>
    <row r="1695" spans="1:17" x14ac:dyDescent="0.25">
      <c r="A1695" s="28" t="s">
        <v>2957</v>
      </c>
      <c r="B1695" s="28" t="s">
        <v>9</v>
      </c>
      <c r="C1695" s="28" t="s">
        <v>10</v>
      </c>
      <c r="D1695" s="28" t="s">
        <v>11</v>
      </c>
      <c r="E1695" s="39">
        <v>43355</v>
      </c>
      <c r="F1695" s="13">
        <f t="shared" si="213"/>
        <v>2018</v>
      </c>
      <c r="G1695" s="28" t="s">
        <v>55</v>
      </c>
      <c r="H1695" s="28" t="s">
        <v>356</v>
      </c>
      <c r="I1695" s="40">
        <v>2400</v>
      </c>
      <c r="J1695" s="41">
        <v>0.2</v>
      </c>
      <c r="K1695" s="42">
        <f t="shared" si="214"/>
        <v>1920</v>
      </c>
      <c r="L1695" s="43" t="str">
        <f t="shared" si="208"/>
        <v>2694-EMEA-AH</v>
      </c>
      <c r="M1695" s="44">
        <f t="shared" si="215"/>
        <v>43355</v>
      </c>
      <c r="N1695" s="47" t="str">
        <f t="shared" si="209"/>
        <v/>
      </c>
      <c r="O1695" s="47" t="str">
        <f t="shared" si="210"/>
        <v/>
      </c>
      <c r="P1695" s="47" t="str">
        <f t="shared" si="211"/>
        <v/>
      </c>
      <c r="Q1695" s="48">
        <f t="shared" si="212"/>
        <v>43355</v>
      </c>
    </row>
    <row r="1696" spans="1:17" x14ac:dyDescent="0.25">
      <c r="A1696" s="28" t="s">
        <v>2958</v>
      </c>
      <c r="B1696" s="28" t="s">
        <v>119</v>
      </c>
      <c r="C1696" s="28" t="s">
        <v>85</v>
      </c>
      <c r="D1696" s="28" t="s">
        <v>11</v>
      </c>
      <c r="E1696" s="39" t="s">
        <v>481</v>
      </c>
      <c r="F1696" s="13">
        <f t="shared" si="213"/>
        <v>2016</v>
      </c>
      <c r="G1696" s="28" t="s">
        <v>55</v>
      </c>
      <c r="H1696" s="28" t="s">
        <v>2205</v>
      </c>
      <c r="I1696" s="40">
        <v>2400</v>
      </c>
      <c r="J1696" s="41">
        <v>7.0000000000000007E-2</v>
      </c>
      <c r="K1696" s="42">
        <f t="shared" si="214"/>
        <v>2232</v>
      </c>
      <c r="L1696" s="43" t="str">
        <f t="shared" si="208"/>
        <v>2695-EMEA-BS</v>
      </c>
      <c r="M1696" s="44">
        <f t="shared" si="215"/>
        <v>42536</v>
      </c>
      <c r="N1696" s="47">
        <f t="shared" si="209"/>
        <v>6</v>
      </c>
      <c r="O1696" s="47" t="str">
        <f t="shared" si="210"/>
        <v>2016</v>
      </c>
      <c r="P1696" s="47" t="str">
        <f t="shared" si="211"/>
        <v>15</v>
      </c>
      <c r="Q1696" s="48">
        <f t="shared" si="212"/>
        <v>42536</v>
      </c>
    </row>
    <row r="1697" spans="1:17" x14ac:dyDescent="0.25">
      <c r="A1697" s="28" t="s">
        <v>2959</v>
      </c>
      <c r="B1697" s="28" t="s">
        <v>26</v>
      </c>
      <c r="C1697" s="28" t="s">
        <v>27</v>
      </c>
      <c r="D1697" s="28" t="s">
        <v>11</v>
      </c>
      <c r="E1697" s="39" t="s">
        <v>148</v>
      </c>
      <c r="F1697" s="13">
        <f t="shared" si="213"/>
        <v>2014</v>
      </c>
      <c r="G1697" s="28" t="s">
        <v>12</v>
      </c>
      <c r="H1697" s="28" t="s">
        <v>2275</v>
      </c>
      <c r="I1697" s="40">
        <v>240</v>
      </c>
      <c r="J1697" s="41">
        <v>7.4999999999999997E-2</v>
      </c>
      <c r="K1697" s="42">
        <f t="shared" si="214"/>
        <v>222</v>
      </c>
      <c r="L1697" s="43" t="str">
        <f t="shared" si="208"/>
        <v>2696-EMEA-MS</v>
      </c>
      <c r="M1697" s="44">
        <f t="shared" si="215"/>
        <v>41931</v>
      </c>
      <c r="N1697" s="47">
        <f t="shared" si="209"/>
        <v>10</v>
      </c>
      <c r="O1697" s="47" t="str">
        <f t="shared" si="210"/>
        <v>2014</v>
      </c>
      <c r="P1697" s="47" t="str">
        <f t="shared" si="211"/>
        <v>19</v>
      </c>
      <c r="Q1697" s="48">
        <f t="shared" si="212"/>
        <v>41931</v>
      </c>
    </row>
    <row r="1698" spans="1:17" x14ac:dyDescent="0.25">
      <c r="A1698" s="28" t="s">
        <v>2960</v>
      </c>
      <c r="B1698" s="28" t="s">
        <v>201</v>
      </c>
      <c r="C1698" s="28" t="s">
        <v>202</v>
      </c>
      <c r="D1698" s="28" t="s">
        <v>11</v>
      </c>
      <c r="E1698" s="39">
        <v>43230</v>
      </c>
      <c r="F1698" s="13">
        <f t="shared" si="213"/>
        <v>2018</v>
      </c>
      <c r="G1698" s="28" t="s">
        <v>29</v>
      </c>
      <c r="H1698" s="28" t="s">
        <v>203</v>
      </c>
      <c r="I1698" s="40">
        <v>150</v>
      </c>
      <c r="J1698" s="41">
        <v>0.1467</v>
      </c>
      <c r="K1698" s="42">
        <f t="shared" si="214"/>
        <v>127.99499999999999</v>
      </c>
      <c r="L1698" s="43" t="str">
        <f t="shared" si="208"/>
        <v>2697-EMEA-AR</v>
      </c>
      <c r="M1698" s="44">
        <f t="shared" si="215"/>
        <v>43230</v>
      </c>
      <c r="N1698" s="47" t="str">
        <f t="shared" si="209"/>
        <v/>
      </c>
      <c r="O1698" s="47" t="str">
        <f t="shared" si="210"/>
        <v/>
      </c>
      <c r="P1698" s="47" t="str">
        <f t="shared" si="211"/>
        <v/>
      </c>
      <c r="Q1698" s="48">
        <f t="shared" si="212"/>
        <v>43230</v>
      </c>
    </row>
    <row r="1699" spans="1:17" x14ac:dyDescent="0.25">
      <c r="A1699" s="28" t="s">
        <v>2961</v>
      </c>
      <c r="B1699" s="28" t="s">
        <v>49</v>
      </c>
      <c r="C1699" s="28" t="s">
        <v>50</v>
      </c>
      <c r="D1699" s="28" t="s">
        <v>22</v>
      </c>
      <c r="E1699" s="39">
        <v>43443</v>
      </c>
      <c r="F1699" s="13">
        <f t="shared" si="213"/>
        <v>2018</v>
      </c>
      <c r="G1699" s="28" t="s">
        <v>133</v>
      </c>
      <c r="H1699" s="28" t="s">
        <v>2962</v>
      </c>
      <c r="I1699" s="40">
        <v>50</v>
      </c>
      <c r="J1699" s="41">
        <v>0.1</v>
      </c>
      <c r="K1699" s="42">
        <f t="shared" si="214"/>
        <v>45</v>
      </c>
      <c r="L1699" s="43" t="str">
        <f t="shared" si="208"/>
        <v>2698-LATAM-RH</v>
      </c>
      <c r="M1699" s="44">
        <f t="shared" si="215"/>
        <v>43443</v>
      </c>
      <c r="N1699" s="47" t="str">
        <f t="shared" si="209"/>
        <v/>
      </c>
      <c r="O1699" s="47" t="str">
        <f t="shared" si="210"/>
        <v/>
      </c>
      <c r="P1699" s="47" t="str">
        <f t="shared" si="211"/>
        <v/>
      </c>
      <c r="Q1699" s="48">
        <f t="shared" si="212"/>
        <v>43443</v>
      </c>
    </row>
    <row r="1700" spans="1:17" x14ac:dyDescent="0.25">
      <c r="A1700" s="28" t="s">
        <v>2963</v>
      </c>
      <c r="B1700" s="28" t="s">
        <v>123</v>
      </c>
      <c r="C1700" s="28" t="s">
        <v>54</v>
      </c>
      <c r="D1700" s="28" t="s">
        <v>11</v>
      </c>
      <c r="E1700" s="39">
        <v>43192</v>
      </c>
      <c r="F1700" s="13">
        <f t="shared" si="213"/>
        <v>2018</v>
      </c>
      <c r="G1700" s="28" t="s">
        <v>55</v>
      </c>
      <c r="H1700" s="28" t="s">
        <v>280</v>
      </c>
      <c r="I1700" s="40">
        <v>2400</v>
      </c>
      <c r="J1700" s="41">
        <v>0.17</v>
      </c>
      <c r="K1700" s="42">
        <f t="shared" si="214"/>
        <v>1992</v>
      </c>
      <c r="L1700" s="43" t="str">
        <f t="shared" si="208"/>
        <v>2699-EMEA-SR</v>
      </c>
      <c r="M1700" s="44">
        <f t="shared" si="215"/>
        <v>43192</v>
      </c>
      <c r="N1700" s="47" t="str">
        <f t="shared" si="209"/>
        <v/>
      </c>
      <c r="O1700" s="47" t="str">
        <f t="shared" si="210"/>
        <v/>
      </c>
      <c r="P1700" s="47" t="str">
        <f t="shared" si="211"/>
        <v/>
      </c>
      <c r="Q1700" s="48">
        <f t="shared" si="212"/>
        <v>43192</v>
      </c>
    </row>
    <row r="1701" spans="1:17" x14ac:dyDescent="0.25">
      <c r="A1701" s="28" t="s">
        <v>2964</v>
      </c>
      <c r="B1701" s="28" t="s">
        <v>350</v>
      </c>
      <c r="C1701" s="28" t="s">
        <v>115</v>
      </c>
      <c r="D1701" s="28" t="s">
        <v>17</v>
      </c>
      <c r="E1701" s="39" t="s">
        <v>2965</v>
      </c>
      <c r="F1701" s="13">
        <f t="shared" si="213"/>
        <v>2015</v>
      </c>
      <c r="G1701" s="28" t="s">
        <v>125</v>
      </c>
      <c r="H1701" s="28" t="s">
        <v>524</v>
      </c>
      <c r="I1701" s="40">
        <v>500</v>
      </c>
      <c r="J1701" s="41">
        <v>2.8000000000000001E-2</v>
      </c>
      <c r="K1701" s="42">
        <f t="shared" si="214"/>
        <v>486</v>
      </c>
      <c r="L1701" s="43" t="str">
        <f t="shared" si="208"/>
        <v>2700-NA-NK</v>
      </c>
      <c r="M1701" s="44">
        <f t="shared" si="215"/>
        <v>42168</v>
      </c>
      <c r="N1701" s="47">
        <f t="shared" si="209"/>
        <v>6</v>
      </c>
      <c r="O1701" s="47" t="str">
        <f t="shared" si="210"/>
        <v>2015</v>
      </c>
      <c r="P1701" s="47" t="str">
        <f t="shared" si="211"/>
        <v>13</v>
      </c>
      <c r="Q1701" s="48">
        <f t="shared" si="212"/>
        <v>42168</v>
      </c>
    </row>
    <row r="1702" spans="1:17" x14ac:dyDescent="0.25">
      <c r="A1702" s="28" t="s">
        <v>2966</v>
      </c>
      <c r="B1702" s="28" t="s">
        <v>20</v>
      </c>
      <c r="C1702" s="28" t="s">
        <v>21</v>
      </c>
      <c r="D1702" s="28" t="s">
        <v>22</v>
      </c>
      <c r="E1702" s="39" t="s">
        <v>2967</v>
      </c>
      <c r="F1702" s="13">
        <f t="shared" si="213"/>
        <v>2016</v>
      </c>
      <c r="G1702" s="28" t="s">
        <v>111</v>
      </c>
      <c r="H1702" s="28" t="s">
        <v>381</v>
      </c>
      <c r="I1702" s="40">
        <v>140</v>
      </c>
      <c r="J1702" s="41">
        <v>1.43E-2</v>
      </c>
      <c r="K1702" s="42">
        <f t="shared" si="214"/>
        <v>137.99799999999999</v>
      </c>
      <c r="L1702" s="43" t="str">
        <f t="shared" si="208"/>
        <v>2701-LATAM-CT</v>
      </c>
      <c r="M1702" s="44">
        <f t="shared" si="215"/>
        <v>42704</v>
      </c>
      <c r="N1702" s="47">
        <f t="shared" si="209"/>
        <v>11</v>
      </c>
      <c r="O1702" s="47" t="str">
        <f t="shared" si="210"/>
        <v>2016</v>
      </c>
      <c r="P1702" s="47" t="str">
        <f t="shared" si="211"/>
        <v>30</v>
      </c>
      <c r="Q1702" s="48">
        <f t="shared" si="212"/>
        <v>42704</v>
      </c>
    </row>
    <row r="1703" spans="1:17" x14ac:dyDescent="0.25">
      <c r="A1703" s="28" t="s">
        <v>2968</v>
      </c>
      <c r="B1703" s="28" t="s">
        <v>128</v>
      </c>
      <c r="C1703" s="28" t="s">
        <v>129</v>
      </c>
      <c r="D1703" s="28" t="s">
        <v>34</v>
      </c>
      <c r="E1703" s="39">
        <v>41985</v>
      </c>
      <c r="F1703" s="13">
        <f t="shared" si="213"/>
        <v>2014</v>
      </c>
      <c r="G1703" s="28" t="s">
        <v>46</v>
      </c>
      <c r="H1703" s="28" t="s">
        <v>1407</v>
      </c>
      <c r="I1703" s="40">
        <v>500</v>
      </c>
      <c r="J1703" s="41">
        <v>0.01</v>
      </c>
      <c r="K1703" s="42">
        <f t="shared" si="214"/>
        <v>495</v>
      </c>
      <c r="L1703" s="43" t="str">
        <f t="shared" si="208"/>
        <v>2702-APAC-SD</v>
      </c>
      <c r="M1703" s="44">
        <f t="shared" si="215"/>
        <v>41985</v>
      </c>
      <c r="N1703" s="47" t="str">
        <f t="shared" si="209"/>
        <v/>
      </c>
      <c r="O1703" s="47" t="str">
        <f t="shared" si="210"/>
        <v/>
      </c>
      <c r="P1703" s="47" t="str">
        <f t="shared" si="211"/>
        <v/>
      </c>
      <c r="Q1703" s="48">
        <f t="shared" si="212"/>
        <v>41985</v>
      </c>
    </row>
    <row r="1704" spans="1:17" x14ac:dyDescent="0.25">
      <c r="A1704" s="28" t="s">
        <v>2969</v>
      </c>
      <c r="B1704" s="28" t="s">
        <v>139</v>
      </c>
      <c r="C1704" s="28" t="s">
        <v>140</v>
      </c>
      <c r="D1704" s="28" t="s">
        <v>11</v>
      </c>
      <c r="E1704" s="39" t="s">
        <v>2809</v>
      </c>
      <c r="F1704" s="13">
        <f t="shared" si="213"/>
        <v>2018</v>
      </c>
      <c r="G1704" s="28" t="s">
        <v>55</v>
      </c>
      <c r="H1704" s="28" t="s">
        <v>142</v>
      </c>
      <c r="I1704" s="40">
        <v>2400</v>
      </c>
      <c r="J1704" s="41">
        <v>0.45</v>
      </c>
      <c r="K1704" s="42">
        <f t="shared" si="214"/>
        <v>1320</v>
      </c>
      <c r="L1704" s="43" t="str">
        <f t="shared" si="208"/>
        <v>2703-EMEA-KP</v>
      </c>
      <c r="M1704" s="44">
        <f t="shared" si="215"/>
        <v>43148</v>
      </c>
      <c r="N1704" s="47">
        <f t="shared" si="209"/>
        <v>2</v>
      </c>
      <c r="O1704" s="47" t="str">
        <f t="shared" si="210"/>
        <v>2018</v>
      </c>
      <c r="P1704" s="47" t="str">
        <f t="shared" si="211"/>
        <v>17</v>
      </c>
      <c r="Q1704" s="48">
        <f t="shared" si="212"/>
        <v>43148</v>
      </c>
    </row>
    <row r="1705" spans="1:17" x14ac:dyDescent="0.25">
      <c r="A1705" s="28" t="s">
        <v>2970</v>
      </c>
      <c r="B1705" s="28" t="s">
        <v>123</v>
      </c>
      <c r="C1705" s="28" t="s">
        <v>54</v>
      </c>
      <c r="D1705" s="28" t="s">
        <v>11</v>
      </c>
      <c r="E1705" s="39">
        <v>43376</v>
      </c>
      <c r="F1705" s="13">
        <f t="shared" si="213"/>
        <v>2018</v>
      </c>
      <c r="G1705" s="28" t="s">
        <v>133</v>
      </c>
      <c r="H1705" s="28" t="s">
        <v>1146</v>
      </c>
      <c r="I1705" s="40">
        <v>50</v>
      </c>
      <c r="J1705" s="41">
        <v>0.12</v>
      </c>
      <c r="K1705" s="42">
        <f t="shared" si="214"/>
        <v>44</v>
      </c>
      <c r="L1705" s="43" t="str">
        <f t="shared" si="208"/>
        <v>2704-EMEA-SM</v>
      </c>
      <c r="M1705" s="44">
        <f t="shared" si="215"/>
        <v>43376</v>
      </c>
      <c r="N1705" s="47" t="str">
        <f t="shared" si="209"/>
        <v/>
      </c>
      <c r="O1705" s="47" t="str">
        <f t="shared" si="210"/>
        <v/>
      </c>
      <c r="P1705" s="47" t="str">
        <f t="shared" si="211"/>
        <v/>
      </c>
      <c r="Q1705" s="48">
        <f t="shared" si="212"/>
        <v>43376</v>
      </c>
    </row>
    <row r="1706" spans="1:17" x14ac:dyDescent="0.25">
      <c r="A1706" s="28" t="s">
        <v>2971</v>
      </c>
      <c r="B1706" s="28" t="s">
        <v>71</v>
      </c>
      <c r="C1706" s="28" t="s">
        <v>72</v>
      </c>
      <c r="D1706" s="28" t="s">
        <v>34</v>
      </c>
      <c r="E1706" s="39" t="s">
        <v>2972</v>
      </c>
      <c r="F1706" s="13">
        <f t="shared" si="213"/>
        <v>2018</v>
      </c>
      <c r="G1706" s="28" t="s">
        <v>61</v>
      </c>
      <c r="H1706" s="28" t="s">
        <v>2973</v>
      </c>
      <c r="I1706" s="40">
        <v>3000</v>
      </c>
      <c r="J1706" s="41">
        <v>0.21</v>
      </c>
      <c r="K1706" s="42">
        <f t="shared" si="214"/>
        <v>2370</v>
      </c>
      <c r="L1706" s="43" t="str">
        <f t="shared" si="208"/>
        <v>2705-APAC-RW</v>
      </c>
      <c r="M1706" s="44">
        <f t="shared" si="215"/>
        <v>43129</v>
      </c>
      <c r="N1706" s="47">
        <f t="shared" si="209"/>
        <v>1</v>
      </c>
      <c r="O1706" s="47" t="str">
        <f t="shared" si="210"/>
        <v>2018</v>
      </c>
      <c r="P1706" s="47" t="str">
        <f t="shared" si="211"/>
        <v>29</v>
      </c>
      <c r="Q1706" s="48">
        <f t="shared" si="212"/>
        <v>43129</v>
      </c>
    </row>
    <row r="1707" spans="1:17" x14ac:dyDescent="0.25">
      <c r="A1707" s="28" t="s">
        <v>2974</v>
      </c>
      <c r="B1707" s="28" t="s">
        <v>20</v>
      </c>
      <c r="C1707" s="28" t="s">
        <v>21</v>
      </c>
      <c r="D1707" s="28" t="s">
        <v>22</v>
      </c>
      <c r="E1707" s="39">
        <v>42616</v>
      </c>
      <c r="F1707" s="13">
        <f t="shared" si="213"/>
        <v>2016</v>
      </c>
      <c r="G1707" s="28" t="s">
        <v>23</v>
      </c>
      <c r="H1707" s="28" t="s">
        <v>608</v>
      </c>
      <c r="I1707" s="40">
        <v>1400</v>
      </c>
      <c r="J1707" s="41">
        <v>0.13</v>
      </c>
      <c r="K1707" s="42">
        <f t="shared" si="214"/>
        <v>1218</v>
      </c>
      <c r="L1707" s="43" t="str">
        <f t="shared" si="208"/>
        <v>2706-LATAM-EH</v>
      </c>
      <c r="M1707" s="44">
        <f t="shared" si="215"/>
        <v>42616</v>
      </c>
      <c r="N1707" s="47" t="str">
        <f t="shared" si="209"/>
        <v/>
      </c>
      <c r="O1707" s="47" t="str">
        <f t="shared" si="210"/>
        <v/>
      </c>
      <c r="P1707" s="47" t="str">
        <f t="shared" si="211"/>
        <v/>
      </c>
      <c r="Q1707" s="48">
        <f t="shared" si="212"/>
        <v>42616</v>
      </c>
    </row>
    <row r="1708" spans="1:17" x14ac:dyDescent="0.25">
      <c r="A1708" s="28" t="s">
        <v>2975</v>
      </c>
      <c r="B1708" s="28" t="s">
        <v>123</v>
      </c>
      <c r="C1708" s="28" t="s">
        <v>54</v>
      </c>
      <c r="D1708" s="28" t="s">
        <v>11</v>
      </c>
      <c r="E1708" s="39" t="s">
        <v>2034</v>
      </c>
      <c r="F1708" s="13">
        <f t="shared" si="213"/>
        <v>2016</v>
      </c>
      <c r="G1708" s="28" t="s">
        <v>46</v>
      </c>
      <c r="H1708" s="28" t="s">
        <v>1392</v>
      </c>
      <c r="I1708" s="40">
        <v>500</v>
      </c>
      <c r="J1708" s="41">
        <v>0.15</v>
      </c>
      <c r="K1708" s="42">
        <f t="shared" si="214"/>
        <v>425</v>
      </c>
      <c r="L1708" s="43" t="str">
        <f t="shared" si="208"/>
        <v>2707-EMEA-RS</v>
      </c>
      <c r="M1708" s="44">
        <f t="shared" si="215"/>
        <v>42630</v>
      </c>
      <c r="N1708" s="47">
        <f t="shared" si="209"/>
        <v>9</v>
      </c>
      <c r="O1708" s="47" t="str">
        <f t="shared" si="210"/>
        <v>2016</v>
      </c>
      <c r="P1708" s="47" t="str">
        <f t="shared" si="211"/>
        <v>17</v>
      </c>
      <c r="Q1708" s="48">
        <f t="shared" si="212"/>
        <v>42630</v>
      </c>
    </row>
    <row r="1709" spans="1:17" x14ac:dyDescent="0.25">
      <c r="A1709" s="28" t="s">
        <v>2976</v>
      </c>
      <c r="B1709" s="28" t="s">
        <v>139</v>
      </c>
      <c r="C1709" s="28" t="s">
        <v>140</v>
      </c>
      <c r="D1709" s="28" t="s">
        <v>11</v>
      </c>
      <c r="E1709" s="39" t="s">
        <v>1646</v>
      </c>
      <c r="F1709" s="13">
        <f t="shared" si="213"/>
        <v>2015</v>
      </c>
      <c r="G1709" s="28" t="s">
        <v>111</v>
      </c>
      <c r="H1709" s="28" t="s">
        <v>1189</v>
      </c>
      <c r="I1709" s="40">
        <v>140</v>
      </c>
      <c r="J1709" s="41">
        <v>0.35709999999999997</v>
      </c>
      <c r="K1709" s="42">
        <f t="shared" si="214"/>
        <v>90.006</v>
      </c>
      <c r="L1709" s="43" t="str">
        <f t="shared" si="208"/>
        <v>2708-EMEA-JG</v>
      </c>
      <c r="M1709" s="44">
        <f t="shared" si="215"/>
        <v>42172</v>
      </c>
      <c r="N1709" s="47">
        <f t="shared" si="209"/>
        <v>6</v>
      </c>
      <c r="O1709" s="47" t="str">
        <f t="shared" si="210"/>
        <v>2015</v>
      </c>
      <c r="P1709" s="47" t="str">
        <f t="shared" si="211"/>
        <v>17</v>
      </c>
      <c r="Q1709" s="48">
        <f t="shared" si="212"/>
        <v>42172</v>
      </c>
    </row>
    <row r="1710" spans="1:17" x14ac:dyDescent="0.25">
      <c r="A1710" s="28" t="s">
        <v>2977</v>
      </c>
      <c r="B1710" s="28" t="s">
        <v>197</v>
      </c>
      <c r="C1710" s="28" t="s">
        <v>198</v>
      </c>
      <c r="D1710" s="28" t="s">
        <v>11</v>
      </c>
      <c r="E1710" s="39" t="s">
        <v>2978</v>
      </c>
      <c r="F1710" s="13">
        <f t="shared" si="213"/>
        <v>2017</v>
      </c>
      <c r="G1710" s="28" t="s">
        <v>41</v>
      </c>
      <c r="H1710" s="28" t="s">
        <v>511</v>
      </c>
      <c r="I1710" s="40">
        <v>30</v>
      </c>
      <c r="J1710" s="41">
        <v>0.16669999999999999</v>
      </c>
      <c r="K1710" s="42">
        <f t="shared" si="214"/>
        <v>24.999000000000002</v>
      </c>
      <c r="L1710" s="43" t="str">
        <f t="shared" si="208"/>
        <v>2709-EMEA-RB</v>
      </c>
      <c r="M1710" s="44">
        <f t="shared" si="215"/>
        <v>42947</v>
      </c>
      <c r="N1710" s="47">
        <f t="shared" si="209"/>
        <v>7</v>
      </c>
      <c r="O1710" s="47" t="str">
        <f t="shared" si="210"/>
        <v>2017</v>
      </c>
      <c r="P1710" s="47" t="str">
        <f t="shared" si="211"/>
        <v>31</v>
      </c>
      <c r="Q1710" s="48">
        <f t="shared" si="212"/>
        <v>42947</v>
      </c>
    </row>
    <row r="1711" spans="1:17" x14ac:dyDescent="0.25">
      <c r="A1711" s="28" t="s">
        <v>2979</v>
      </c>
      <c r="B1711" s="28" t="s">
        <v>197</v>
      </c>
      <c r="C1711" s="28" t="s">
        <v>198</v>
      </c>
      <c r="D1711" s="28" t="s">
        <v>11</v>
      </c>
      <c r="E1711" s="39">
        <v>42039</v>
      </c>
      <c r="F1711" s="13">
        <f t="shared" si="213"/>
        <v>2015</v>
      </c>
      <c r="G1711" s="28" t="s">
        <v>23</v>
      </c>
      <c r="H1711" s="28" t="s">
        <v>199</v>
      </c>
      <c r="I1711" s="40">
        <v>1400</v>
      </c>
      <c r="J1711" s="41">
        <v>0.32</v>
      </c>
      <c r="K1711" s="42">
        <f t="shared" si="214"/>
        <v>951.99999999999989</v>
      </c>
      <c r="L1711" s="43" t="str">
        <f t="shared" si="208"/>
        <v>2710-EMEA-HB</v>
      </c>
      <c r="M1711" s="44">
        <f t="shared" si="215"/>
        <v>42039</v>
      </c>
      <c r="N1711" s="47" t="str">
        <f t="shared" si="209"/>
        <v/>
      </c>
      <c r="O1711" s="47" t="str">
        <f t="shared" si="210"/>
        <v/>
      </c>
      <c r="P1711" s="47" t="str">
        <f t="shared" si="211"/>
        <v/>
      </c>
      <c r="Q1711" s="48">
        <f t="shared" si="212"/>
        <v>42039</v>
      </c>
    </row>
    <row r="1712" spans="1:17" x14ac:dyDescent="0.25">
      <c r="A1712" s="28" t="s">
        <v>2980</v>
      </c>
      <c r="B1712" s="28" t="s">
        <v>49</v>
      </c>
      <c r="C1712" s="28" t="s">
        <v>50</v>
      </c>
      <c r="D1712" s="28" t="s">
        <v>22</v>
      </c>
      <c r="E1712" s="39" t="s">
        <v>2981</v>
      </c>
      <c r="F1712" s="13">
        <f t="shared" si="213"/>
        <v>2016</v>
      </c>
      <c r="G1712" s="28" t="s">
        <v>133</v>
      </c>
      <c r="H1712" s="28" t="s">
        <v>51</v>
      </c>
      <c r="I1712" s="40">
        <v>50</v>
      </c>
      <c r="J1712" s="41">
        <v>0.14000000000000001</v>
      </c>
      <c r="K1712" s="42">
        <f t="shared" si="214"/>
        <v>43</v>
      </c>
      <c r="L1712" s="43" t="str">
        <f t="shared" si="208"/>
        <v>2711-LATAM-GA</v>
      </c>
      <c r="M1712" s="44">
        <f t="shared" si="215"/>
        <v>42598</v>
      </c>
      <c r="N1712" s="47">
        <f t="shared" si="209"/>
        <v>8</v>
      </c>
      <c r="O1712" s="47" t="str">
        <f t="shared" si="210"/>
        <v>2016</v>
      </c>
      <c r="P1712" s="47" t="str">
        <f t="shared" si="211"/>
        <v>16</v>
      </c>
      <c r="Q1712" s="48">
        <f t="shared" si="212"/>
        <v>42598</v>
      </c>
    </row>
    <row r="1713" spans="1:17" x14ac:dyDescent="0.25">
      <c r="A1713" s="28" t="s">
        <v>2982</v>
      </c>
      <c r="B1713" s="28" t="s">
        <v>123</v>
      </c>
      <c r="C1713" s="28" t="s">
        <v>54</v>
      </c>
      <c r="D1713" s="28" t="s">
        <v>11</v>
      </c>
      <c r="E1713" s="39" t="s">
        <v>2983</v>
      </c>
      <c r="F1713" s="13">
        <f t="shared" si="213"/>
        <v>2018</v>
      </c>
      <c r="G1713" s="28" t="s">
        <v>61</v>
      </c>
      <c r="H1713" s="28" t="s">
        <v>1592</v>
      </c>
      <c r="I1713" s="40">
        <v>3000</v>
      </c>
      <c r="J1713" s="41">
        <v>7.0000000000000007E-2</v>
      </c>
      <c r="K1713" s="42">
        <f t="shared" si="214"/>
        <v>2790</v>
      </c>
      <c r="L1713" s="43" t="str">
        <f t="shared" si="208"/>
        <v>2712-EMEA-SG</v>
      </c>
      <c r="M1713" s="44">
        <f t="shared" si="215"/>
        <v>43361</v>
      </c>
      <c r="N1713" s="47">
        <f t="shared" si="209"/>
        <v>9</v>
      </c>
      <c r="O1713" s="47" t="str">
        <f t="shared" si="210"/>
        <v>2018</v>
      </c>
      <c r="P1713" s="47" t="str">
        <f t="shared" si="211"/>
        <v>18</v>
      </c>
      <c r="Q1713" s="48">
        <f t="shared" si="212"/>
        <v>43361</v>
      </c>
    </row>
    <row r="1714" spans="1:17" x14ac:dyDescent="0.25">
      <c r="A1714" s="28" t="s">
        <v>2984</v>
      </c>
      <c r="B1714" s="28" t="s">
        <v>49</v>
      </c>
      <c r="C1714" s="28" t="s">
        <v>50</v>
      </c>
      <c r="D1714" s="28" t="s">
        <v>22</v>
      </c>
      <c r="E1714" s="39" t="s">
        <v>2985</v>
      </c>
      <c r="F1714" s="13">
        <f t="shared" si="213"/>
        <v>2014</v>
      </c>
      <c r="G1714" s="28" t="s">
        <v>35</v>
      </c>
      <c r="H1714" s="28" t="s">
        <v>69</v>
      </c>
      <c r="I1714" s="40">
        <v>50</v>
      </c>
      <c r="J1714" s="41">
        <v>0.14000000000000001</v>
      </c>
      <c r="K1714" s="42">
        <f t="shared" si="214"/>
        <v>43</v>
      </c>
      <c r="L1714" s="43" t="str">
        <f t="shared" si="208"/>
        <v>2713-LATAM-RA</v>
      </c>
      <c r="M1714" s="44">
        <f t="shared" si="215"/>
        <v>41930</v>
      </c>
      <c r="N1714" s="47">
        <f t="shared" si="209"/>
        <v>10</v>
      </c>
      <c r="O1714" s="47" t="str">
        <f t="shared" si="210"/>
        <v>2014</v>
      </c>
      <c r="P1714" s="47" t="str">
        <f t="shared" si="211"/>
        <v>18</v>
      </c>
      <c r="Q1714" s="48">
        <f t="shared" si="212"/>
        <v>41930</v>
      </c>
    </row>
    <row r="1715" spans="1:17" x14ac:dyDescent="0.25">
      <c r="A1715" s="28" t="s">
        <v>2986</v>
      </c>
      <c r="B1715" s="28" t="s">
        <v>216</v>
      </c>
      <c r="C1715" s="28" t="s">
        <v>217</v>
      </c>
      <c r="D1715" s="28" t="s">
        <v>11</v>
      </c>
      <c r="E1715" s="39">
        <v>42193</v>
      </c>
      <c r="F1715" s="13">
        <f t="shared" si="213"/>
        <v>2015</v>
      </c>
      <c r="G1715" s="28" t="s">
        <v>35</v>
      </c>
      <c r="H1715" s="28" t="s">
        <v>952</v>
      </c>
      <c r="I1715" s="40">
        <v>50</v>
      </c>
      <c r="J1715" s="41">
        <v>0.32</v>
      </c>
      <c r="K1715" s="42">
        <f t="shared" si="214"/>
        <v>34</v>
      </c>
      <c r="L1715" s="43" t="str">
        <f t="shared" si="208"/>
        <v>2714-EMEA-EG</v>
      </c>
      <c r="M1715" s="44">
        <f t="shared" si="215"/>
        <v>42193</v>
      </c>
      <c r="N1715" s="47" t="str">
        <f t="shared" si="209"/>
        <v/>
      </c>
      <c r="O1715" s="47" t="str">
        <f t="shared" si="210"/>
        <v/>
      </c>
      <c r="P1715" s="47" t="str">
        <f t="shared" si="211"/>
        <v/>
      </c>
      <c r="Q1715" s="48">
        <f t="shared" si="212"/>
        <v>42193</v>
      </c>
    </row>
    <row r="1716" spans="1:17" x14ac:dyDescent="0.25">
      <c r="A1716" s="28" t="s">
        <v>2987</v>
      </c>
      <c r="B1716" s="28" t="s">
        <v>174</v>
      </c>
      <c r="C1716" s="28" t="s">
        <v>115</v>
      </c>
      <c r="D1716" s="28" t="s">
        <v>17</v>
      </c>
      <c r="E1716" s="39">
        <v>41797</v>
      </c>
      <c r="F1716" s="13">
        <f t="shared" si="213"/>
        <v>2014</v>
      </c>
      <c r="G1716" s="28" t="s">
        <v>35</v>
      </c>
      <c r="H1716" s="28" t="s">
        <v>619</v>
      </c>
      <c r="I1716" s="40">
        <v>50</v>
      </c>
      <c r="J1716" s="41">
        <v>0.08</v>
      </c>
      <c r="K1716" s="42">
        <f t="shared" si="214"/>
        <v>46</v>
      </c>
      <c r="L1716" s="43" t="str">
        <f t="shared" si="208"/>
        <v>2715-NA-CK</v>
      </c>
      <c r="M1716" s="44">
        <f t="shared" si="215"/>
        <v>41797</v>
      </c>
      <c r="N1716" s="47" t="str">
        <f t="shared" si="209"/>
        <v/>
      </c>
      <c r="O1716" s="47" t="str">
        <f t="shared" si="210"/>
        <v/>
      </c>
      <c r="P1716" s="47" t="str">
        <f t="shared" si="211"/>
        <v/>
      </c>
      <c r="Q1716" s="48">
        <f t="shared" si="212"/>
        <v>41797</v>
      </c>
    </row>
    <row r="1717" spans="1:17" x14ac:dyDescent="0.25">
      <c r="A1717" s="28" t="s">
        <v>2988</v>
      </c>
      <c r="B1717" s="28" t="s">
        <v>20</v>
      </c>
      <c r="C1717" s="28" t="s">
        <v>21</v>
      </c>
      <c r="D1717" s="28" t="s">
        <v>22</v>
      </c>
      <c r="E1717" s="39" t="s">
        <v>2092</v>
      </c>
      <c r="F1717" s="13">
        <f t="shared" si="213"/>
        <v>2015</v>
      </c>
      <c r="G1717" s="28" t="s">
        <v>46</v>
      </c>
      <c r="H1717" s="28" t="s">
        <v>24</v>
      </c>
      <c r="I1717" s="40">
        <v>500</v>
      </c>
      <c r="J1717" s="41">
        <v>0.28999999999999998</v>
      </c>
      <c r="K1717" s="42">
        <f t="shared" si="214"/>
        <v>355</v>
      </c>
      <c r="L1717" s="43" t="str">
        <f t="shared" si="208"/>
        <v>2716-LATAM-GR</v>
      </c>
      <c r="M1717" s="44">
        <f t="shared" si="215"/>
        <v>42137</v>
      </c>
      <c r="N1717" s="47">
        <f t="shared" si="209"/>
        <v>5</v>
      </c>
      <c r="O1717" s="47" t="str">
        <f t="shared" si="210"/>
        <v>2015</v>
      </c>
      <c r="P1717" s="47" t="str">
        <f t="shared" si="211"/>
        <v>13</v>
      </c>
      <c r="Q1717" s="48">
        <f t="shared" si="212"/>
        <v>42137</v>
      </c>
    </row>
    <row r="1718" spans="1:17" x14ac:dyDescent="0.25">
      <c r="A1718" s="28" t="s">
        <v>2989</v>
      </c>
      <c r="B1718" s="28" t="s">
        <v>26</v>
      </c>
      <c r="C1718" s="28" t="s">
        <v>27</v>
      </c>
      <c r="D1718" s="28" t="s">
        <v>11</v>
      </c>
      <c r="E1718" s="39">
        <v>42318</v>
      </c>
      <c r="F1718" s="13">
        <f t="shared" si="213"/>
        <v>2015</v>
      </c>
      <c r="G1718" s="28" t="s">
        <v>35</v>
      </c>
      <c r="H1718" s="28" t="s">
        <v>556</v>
      </c>
      <c r="I1718" s="40">
        <v>50</v>
      </c>
      <c r="J1718" s="41">
        <v>0.2</v>
      </c>
      <c r="K1718" s="42">
        <f t="shared" si="214"/>
        <v>40</v>
      </c>
      <c r="L1718" s="43" t="str">
        <f t="shared" si="208"/>
        <v>2717-EMEA-CL</v>
      </c>
      <c r="M1718" s="44">
        <f t="shared" si="215"/>
        <v>42318</v>
      </c>
      <c r="N1718" s="47" t="str">
        <f t="shared" si="209"/>
        <v/>
      </c>
      <c r="O1718" s="47" t="str">
        <f t="shared" si="210"/>
        <v/>
      </c>
      <c r="P1718" s="47" t="str">
        <f t="shared" si="211"/>
        <v/>
      </c>
      <c r="Q1718" s="48">
        <f t="shared" si="212"/>
        <v>42318</v>
      </c>
    </row>
    <row r="1719" spans="1:17" x14ac:dyDescent="0.25">
      <c r="A1719" s="28" t="s">
        <v>2990</v>
      </c>
      <c r="B1719" s="28" t="s">
        <v>59</v>
      </c>
      <c r="C1719" s="28" t="s">
        <v>60</v>
      </c>
      <c r="D1719" s="28" t="s">
        <v>11</v>
      </c>
      <c r="E1719" s="39" t="s">
        <v>40</v>
      </c>
      <c r="F1719" s="13">
        <f t="shared" si="213"/>
        <v>2016</v>
      </c>
      <c r="G1719" s="28" t="s">
        <v>46</v>
      </c>
      <c r="H1719" s="28" t="s">
        <v>62</v>
      </c>
      <c r="I1719" s="40">
        <v>500</v>
      </c>
      <c r="J1719" s="41">
        <v>0.1</v>
      </c>
      <c r="K1719" s="42">
        <f t="shared" si="214"/>
        <v>450</v>
      </c>
      <c r="L1719" s="43" t="str">
        <f t="shared" si="208"/>
        <v>2718-EMEA-DB</v>
      </c>
      <c r="M1719" s="44">
        <f t="shared" si="215"/>
        <v>42485</v>
      </c>
      <c r="N1719" s="47">
        <f t="shared" si="209"/>
        <v>4</v>
      </c>
      <c r="O1719" s="47" t="str">
        <f t="shared" si="210"/>
        <v>2016</v>
      </c>
      <c r="P1719" s="47" t="str">
        <f t="shared" si="211"/>
        <v>25</v>
      </c>
      <c r="Q1719" s="48">
        <f t="shared" si="212"/>
        <v>42485</v>
      </c>
    </row>
    <row r="1720" spans="1:17" x14ac:dyDescent="0.25">
      <c r="A1720" s="28" t="s">
        <v>2991</v>
      </c>
      <c r="B1720" s="28" t="s">
        <v>2907</v>
      </c>
      <c r="C1720" s="28" t="s">
        <v>115</v>
      </c>
      <c r="D1720" s="28" t="s">
        <v>17</v>
      </c>
      <c r="E1720" s="39" t="s">
        <v>2641</v>
      </c>
      <c r="F1720" s="13">
        <f t="shared" si="213"/>
        <v>2017</v>
      </c>
      <c r="G1720" s="28" t="s">
        <v>133</v>
      </c>
      <c r="H1720" s="28" t="s">
        <v>2992</v>
      </c>
      <c r="I1720" s="40">
        <v>50</v>
      </c>
      <c r="J1720" s="41">
        <v>0.06</v>
      </c>
      <c r="K1720" s="42">
        <f t="shared" si="214"/>
        <v>47</v>
      </c>
      <c r="L1720" s="43" t="str">
        <f t="shared" si="208"/>
        <v>2719-NA-RS</v>
      </c>
      <c r="M1720" s="44">
        <f t="shared" si="215"/>
        <v>42879</v>
      </c>
      <c r="N1720" s="47">
        <f t="shared" si="209"/>
        <v>5</v>
      </c>
      <c r="O1720" s="47" t="str">
        <f t="shared" si="210"/>
        <v>2017</v>
      </c>
      <c r="P1720" s="47" t="str">
        <f t="shared" si="211"/>
        <v>24</v>
      </c>
      <c r="Q1720" s="48">
        <f t="shared" si="212"/>
        <v>42879</v>
      </c>
    </row>
    <row r="1721" spans="1:17" x14ac:dyDescent="0.25">
      <c r="A1721" s="28" t="s">
        <v>2993</v>
      </c>
      <c r="B1721" s="28" t="s">
        <v>88</v>
      </c>
      <c r="C1721" s="28" t="s">
        <v>89</v>
      </c>
      <c r="D1721" s="28" t="s">
        <v>11</v>
      </c>
      <c r="E1721" s="39" t="s">
        <v>1984</v>
      </c>
      <c r="F1721" s="13">
        <f t="shared" si="213"/>
        <v>2018</v>
      </c>
      <c r="G1721" s="28" t="s">
        <v>55</v>
      </c>
      <c r="H1721" s="28" t="s">
        <v>419</v>
      </c>
      <c r="I1721" s="40">
        <v>2400</v>
      </c>
      <c r="J1721" s="41">
        <v>0.43</v>
      </c>
      <c r="K1721" s="42">
        <f t="shared" si="214"/>
        <v>1368.0000000000002</v>
      </c>
      <c r="L1721" s="43" t="str">
        <f t="shared" si="208"/>
        <v>2720-EMEA-SC</v>
      </c>
      <c r="M1721" s="44">
        <f t="shared" si="215"/>
        <v>43272</v>
      </c>
      <c r="N1721" s="47">
        <f t="shared" si="209"/>
        <v>6</v>
      </c>
      <c r="O1721" s="47" t="str">
        <f t="shared" si="210"/>
        <v>2018</v>
      </c>
      <c r="P1721" s="47" t="str">
        <f t="shared" si="211"/>
        <v>21</v>
      </c>
      <c r="Q1721" s="48">
        <f t="shared" si="212"/>
        <v>43272</v>
      </c>
    </row>
    <row r="1722" spans="1:17" x14ac:dyDescent="0.25">
      <c r="A1722" s="28" t="s">
        <v>2994</v>
      </c>
      <c r="B1722" s="28" t="s">
        <v>104</v>
      </c>
      <c r="C1722" s="28" t="s">
        <v>105</v>
      </c>
      <c r="D1722" s="28" t="s">
        <v>11</v>
      </c>
      <c r="E1722" s="39" t="s">
        <v>1802</v>
      </c>
      <c r="F1722" s="13">
        <f t="shared" si="213"/>
        <v>2017</v>
      </c>
      <c r="G1722" s="28" t="s">
        <v>41</v>
      </c>
      <c r="H1722" s="28" t="s">
        <v>1179</v>
      </c>
      <c r="I1722" s="40">
        <v>30</v>
      </c>
      <c r="J1722" s="41">
        <v>6.6699999999999995E-2</v>
      </c>
      <c r="K1722" s="42">
        <f t="shared" si="214"/>
        <v>27.999000000000002</v>
      </c>
      <c r="L1722" s="43" t="str">
        <f t="shared" si="208"/>
        <v>2721-EMEA-SA</v>
      </c>
      <c r="M1722" s="44">
        <f t="shared" si="215"/>
        <v>42873</v>
      </c>
      <c r="N1722" s="47">
        <f t="shared" si="209"/>
        <v>5</v>
      </c>
      <c r="O1722" s="47" t="str">
        <f t="shared" si="210"/>
        <v>2017</v>
      </c>
      <c r="P1722" s="47" t="str">
        <f t="shared" si="211"/>
        <v>18</v>
      </c>
      <c r="Q1722" s="48">
        <f t="shared" si="212"/>
        <v>42873</v>
      </c>
    </row>
    <row r="1723" spans="1:17" x14ac:dyDescent="0.25">
      <c r="A1723" s="28" t="s">
        <v>2995</v>
      </c>
      <c r="B1723" s="28" t="s">
        <v>178</v>
      </c>
      <c r="C1723" s="28" t="s">
        <v>115</v>
      </c>
      <c r="D1723" s="28" t="s">
        <v>17</v>
      </c>
      <c r="E1723" s="39" t="s">
        <v>2996</v>
      </c>
      <c r="F1723" s="13">
        <f t="shared" si="213"/>
        <v>2014</v>
      </c>
      <c r="G1723" s="28" t="s">
        <v>41</v>
      </c>
      <c r="H1723" s="28" t="s">
        <v>727</v>
      </c>
      <c r="I1723" s="40">
        <v>30</v>
      </c>
      <c r="J1723" s="41">
        <v>0.1333</v>
      </c>
      <c r="K1723" s="42">
        <f t="shared" si="214"/>
        <v>26.001000000000001</v>
      </c>
      <c r="L1723" s="43" t="str">
        <f t="shared" si="208"/>
        <v>2722-NA-JB</v>
      </c>
      <c r="M1723" s="44">
        <f t="shared" si="215"/>
        <v>41722</v>
      </c>
      <c r="N1723" s="47">
        <f t="shared" si="209"/>
        <v>3</v>
      </c>
      <c r="O1723" s="47" t="str">
        <f t="shared" si="210"/>
        <v>2014</v>
      </c>
      <c r="P1723" s="47" t="str">
        <f t="shared" si="211"/>
        <v>24</v>
      </c>
      <c r="Q1723" s="48">
        <f t="shared" si="212"/>
        <v>41722</v>
      </c>
    </row>
    <row r="1724" spans="1:17" x14ac:dyDescent="0.25">
      <c r="A1724" s="28" t="s">
        <v>2997</v>
      </c>
      <c r="B1724" s="28" t="s">
        <v>288</v>
      </c>
      <c r="C1724" s="28" t="s">
        <v>289</v>
      </c>
      <c r="D1724" s="28" t="s">
        <v>11</v>
      </c>
      <c r="E1724" s="39">
        <v>41764</v>
      </c>
      <c r="F1724" s="13">
        <f t="shared" si="213"/>
        <v>2014</v>
      </c>
      <c r="G1724" s="28" t="s">
        <v>12</v>
      </c>
      <c r="H1724" s="28" t="s">
        <v>798</v>
      </c>
      <c r="I1724" s="40">
        <v>240</v>
      </c>
      <c r="J1724" s="41">
        <v>0.3</v>
      </c>
      <c r="K1724" s="42">
        <f t="shared" si="214"/>
        <v>168</v>
      </c>
      <c r="L1724" s="43" t="str">
        <f t="shared" si="208"/>
        <v>2723-EMEA-PL</v>
      </c>
      <c r="M1724" s="44">
        <f t="shared" si="215"/>
        <v>41764</v>
      </c>
      <c r="N1724" s="47" t="str">
        <f t="shared" si="209"/>
        <v/>
      </c>
      <c r="O1724" s="47" t="str">
        <f t="shared" si="210"/>
        <v/>
      </c>
      <c r="P1724" s="47" t="str">
        <f t="shared" si="211"/>
        <v/>
      </c>
      <c r="Q1724" s="48">
        <f t="shared" si="212"/>
        <v>41764</v>
      </c>
    </row>
    <row r="1725" spans="1:17" x14ac:dyDescent="0.25">
      <c r="A1725" s="28" t="s">
        <v>2998</v>
      </c>
      <c r="B1725" s="28" t="s">
        <v>53</v>
      </c>
      <c r="C1725" s="28" t="s">
        <v>54</v>
      </c>
      <c r="D1725" s="28" t="s">
        <v>11</v>
      </c>
      <c r="E1725" s="39">
        <v>43018</v>
      </c>
      <c r="F1725" s="13">
        <f t="shared" si="213"/>
        <v>2017</v>
      </c>
      <c r="G1725" s="28" t="s">
        <v>74</v>
      </c>
      <c r="H1725" s="28" t="s">
        <v>56</v>
      </c>
      <c r="I1725" s="40">
        <v>500</v>
      </c>
      <c r="J1725" s="41">
        <v>0.02</v>
      </c>
      <c r="K1725" s="42">
        <f t="shared" si="214"/>
        <v>490</v>
      </c>
      <c r="L1725" s="43" t="str">
        <f t="shared" si="208"/>
        <v>2724-EMEA-FG</v>
      </c>
      <c r="M1725" s="44">
        <f t="shared" si="215"/>
        <v>43018</v>
      </c>
      <c r="N1725" s="47" t="str">
        <f t="shared" si="209"/>
        <v/>
      </c>
      <c r="O1725" s="47" t="str">
        <f t="shared" si="210"/>
        <v/>
      </c>
      <c r="P1725" s="47" t="str">
        <f t="shared" si="211"/>
        <v/>
      </c>
      <c r="Q1725" s="48">
        <f t="shared" si="212"/>
        <v>43018</v>
      </c>
    </row>
    <row r="1726" spans="1:17" x14ac:dyDescent="0.25">
      <c r="A1726" s="28" t="s">
        <v>2999</v>
      </c>
      <c r="B1726" s="28" t="s">
        <v>174</v>
      </c>
      <c r="C1726" s="28" t="s">
        <v>115</v>
      </c>
      <c r="D1726" s="28" t="s">
        <v>17</v>
      </c>
      <c r="E1726" s="39" t="s">
        <v>686</v>
      </c>
      <c r="F1726" s="13">
        <f t="shared" si="213"/>
        <v>2018</v>
      </c>
      <c r="G1726" s="28" t="s">
        <v>74</v>
      </c>
      <c r="H1726" s="28" t="s">
        <v>1848</v>
      </c>
      <c r="I1726" s="40">
        <v>500</v>
      </c>
      <c r="J1726" s="41">
        <v>0.02</v>
      </c>
      <c r="K1726" s="42">
        <f t="shared" si="214"/>
        <v>490</v>
      </c>
      <c r="L1726" s="43" t="str">
        <f t="shared" si="208"/>
        <v>2725-NA-RJ</v>
      </c>
      <c r="M1726" s="44">
        <f t="shared" si="215"/>
        <v>43359</v>
      </c>
      <c r="N1726" s="47">
        <f t="shared" si="209"/>
        <v>9</v>
      </c>
      <c r="O1726" s="47" t="str">
        <f t="shared" si="210"/>
        <v>2018</v>
      </c>
      <c r="P1726" s="47" t="str">
        <f t="shared" si="211"/>
        <v>16</v>
      </c>
      <c r="Q1726" s="48">
        <f t="shared" si="212"/>
        <v>43359</v>
      </c>
    </row>
    <row r="1727" spans="1:17" x14ac:dyDescent="0.25">
      <c r="A1727" s="28" t="s">
        <v>3000</v>
      </c>
      <c r="B1727" s="28" t="s">
        <v>147</v>
      </c>
      <c r="C1727" s="28" t="s">
        <v>95</v>
      </c>
      <c r="D1727" s="28" t="s">
        <v>34</v>
      </c>
      <c r="E1727" s="39" t="s">
        <v>1819</v>
      </c>
      <c r="F1727" s="13">
        <f t="shared" si="213"/>
        <v>2016</v>
      </c>
      <c r="G1727" s="28" t="s">
        <v>111</v>
      </c>
      <c r="H1727" s="28" t="s">
        <v>1042</v>
      </c>
      <c r="I1727" s="40">
        <v>140</v>
      </c>
      <c r="J1727" s="41">
        <v>0.12859999999999999</v>
      </c>
      <c r="K1727" s="42">
        <f t="shared" si="214"/>
        <v>121.996</v>
      </c>
      <c r="L1727" s="43" t="str">
        <f t="shared" si="208"/>
        <v>2726-APAC-PT</v>
      </c>
      <c r="M1727" s="44">
        <f t="shared" si="215"/>
        <v>42393</v>
      </c>
      <c r="N1727" s="47">
        <f t="shared" si="209"/>
        <v>1</v>
      </c>
      <c r="O1727" s="47" t="str">
        <f t="shared" si="210"/>
        <v>2016</v>
      </c>
      <c r="P1727" s="47" t="str">
        <f t="shared" si="211"/>
        <v>24</v>
      </c>
      <c r="Q1727" s="48">
        <f t="shared" si="212"/>
        <v>42393</v>
      </c>
    </row>
    <row r="1728" spans="1:17" x14ac:dyDescent="0.25">
      <c r="A1728" s="28" t="s">
        <v>3001</v>
      </c>
      <c r="B1728" s="28" t="s">
        <v>2815</v>
      </c>
      <c r="C1728" s="28" t="s">
        <v>16</v>
      </c>
      <c r="D1728" s="28" t="s">
        <v>17</v>
      </c>
      <c r="E1728" s="39">
        <v>42248</v>
      </c>
      <c r="F1728" s="13">
        <f t="shared" si="213"/>
        <v>2015</v>
      </c>
      <c r="G1728" s="28" t="s">
        <v>125</v>
      </c>
      <c r="H1728" s="28" t="s">
        <v>2901</v>
      </c>
      <c r="I1728" s="40">
        <v>500</v>
      </c>
      <c r="J1728" s="41">
        <v>0.12</v>
      </c>
      <c r="K1728" s="42">
        <f t="shared" si="214"/>
        <v>440</v>
      </c>
      <c r="L1728" s="43" t="str">
        <f t="shared" si="208"/>
        <v>2727-NA-CK</v>
      </c>
      <c r="M1728" s="44">
        <f t="shared" si="215"/>
        <v>42248</v>
      </c>
      <c r="N1728" s="47" t="str">
        <f t="shared" si="209"/>
        <v/>
      </c>
      <c r="O1728" s="47" t="str">
        <f t="shared" si="210"/>
        <v/>
      </c>
      <c r="P1728" s="47" t="str">
        <f t="shared" si="211"/>
        <v/>
      </c>
      <c r="Q1728" s="48">
        <f t="shared" si="212"/>
        <v>42248</v>
      </c>
    </row>
    <row r="1729" spans="1:17" x14ac:dyDescent="0.25">
      <c r="A1729" s="28" t="s">
        <v>3002</v>
      </c>
      <c r="B1729" s="28" t="s">
        <v>541</v>
      </c>
      <c r="C1729" s="28" t="s">
        <v>542</v>
      </c>
      <c r="D1729" s="28" t="s">
        <v>22</v>
      </c>
      <c r="E1729" s="39" t="s">
        <v>2325</v>
      </c>
      <c r="F1729" s="13">
        <f t="shared" si="213"/>
        <v>2016</v>
      </c>
      <c r="G1729" s="28" t="s">
        <v>111</v>
      </c>
      <c r="H1729" s="28" t="s">
        <v>1109</v>
      </c>
      <c r="I1729" s="40">
        <v>140</v>
      </c>
      <c r="J1729" s="41">
        <v>4.2900000000000001E-2</v>
      </c>
      <c r="K1729" s="42">
        <f t="shared" si="214"/>
        <v>133.994</v>
      </c>
      <c r="L1729" s="43" t="str">
        <f t="shared" si="208"/>
        <v>2728-LATAM-JH</v>
      </c>
      <c r="M1729" s="44">
        <f t="shared" si="215"/>
        <v>42428</v>
      </c>
      <c r="N1729" s="47">
        <f t="shared" si="209"/>
        <v>2</v>
      </c>
      <c r="O1729" s="47" t="str">
        <f t="shared" si="210"/>
        <v>2016</v>
      </c>
      <c r="P1729" s="47" t="str">
        <f t="shared" si="211"/>
        <v>28</v>
      </c>
      <c r="Q1729" s="48">
        <f t="shared" si="212"/>
        <v>42428</v>
      </c>
    </row>
    <row r="1730" spans="1:17" x14ac:dyDescent="0.25">
      <c r="A1730" s="28" t="s">
        <v>3003</v>
      </c>
      <c r="B1730" s="28" t="s">
        <v>178</v>
      </c>
      <c r="C1730" s="28" t="s">
        <v>115</v>
      </c>
      <c r="D1730" s="28" t="s">
        <v>17</v>
      </c>
      <c r="E1730" s="39">
        <v>42891</v>
      </c>
      <c r="F1730" s="13">
        <f t="shared" si="213"/>
        <v>2017</v>
      </c>
      <c r="G1730" s="28" t="s">
        <v>74</v>
      </c>
      <c r="H1730" s="28" t="s">
        <v>2439</v>
      </c>
      <c r="I1730" s="40">
        <v>500</v>
      </c>
      <c r="J1730" s="41">
        <v>0.01</v>
      </c>
      <c r="K1730" s="42">
        <f t="shared" si="214"/>
        <v>495</v>
      </c>
      <c r="L1730" s="43" t="str">
        <f t="shared" ref="L1730:L1793" si="216">_xlfn.TEXTJOIN("-",TRUE,RIGHT(A1730,LEN(A1730)-2),D1730,LEFT(H1730,1)&amp;MID(H1730,FIND(" ",H1730)+1,1))</f>
        <v>2729-NA-SH</v>
      </c>
      <c r="M1730" s="44">
        <f t="shared" si="215"/>
        <v>42891</v>
      </c>
      <c r="N1730" s="47" t="str">
        <f t="shared" ref="N1730:N1793" si="217">IF(ISTEXT(E1730),IFERROR(_xlfn.NUMBERVALUE(LEFT(E1730,2)),_xlfn.NUMBERVALUE(LEFT(E1730,1))),"")</f>
        <v/>
      </c>
      <c r="O1730" s="47" t="str">
        <f t="shared" ref="O1730:O1793" si="218">IF(ISTEXT(E1730),RIGHT(E1730,4),"")</f>
        <v/>
      </c>
      <c r="P1730" s="47" t="str">
        <f t="shared" ref="P1730:P1793" si="219">IF(ISTEXT(E1730),MID(E1730,LEN(N1730)+2,2),"")</f>
        <v/>
      </c>
      <c r="Q1730" s="48">
        <f t="shared" ref="Q1730:Q1793" si="220">IF(ISTEXT(E1730),DATE(O1730,N1730,P1730),E1730)</f>
        <v>42891</v>
      </c>
    </row>
    <row r="1731" spans="1:17" x14ac:dyDescent="0.25">
      <c r="A1731" s="28" t="s">
        <v>3004</v>
      </c>
      <c r="B1731" s="28" t="s">
        <v>38</v>
      </c>
      <c r="C1731" s="28" t="s">
        <v>39</v>
      </c>
      <c r="D1731" s="28" t="s">
        <v>34</v>
      </c>
      <c r="E1731" s="39">
        <v>41739</v>
      </c>
      <c r="F1731" s="13">
        <f t="shared" ref="F1731:F1794" si="221">YEAR(Q1731)</f>
        <v>2014</v>
      </c>
      <c r="G1731" s="28" t="s">
        <v>46</v>
      </c>
      <c r="H1731" s="28" t="s">
        <v>2226</v>
      </c>
      <c r="I1731" s="40">
        <v>500</v>
      </c>
      <c r="J1731" s="41">
        <v>0.62</v>
      </c>
      <c r="K1731" s="42">
        <f t="shared" ref="K1731:K1794" si="222">I1731*(1-J1731)</f>
        <v>190</v>
      </c>
      <c r="L1731" s="43" t="str">
        <f t="shared" si="216"/>
        <v>2730-APAC-KD</v>
      </c>
      <c r="M1731" s="44">
        <f t="shared" ref="M1731:M1794" si="223">IF(ISTEXT(E1731),DATE(O1731,N1731,P1731),E1731)</f>
        <v>41739</v>
      </c>
      <c r="N1731" s="47" t="str">
        <f t="shared" si="217"/>
        <v/>
      </c>
      <c r="O1731" s="47" t="str">
        <f t="shared" si="218"/>
        <v/>
      </c>
      <c r="P1731" s="47" t="str">
        <f t="shared" si="219"/>
        <v/>
      </c>
      <c r="Q1731" s="48">
        <f t="shared" si="220"/>
        <v>41739</v>
      </c>
    </row>
    <row r="1732" spans="1:17" x14ac:dyDescent="0.25">
      <c r="A1732" s="28" t="s">
        <v>3005</v>
      </c>
      <c r="B1732" s="28" t="s">
        <v>71</v>
      </c>
      <c r="C1732" s="28" t="s">
        <v>72</v>
      </c>
      <c r="D1732" s="28" t="s">
        <v>34</v>
      </c>
      <c r="E1732" s="39">
        <v>42494</v>
      </c>
      <c r="F1732" s="13">
        <f t="shared" si="221"/>
        <v>2016</v>
      </c>
      <c r="G1732" s="28" t="s">
        <v>23</v>
      </c>
      <c r="H1732" s="28" t="s">
        <v>1852</v>
      </c>
      <c r="I1732" s="40">
        <v>1400</v>
      </c>
      <c r="J1732" s="41">
        <v>0.02</v>
      </c>
      <c r="K1732" s="42">
        <f t="shared" si="222"/>
        <v>1372</v>
      </c>
      <c r="L1732" s="43" t="str">
        <f t="shared" si="216"/>
        <v>2731-APAC-GH</v>
      </c>
      <c r="M1732" s="44">
        <f t="shared" si="223"/>
        <v>42494</v>
      </c>
      <c r="N1732" s="47" t="str">
        <f t="shared" si="217"/>
        <v/>
      </c>
      <c r="O1732" s="47" t="str">
        <f t="shared" si="218"/>
        <v/>
      </c>
      <c r="P1732" s="47" t="str">
        <f t="shared" si="219"/>
        <v/>
      </c>
      <c r="Q1732" s="48">
        <f t="shared" si="220"/>
        <v>42494</v>
      </c>
    </row>
    <row r="1733" spans="1:17" x14ac:dyDescent="0.25">
      <c r="A1733" s="28" t="s">
        <v>3006</v>
      </c>
      <c r="B1733" s="28" t="s">
        <v>53</v>
      </c>
      <c r="C1733" s="28" t="s">
        <v>54</v>
      </c>
      <c r="D1733" s="28" t="s">
        <v>11</v>
      </c>
      <c r="E1733" s="39">
        <v>42795</v>
      </c>
      <c r="F1733" s="13">
        <f t="shared" si="221"/>
        <v>2017</v>
      </c>
      <c r="G1733" s="28" t="s">
        <v>125</v>
      </c>
      <c r="H1733" s="28" t="s">
        <v>501</v>
      </c>
      <c r="I1733" s="40">
        <v>500</v>
      </c>
      <c r="J1733" s="41">
        <v>0.04</v>
      </c>
      <c r="K1733" s="42">
        <f t="shared" si="222"/>
        <v>480</v>
      </c>
      <c r="L1733" s="43" t="str">
        <f t="shared" si="216"/>
        <v>2732-EMEA-PD</v>
      </c>
      <c r="M1733" s="44">
        <f t="shared" si="223"/>
        <v>42795</v>
      </c>
      <c r="N1733" s="47" t="str">
        <f t="shared" si="217"/>
        <v/>
      </c>
      <c r="O1733" s="47" t="str">
        <f t="shared" si="218"/>
        <v/>
      </c>
      <c r="P1733" s="47" t="str">
        <f t="shared" si="219"/>
        <v/>
      </c>
      <c r="Q1733" s="48">
        <f t="shared" si="220"/>
        <v>42795</v>
      </c>
    </row>
    <row r="1734" spans="1:17" x14ac:dyDescent="0.25">
      <c r="A1734" s="28" t="s">
        <v>3007</v>
      </c>
      <c r="B1734" s="28" t="s">
        <v>265</v>
      </c>
      <c r="C1734" s="28" t="s">
        <v>50</v>
      </c>
      <c r="D1734" s="28" t="s">
        <v>22</v>
      </c>
      <c r="E1734" s="39" t="s">
        <v>874</v>
      </c>
      <c r="F1734" s="13">
        <f t="shared" si="221"/>
        <v>2014</v>
      </c>
      <c r="G1734" s="28" t="s">
        <v>61</v>
      </c>
      <c r="H1734" s="28" t="s">
        <v>1349</v>
      </c>
      <c r="I1734" s="40">
        <v>3000</v>
      </c>
      <c r="J1734" s="41">
        <v>0.4</v>
      </c>
      <c r="K1734" s="42">
        <f t="shared" si="222"/>
        <v>1800</v>
      </c>
      <c r="L1734" s="43" t="str">
        <f t="shared" si="216"/>
        <v>2733-LATAM-JG</v>
      </c>
      <c r="M1734" s="44">
        <f t="shared" si="223"/>
        <v>41964</v>
      </c>
      <c r="N1734" s="47">
        <f t="shared" si="217"/>
        <v>11</v>
      </c>
      <c r="O1734" s="47" t="str">
        <f t="shared" si="218"/>
        <v>2014</v>
      </c>
      <c r="P1734" s="47" t="str">
        <f t="shared" si="219"/>
        <v>21</v>
      </c>
      <c r="Q1734" s="48">
        <f t="shared" si="220"/>
        <v>41964</v>
      </c>
    </row>
    <row r="1735" spans="1:17" x14ac:dyDescent="0.25">
      <c r="A1735" s="28" t="s">
        <v>3008</v>
      </c>
      <c r="B1735" s="28" t="s">
        <v>20</v>
      </c>
      <c r="C1735" s="28" t="s">
        <v>21</v>
      </c>
      <c r="D1735" s="28" t="s">
        <v>22</v>
      </c>
      <c r="E1735" s="39">
        <v>41730</v>
      </c>
      <c r="F1735" s="13">
        <f t="shared" si="221"/>
        <v>2014</v>
      </c>
      <c r="G1735" s="28" t="s">
        <v>35</v>
      </c>
      <c r="H1735" s="28" t="s">
        <v>162</v>
      </c>
      <c r="I1735" s="40">
        <v>50</v>
      </c>
      <c r="J1735" s="41">
        <v>0.18</v>
      </c>
      <c r="K1735" s="42">
        <f t="shared" si="222"/>
        <v>41</v>
      </c>
      <c r="L1735" s="43" t="str">
        <f t="shared" si="216"/>
        <v>2734-LATAM-SS</v>
      </c>
      <c r="M1735" s="44">
        <f t="shared" si="223"/>
        <v>41730</v>
      </c>
      <c r="N1735" s="47" t="str">
        <f t="shared" si="217"/>
        <v/>
      </c>
      <c r="O1735" s="47" t="str">
        <f t="shared" si="218"/>
        <v/>
      </c>
      <c r="P1735" s="47" t="str">
        <f t="shared" si="219"/>
        <v/>
      </c>
      <c r="Q1735" s="48">
        <f t="shared" si="220"/>
        <v>41730</v>
      </c>
    </row>
    <row r="1736" spans="1:17" x14ac:dyDescent="0.25">
      <c r="A1736" s="28" t="s">
        <v>3009</v>
      </c>
      <c r="B1736" s="28" t="s">
        <v>269</v>
      </c>
      <c r="C1736" s="28" t="s">
        <v>270</v>
      </c>
      <c r="D1736" s="28" t="s">
        <v>22</v>
      </c>
      <c r="E1736" s="39" t="s">
        <v>2872</v>
      </c>
      <c r="F1736" s="13">
        <f t="shared" si="221"/>
        <v>2015</v>
      </c>
      <c r="G1736" s="28" t="s">
        <v>125</v>
      </c>
      <c r="H1736" s="28" t="s">
        <v>546</v>
      </c>
      <c r="I1736" s="40">
        <v>500</v>
      </c>
      <c r="J1736" s="41">
        <v>0.08</v>
      </c>
      <c r="K1736" s="42">
        <f t="shared" si="222"/>
        <v>460</v>
      </c>
      <c r="L1736" s="43" t="str">
        <f t="shared" si="216"/>
        <v>2735-LATAM-NP</v>
      </c>
      <c r="M1736" s="44">
        <f t="shared" si="223"/>
        <v>42123</v>
      </c>
      <c r="N1736" s="47">
        <f t="shared" si="217"/>
        <v>4</v>
      </c>
      <c r="O1736" s="47" t="str">
        <f t="shared" si="218"/>
        <v>2015</v>
      </c>
      <c r="P1736" s="47" t="str">
        <f t="shared" si="219"/>
        <v>29</v>
      </c>
      <c r="Q1736" s="48">
        <f t="shared" si="220"/>
        <v>42123</v>
      </c>
    </row>
    <row r="1737" spans="1:17" x14ac:dyDescent="0.25">
      <c r="A1737" s="28" t="s">
        <v>3010</v>
      </c>
      <c r="B1737" s="28" t="s">
        <v>119</v>
      </c>
      <c r="C1737" s="28" t="s">
        <v>85</v>
      </c>
      <c r="D1737" s="28" t="s">
        <v>11</v>
      </c>
      <c r="E1737" s="39" t="s">
        <v>500</v>
      </c>
      <c r="F1737" s="13">
        <f t="shared" si="221"/>
        <v>2014</v>
      </c>
      <c r="G1737" s="28" t="s">
        <v>46</v>
      </c>
      <c r="H1737" s="28" t="s">
        <v>778</v>
      </c>
      <c r="I1737" s="40">
        <v>500</v>
      </c>
      <c r="J1737" s="41">
        <v>0.24</v>
      </c>
      <c r="K1737" s="42">
        <f t="shared" si="222"/>
        <v>380</v>
      </c>
      <c r="L1737" s="43" t="str">
        <f t="shared" si="216"/>
        <v>2736-EMEA-NT</v>
      </c>
      <c r="M1737" s="44">
        <f t="shared" si="223"/>
        <v>41696</v>
      </c>
      <c r="N1737" s="47">
        <f t="shared" si="217"/>
        <v>2</v>
      </c>
      <c r="O1737" s="47" t="str">
        <f t="shared" si="218"/>
        <v>2014</v>
      </c>
      <c r="P1737" s="47" t="str">
        <f t="shared" si="219"/>
        <v>26</v>
      </c>
      <c r="Q1737" s="48">
        <f t="shared" si="220"/>
        <v>41696</v>
      </c>
    </row>
    <row r="1738" spans="1:17" x14ac:dyDescent="0.25">
      <c r="A1738" s="28" t="s">
        <v>3011</v>
      </c>
      <c r="B1738" s="28" t="s">
        <v>2907</v>
      </c>
      <c r="C1738" s="28" t="s">
        <v>115</v>
      </c>
      <c r="D1738" s="28" t="s">
        <v>17</v>
      </c>
      <c r="E1738" s="39" t="s">
        <v>2139</v>
      </c>
      <c r="F1738" s="13">
        <f t="shared" si="221"/>
        <v>2016</v>
      </c>
      <c r="G1738" s="28" t="s">
        <v>133</v>
      </c>
      <c r="H1738" s="28" t="s">
        <v>3012</v>
      </c>
      <c r="I1738" s="40">
        <v>50</v>
      </c>
      <c r="J1738" s="41">
        <v>0.02</v>
      </c>
      <c r="K1738" s="42">
        <f t="shared" si="222"/>
        <v>49</v>
      </c>
      <c r="L1738" s="43" t="str">
        <f t="shared" si="216"/>
        <v>2737-NA-IS</v>
      </c>
      <c r="M1738" s="44">
        <f t="shared" si="223"/>
        <v>42667</v>
      </c>
      <c r="N1738" s="47">
        <f t="shared" si="217"/>
        <v>10</v>
      </c>
      <c r="O1738" s="47" t="str">
        <f t="shared" si="218"/>
        <v>2016</v>
      </c>
      <c r="P1738" s="47" t="str">
        <f t="shared" si="219"/>
        <v>24</v>
      </c>
      <c r="Q1738" s="48">
        <f t="shared" si="220"/>
        <v>42667</v>
      </c>
    </row>
    <row r="1739" spans="1:17" x14ac:dyDescent="0.25">
      <c r="A1739" s="28" t="s">
        <v>3013</v>
      </c>
      <c r="B1739" s="28" t="s">
        <v>109</v>
      </c>
      <c r="C1739" s="28" t="s">
        <v>72</v>
      </c>
      <c r="D1739" s="28" t="s">
        <v>34</v>
      </c>
      <c r="E1739" s="39" t="s">
        <v>3014</v>
      </c>
      <c r="F1739" s="13">
        <f t="shared" si="221"/>
        <v>2018</v>
      </c>
      <c r="G1739" s="28" t="s">
        <v>41</v>
      </c>
      <c r="H1739" s="28" t="s">
        <v>770</v>
      </c>
      <c r="I1739" s="40">
        <v>30</v>
      </c>
      <c r="J1739" s="41">
        <v>0.1333</v>
      </c>
      <c r="K1739" s="42">
        <f t="shared" si="222"/>
        <v>26.001000000000001</v>
      </c>
      <c r="L1739" s="43" t="str">
        <f t="shared" si="216"/>
        <v>2738-APAC-CL</v>
      </c>
      <c r="M1739" s="44">
        <f t="shared" si="223"/>
        <v>43370</v>
      </c>
      <c r="N1739" s="47">
        <f t="shared" si="217"/>
        <v>9</v>
      </c>
      <c r="O1739" s="47" t="str">
        <f t="shared" si="218"/>
        <v>2018</v>
      </c>
      <c r="P1739" s="47" t="str">
        <f t="shared" si="219"/>
        <v>27</v>
      </c>
      <c r="Q1739" s="48">
        <f t="shared" si="220"/>
        <v>43370</v>
      </c>
    </row>
    <row r="1740" spans="1:17" x14ac:dyDescent="0.25">
      <c r="A1740" s="28" t="s">
        <v>3015</v>
      </c>
      <c r="B1740" s="28" t="s">
        <v>174</v>
      </c>
      <c r="C1740" s="28" t="s">
        <v>115</v>
      </c>
      <c r="D1740" s="28" t="s">
        <v>17</v>
      </c>
      <c r="E1740" s="39">
        <v>43015</v>
      </c>
      <c r="F1740" s="13">
        <f t="shared" si="221"/>
        <v>2017</v>
      </c>
      <c r="G1740" s="28" t="s">
        <v>29</v>
      </c>
      <c r="H1740" s="28" t="s">
        <v>1541</v>
      </c>
      <c r="I1740" s="40">
        <v>150</v>
      </c>
      <c r="J1740" s="41">
        <v>0.06</v>
      </c>
      <c r="K1740" s="42">
        <f t="shared" si="222"/>
        <v>141</v>
      </c>
      <c r="L1740" s="43" t="str">
        <f t="shared" si="216"/>
        <v>2739-NA-HB</v>
      </c>
      <c r="M1740" s="44">
        <f t="shared" si="223"/>
        <v>43015</v>
      </c>
      <c r="N1740" s="47" t="str">
        <f t="shared" si="217"/>
        <v/>
      </c>
      <c r="O1740" s="47" t="str">
        <f t="shared" si="218"/>
        <v/>
      </c>
      <c r="P1740" s="47" t="str">
        <f t="shared" si="219"/>
        <v/>
      </c>
      <c r="Q1740" s="48">
        <f t="shared" si="220"/>
        <v>43015</v>
      </c>
    </row>
    <row r="1741" spans="1:17" x14ac:dyDescent="0.25">
      <c r="A1741" s="28" t="s">
        <v>3016</v>
      </c>
      <c r="B1741" s="28" t="s">
        <v>306</v>
      </c>
      <c r="C1741" s="28" t="s">
        <v>307</v>
      </c>
      <c r="D1741" s="28" t="s">
        <v>11</v>
      </c>
      <c r="E1741" s="39">
        <v>43042</v>
      </c>
      <c r="F1741" s="13">
        <f t="shared" si="221"/>
        <v>2017</v>
      </c>
      <c r="G1741" s="28" t="s">
        <v>61</v>
      </c>
      <c r="H1741" s="28" t="s">
        <v>1039</v>
      </c>
      <c r="I1741" s="40">
        <v>3000</v>
      </c>
      <c r="J1741" s="41">
        <v>0.04</v>
      </c>
      <c r="K1741" s="42">
        <f t="shared" si="222"/>
        <v>2880</v>
      </c>
      <c r="L1741" s="43" t="str">
        <f t="shared" si="216"/>
        <v>2740-EMEA-PD</v>
      </c>
      <c r="M1741" s="44">
        <f t="shared" si="223"/>
        <v>43042</v>
      </c>
      <c r="N1741" s="47" t="str">
        <f t="shared" si="217"/>
        <v/>
      </c>
      <c r="O1741" s="47" t="str">
        <f t="shared" si="218"/>
        <v/>
      </c>
      <c r="P1741" s="47" t="str">
        <f t="shared" si="219"/>
        <v/>
      </c>
      <c r="Q1741" s="48">
        <f t="shared" si="220"/>
        <v>43042</v>
      </c>
    </row>
    <row r="1742" spans="1:17" x14ac:dyDescent="0.25">
      <c r="A1742" s="28" t="s">
        <v>3017</v>
      </c>
      <c r="B1742" s="28" t="s">
        <v>79</v>
      </c>
      <c r="C1742" s="28" t="s">
        <v>80</v>
      </c>
      <c r="D1742" s="28" t="s">
        <v>34</v>
      </c>
      <c r="E1742" s="39">
        <v>42433</v>
      </c>
      <c r="F1742" s="13">
        <f t="shared" si="221"/>
        <v>2016</v>
      </c>
      <c r="G1742" s="28" t="s">
        <v>133</v>
      </c>
      <c r="H1742" s="28" t="s">
        <v>3018</v>
      </c>
      <c r="I1742" s="40">
        <v>50</v>
      </c>
      <c r="J1742" s="41">
        <v>0.04</v>
      </c>
      <c r="K1742" s="42">
        <f t="shared" si="222"/>
        <v>48</v>
      </c>
      <c r="L1742" s="43" t="str">
        <f t="shared" si="216"/>
        <v>2741-APAC-DB</v>
      </c>
      <c r="M1742" s="44">
        <f t="shared" si="223"/>
        <v>42433</v>
      </c>
      <c r="N1742" s="47" t="str">
        <f t="shared" si="217"/>
        <v/>
      </c>
      <c r="O1742" s="47" t="str">
        <f t="shared" si="218"/>
        <v/>
      </c>
      <c r="P1742" s="47" t="str">
        <f t="shared" si="219"/>
        <v/>
      </c>
      <c r="Q1742" s="48">
        <f t="shared" si="220"/>
        <v>42433</v>
      </c>
    </row>
    <row r="1743" spans="1:17" x14ac:dyDescent="0.25">
      <c r="A1743" s="28" t="s">
        <v>3019</v>
      </c>
      <c r="B1743" s="28" t="s">
        <v>261</v>
      </c>
      <c r="C1743" s="28" t="s">
        <v>39</v>
      </c>
      <c r="D1743" s="28" t="s">
        <v>34</v>
      </c>
      <c r="E1743" s="39">
        <v>41675</v>
      </c>
      <c r="F1743" s="13">
        <f t="shared" si="221"/>
        <v>2014</v>
      </c>
      <c r="G1743" s="28" t="s">
        <v>41</v>
      </c>
      <c r="H1743" s="28" t="s">
        <v>3020</v>
      </c>
      <c r="I1743" s="40">
        <v>30</v>
      </c>
      <c r="J1743" s="41">
        <v>0.1333</v>
      </c>
      <c r="K1743" s="42">
        <f t="shared" si="222"/>
        <v>26.001000000000001</v>
      </c>
      <c r="L1743" s="43" t="str">
        <f t="shared" si="216"/>
        <v>2742-APAC-RC</v>
      </c>
      <c r="M1743" s="44">
        <f t="shared" si="223"/>
        <v>41675</v>
      </c>
      <c r="N1743" s="47" t="str">
        <f t="shared" si="217"/>
        <v/>
      </c>
      <c r="O1743" s="47" t="str">
        <f t="shared" si="218"/>
        <v/>
      </c>
      <c r="P1743" s="47" t="str">
        <f t="shared" si="219"/>
        <v/>
      </c>
      <c r="Q1743" s="48">
        <f t="shared" si="220"/>
        <v>41675</v>
      </c>
    </row>
    <row r="1744" spans="1:17" x14ac:dyDescent="0.25">
      <c r="A1744" s="28" t="s">
        <v>3021</v>
      </c>
      <c r="B1744" s="28" t="s">
        <v>114</v>
      </c>
      <c r="C1744" s="28" t="s">
        <v>115</v>
      </c>
      <c r="D1744" s="28" t="s">
        <v>17</v>
      </c>
      <c r="E1744" s="39">
        <v>42438</v>
      </c>
      <c r="F1744" s="13">
        <f t="shared" si="221"/>
        <v>2016</v>
      </c>
      <c r="G1744" s="28" t="s">
        <v>29</v>
      </c>
      <c r="H1744" s="28" t="s">
        <v>436</v>
      </c>
      <c r="I1744" s="40">
        <v>150</v>
      </c>
      <c r="J1744" s="41">
        <v>0.1467</v>
      </c>
      <c r="K1744" s="42">
        <f t="shared" si="222"/>
        <v>127.99499999999999</v>
      </c>
      <c r="L1744" s="43" t="str">
        <f t="shared" si="216"/>
        <v>2743-NA-DH</v>
      </c>
      <c r="M1744" s="44">
        <f t="shared" si="223"/>
        <v>42438</v>
      </c>
      <c r="N1744" s="47" t="str">
        <f t="shared" si="217"/>
        <v/>
      </c>
      <c r="O1744" s="47" t="str">
        <f t="shared" si="218"/>
        <v/>
      </c>
      <c r="P1744" s="47" t="str">
        <f t="shared" si="219"/>
        <v/>
      </c>
      <c r="Q1744" s="48">
        <f t="shared" si="220"/>
        <v>42438</v>
      </c>
    </row>
    <row r="1745" spans="1:17" x14ac:dyDescent="0.25">
      <c r="A1745" s="28" t="s">
        <v>3022</v>
      </c>
      <c r="B1745" s="28" t="s">
        <v>144</v>
      </c>
      <c r="C1745" s="28" t="s">
        <v>115</v>
      </c>
      <c r="D1745" s="28" t="s">
        <v>17</v>
      </c>
      <c r="E1745" s="39" t="s">
        <v>295</v>
      </c>
      <c r="F1745" s="13">
        <f t="shared" si="221"/>
        <v>2016</v>
      </c>
      <c r="G1745" s="28" t="s">
        <v>41</v>
      </c>
      <c r="H1745" s="28" t="s">
        <v>1023</v>
      </c>
      <c r="I1745" s="40">
        <v>30</v>
      </c>
      <c r="J1745" s="41">
        <v>0</v>
      </c>
      <c r="K1745" s="42">
        <f t="shared" si="222"/>
        <v>30</v>
      </c>
      <c r="L1745" s="43" t="str">
        <f t="shared" si="216"/>
        <v>2744-NA-DR</v>
      </c>
      <c r="M1745" s="44">
        <f t="shared" si="223"/>
        <v>42613</v>
      </c>
      <c r="N1745" s="47">
        <f t="shared" si="217"/>
        <v>8</v>
      </c>
      <c r="O1745" s="47" t="str">
        <f t="shared" si="218"/>
        <v>2016</v>
      </c>
      <c r="P1745" s="47" t="str">
        <f t="shared" si="219"/>
        <v>31</v>
      </c>
      <c r="Q1745" s="48">
        <f t="shared" si="220"/>
        <v>42613</v>
      </c>
    </row>
    <row r="1746" spans="1:17" x14ac:dyDescent="0.25">
      <c r="A1746" s="28" t="s">
        <v>3023</v>
      </c>
      <c r="B1746" s="28" t="s">
        <v>26</v>
      </c>
      <c r="C1746" s="28" t="s">
        <v>27</v>
      </c>
      <c r="D1746" s="28" t="s">
        <v>11</v>
      </c>
      <c r="E1746" s="39" t="s">
        <v>1782</v>
      </c>
      <c r="F1746" s="13">
        <f t="shared" si="221"/>
        <v>2018</v>
      </c>
      <c r="G1746" s="28" t="s">
        <v>133</v>
      </c>
      <c r="H1746" s="28" t="s">
        <v>299</v>
      </c>
      <c r="I1746" s="40">
        <v>50</v>
      </c>
      <c r="J1746" s="41">
        <v>0.1</v>
      </c>
      <c r="K1746" s="42">
        <f t="shared" si="222"/>
        <v>45</v>
      </c>
      <c r="L1746" s="43" t="str">
        <f t="shared" si="216"/>
        <v>2745-EMEA-IM</v>
      </c>
      <c r="M1746" s="44">
        <f t="shared" si="223"/>
        <v>43115</v>
      </c>
      <c r="N1746" s="47">
        <f t="shared" si="217"/>
        <v>1</v>
      </c>
      <c r="O1746" s="47" t="str">
        <f t="shared" si="218"/>
        <v>2018</v>
      </c>
      <c r="P1746" s="47" t="str">
        <f t="shared" si="219"/>
        <v>15</v>
      </c>
      <c r="Q1746" s="48">
        <f t="shared" si="220"/>
        <v>43115</v>
      </c>
    </row>
    <row r="1747" spans="1:17" x14ac:dyDescent="0.25">
      <c r="A1747" s="28" t="s">
        <v>3024</v>
      </c>
      <c r="B1747" s="28" t="s">
        <v>71</v>
      </c>
      <c r="C1747" s="28" t="s">
        <v>72</v>
      </c>
      <c r="D1747" s="28" t="s">
        <v>34</v>
      </c>
      <c r="E1747" s="39" t="s">
        <v>3025</v>
      </c>
      <c r="F1747" s="13">
        <f t="shared" si="221"/>
        <v>2018</v>
      </c>
      <c r="G1747" s="28" t="s">
        <v>46</v>
      </c>
      <c r="H1747" s="28" t="s">
        <v>861</v>
      </c>
      <c r="I1747" s="40">
        <v>500</v>
      </c>
      <c r="J1747" s="41">
        <v>0.11</v>
      </c>
      <c r="K1747" s="42">
        <f t="shared" si="222"/>
        <v>445</v>
      </c>
      <c r="L1747" s="43" t="str">
        <f t="shared" si="216"/>
        <v>2746-APAC-FH</v>
      </c>
      <c r="M1747" s="44">
        <f t="shared" si="223"/>
        <v>43239</v>
      </c>
      <c r="N1747" s="47">
        <f t="shared" si="217"/>
        <v>5</v>
      </c>
      <c r="O1747" s="47" t="str">
        <f t="shared" si="218"/>
        <v>2018</v>
      </c>
      <c r="P1747" s="47" t="str">
        <f t="shared" si="219"/>
        <v>19</v>
      </c>
      <c r="Q1747" s="48">
        <f t="shared" si="220"/>
        <v>43239</v>
      </c>
    </row>
    <row r="1748" spans="1:17" x14ac:dyDescent="0.25">
      <c r="A1748" s="28" t="s">
        <v>3026</v>
      </c>
      <c r="B1748" s="28" t="s">
        <v>104</v>
      </c>
      <c r="C1748" s="28" t="s">
        <v>105</v>
      </c>
      <c r="D1748" s="28" t="s">
        <v>11</v>
      </c>
      <c r="E1748" s="39">
        <v>42736</v>
      </c>
      <c r="F1748" s="13">
        <f t="shared" si="221"/>
        <v>2017</v>
      </c>
      <c r="G1748" s="28" t="s">
        <v>125</v>
      </c>
      <c r="H1748" s="28" t="s">
        <v>2375</v>
      </c>
      <c r="I1748" s="40">
        <v>500</v>
      </c>
      <c r="J1748" s="41">
        <v>8.7999999999999995E-2</v>
      </c>
      <c r="K1748" s="42">
        <f t="shared" si="222"/>
        <v>456</v>
      </c>
      <c r="L1748" s="43" t="str">
        <f t="shared" si="216"/>
        <v>2747-EMEA-HC</v>
      </c>
      <c r="M1748" s="44">
        <f t="shared" si="223"/>
        <v>42736</v>
      </c>
      <c r="N1748" s="47" t="str">
        <f t="shared" si="217"/>
        <v/>
      </c>
      <c r="O1748" s="47" t="str">
        <f t="shared" si="218"/>
        <v/>
      </c>
      <c r="P1748" s="47" t="str">
        <f t="shared" si="219"/>
        <v/>
      </c>
      <c r="Q1748" s="48">
        <f t="shared" si="220"/>
        <v>42736</v>
      </c>
    </row>
    <row r="1749" spans="1:17" x14ac:dyDescent="0.25">
      <c r="A1749" s="28" t="s">
        <v>3027</v>
      </c>
      <c r="B1749" s="28" t="s">
        <v>325</v>
      </c>
      <c r="C1749" s="28" t="s">
        <v>326</v>
      </c>
      <c r="D1749" s="28" t="s">
        <v>34</v>
      </c>
      <c r="E1749" s="39" t="s">
        <v>2659</v>
      </c>
      <c r="F1749" s="13">
        <f t="shared" si="221"/>
        <v>2015</v>
      </c>
      <c r="G1749" s="28" t="s">
        <v>111</v>
      </c>
      <c r="H1749" s="28" t="s">
        <v>2378</v>
      </c>
      <c r="I1749" s="40">
        <v>140</v>
      </c>
      <c r="J1749" s="41">
        <v>0.3286</v>
      </c>
      <c r="K1749" s="42">
        <f t="shared" si="222"/>
        <v>93.995999999999995</v>
      </c>
      <c r="L1749" s="43" t="str">
        <f t="shared" si="216"/>
        <v>2748-APAC-AG</v>
      </c>
      <c r="M1749" s="44">
        <f t="shared" si="223"/>
        <v>42268</v>
      </c>
      <c r="N1749" s="47">
        <f t="shared" si="217"/>
        <v>9</v>
      </c>
      <c r="O1749" s="47" t="str">
        <f t="shared" si="218"/>
        <v>2015</v>
      </c>
      <c r="P1749" s="47" t="str">
        <f t="shared" si="219"/>
        <v>21</v>
      </c>
      <c r="Q1749" s="48">
        <f t="shared" si="220"/>
        <v>42268</v>
      </c>
    </row>
    <row r="1750" spans="1:17" x14ac:dyDescent="0.25">
      <c r="A1750" s="28" t="s">
        <v>3028</v>
      </c>
      <c r="B1750" s="28" t="s">
        <v>325</v>
      </c>
      <c r="C1750" s="28" t="s">
        <v>326</v>
      </c>
      <c r="D1750" s="28" t="s">
        <v>34</v>
      </c>
      <c r="E1750" s="39" t="s">
        <v>1441</v>
      </c>
      <c r="F1750" s="13">
        <f t="shared" si="221"/>
        <v>2015</v>
      </c>
      <c r="G1750" s="28" t="s">
        <v>133</v>
      </c>
      <c r="H1750" s="28" t="s">
        <v>2378</v>
      </c>
      <c r="I1750" s="40">
        <v>50</v>
      </c>
      <c r="J1750" s="41">
        <v>0.28000000000000003</v>
      </c>
      <c r="K1750" s="42">
        <f t="shared" si="222"/>
        <v>36</v>
      </c>
      <c r="L1750" s="43" t="str">
        <f t="shared" si="216"/>
        <v>2749-APAC-AG</v>
      </c>
      <c r="M1750" s="44">
        <f t="shared" si="223"/>
        <v>42022</v>
      </c>
      <c r="N1750" s="47">
        <f t="shared" si="217"/>
        <v>1</v>
      </c>
      <c r="O1750" s="47" t="str">
        <f t="shared" si="218"/>
        <v>2015</v>
      </c>
      <c r="P1750" s="47" t="str">
        <f t="shared" si="219"/>
        <v>18</v>
      </c>
      <c r="Q1750" s="48">
        <f t="shared" si="220"/>
        <v>42022</v>
      </c>
    </row>
    <row r="1751" spans="1:17" x14ac:dyDescent="0.25">
      <c r="A1751" s="28" t="s">
        <v>3029</v>
      </c>
      <c r="B1751" s="28" t="s">
        <v>288</v>
      </c>
      <c r="C1751" s="28" t="s">
        <v>289</v>
      </c>
      <c r="D1751" s="28" t="s">
        <v>11</v>
      </c>
      <c r="E1751" s="39">
        <v>42552</v>
      </c>
      <c r="F1751" s="13">
        <f t="shared" si="221"/>
        <v>2016</v>
      </c>
      <c r="G1751" s="28" t="s">
        <v>74</v>
      </c>
      <c r="H1751" s="28" t="s">
        <v>407</v>
      </c>
      <c r="I1751" s="40">
        <v>500</v>
      </c>
      <c r="J1751" s="41">
        <v>0</v>
      </c>
      <c r="K1751" s="42">
        <f t="shared" si="222"/>
        <v>500</v>
      </c>
      <c r="L1751" s="43" t="str">
        <f t="shared" si="216"/>
        <v>2750-EMEA-BM</v>
      </c>
      <c r="M1751" s="44">
        <f t="shared" si="223"/>
        <v>42552</v>
      </c>
      <c r="N1751" s="47" t="str">
        <f t="shared" si="217"/>
        <v/>
      </c>
      <c r="O1751" s="47" t="str">
        <f t="shared" si="218"/>
        <v/>
      </c>
      <c r="P1751" s="47" t="str">
        <f t="shared" si="219"/>
        <v/>
      </c>
      <c r="Q1751" s="48">
        <f t="shared" si="220"/>
        <v>42552</v>
      </c>
    </row>
    <row r="1752" spans="1:17" x14ac:dyDescent="0.25">
      <c r="A1752" s="28" t="s">
        <v>3030</v>
      </c>
      <c r="B1752" s="28" t="s">
        <v>71</v>
      </c>
      <c r="C1752" s="28" t="s">
        <v>72</v>
      </c>
      <c r="D1752" s="28" t="s">
        <v>34</v>
      </c>
      <c r="E1752" s="39" t="s">
        <v>3031</v>
      </c>
      <c r="F1752" s="13">
        <f t="shared" si="221"/>
        <v>2016</v>
      </c>
      <c r="G1752" s="28" t="s">
        <v>111</v>
      </c>
      <c r="H1752" s="28" t="s">
        <v>2356</v>
      </c>
      <c r="I1752" s="40">
        <v>140</v>
      </c>
      <c r="J1752" s="41">
        <v>2.86E-2</v>
      </c>
      <c r="K1752" s="42">
        <f t="shared" si="222"/>
        <v>135.99600000000001</v>
      </c>
      <c r="L1752" s="43" t="str">
        <f t="shared" si="216"/>
        <v>2751-APAC-NB</v>
      </c>
      <c r="M1752" s="44">
        <f t="shared" si="223"/>
        <v>42507</v>
      </c>
      <c r="N1752" s="47">
        <f t="shared" si="217"/>
        <v>5</v>
      </c>
      <c r="O1752" s="47" t="str">
        <f t="shared" si="218"/>
        <v>2016</v>
      </c>
      <c r="P1752" s="47" t="str">
        <f t="shared" si="219"/>
        <v>17</v>
      </c>
      <c r="Q1752" s="48">
        <f t="shared" si="220"/>
        <v>42507</v>
      </c>
    </row>
    <row r="1753" spans="1:17" x14ac:dyDescent="0.25">
      <c r="A1753" s="28" t="s">
        <v>3032</v>
      </c>
      <c r="B1753" s="28" t="s">
        <v>318</v>
      </c>
      <c r="C1753" s="28" t="s">
        <v>319</v>
      </c>
      <c r="D1753" s="28" t="s">
        <v>11</v>
      </c>
      <c r="E1753" s="39" t="s">
        <v>340</v>
      </c>
      <c r="F1753" s="13">
        <f t="shared" si="221"/>
        <v>2015</v>
      </c>
      <c r="G1753" s="28" t="s">
        <v>23</v>
      </c>
      <c r="H1753" s="28" t="s">
        <v>378</v>
      </c>
      <c r="I1753" s="40">
        <v>1400</v>
      </c>
      <c r="J1753" s="41">
        <v>0.19</v>
      </c>
      <c r="K1753" s="42">
        <f t="shared" si="222"/>
        <v>1134</v>
      </c>
      <c r="L1753" s="43" t="str">
        <f t="shared" si="216"/>
        <v>2752-EMEA-RP</v>
      </c>
      <c r="M1753" s="44">
        <f t="shared" si="223"/>
        <v>42050</v>
      </c>
      <c r="N1753" s="47">
        <f t="shared" si="217"/>
        <v>2</v>
      </c>
      <c r="O1753" s="47" t="str">
        <f t="shared" si="218"/>
        <v>2015</v>
      </c>
      <c r="P1753" s="47" t="str">
        <f t="shared" si="219"/>
        <v>15</v>
      </c>
      <c r="Q1753" s="48">
        <f t="shared" si="220"/>
        <v>42050</v>
      </c>
    </row>
    <row r="1754" spans="1:17" x14ac:dyDescent="0.25">
      <c r="A1754" s="28" t="s">
        <v>3033</v>
      </c>
      <c r="B1754" s="28" t="s">
        <v>174</v>
      </c>
      <c r="C1754" s="28" t="s">
        <v>115</v>
      </c>
      <c r="D1754" s="28" t="s">
        <v>17</v>
      </c>
      <c r="E1754" s="39" t="s">
        <v>1256</v>
      </c>
      <c r="F1754" s="13">
        <f t="shared" si="221"/>
        <v>2017</v>
      </c>
      <c r="G1754" s="28" t="s">
        <v>41</v>
      </c>
      <c r="H1754" s="28" t="s">
        <v>1848</v>
      </c>
      <c r="I1754" s="40">
        <v>30</v>
      </c>
      <c r="J1754" s="41">
        <v>3.3300000000000003E-2</v>
      </c>
      <c r="K1754" s="42">
        <f t="shared" si="222"/>
        <v>29.001000000000001</v>
      </c>
      <c r="L1754" s="43" t="str">
        <f t="shared" si="216"/>
        <v>2753-NA-RJ</v>
      </c>
      <c r="M1754" s="44">
        <f t="shared" si="223"/>
        <v>42757</v>
      </c>
      <c r="N1754" s="47">
        <f t="shared" si="217"/>
        <v>1</v>
      </c>
      <c r="O1754" s="47" t="str">
        <f t="shared" si="218"/>
        <v>2017</v>
      </c>
      <c r="P1754" s="47" t="str">
        <f t="shared" si="219"/>
        <v>22</v>
      </c>
      <c r="Q1754" s="48">
        <f t="shared" si="220"/>
        <v>42757</v>
      </c>
    </row>
    <row r="1755" spans="1:17" x14ac:dyDescent="0.25">
      <c r="A1755" s="28" t="s">
        <v>3034</v>
      </c>
      <c r="B1755" s="28" t="s">
        <v>20</v>
      </c>
      <c r="C1755" s="28" t="s">
        <v>21</v>
      </c>
      <c r="D1755" s="28" t="s">
        <v>22</v>
      </c>
      <c r="E1755" s="39">
        <v>42320</v>
      </c>
      <c r="F1755" s="13">
        <f t="shared" si="221"/>
        <v>2015</v>
      </c>
      <c r="G1755" s="28" t="s">
        <v>12</v>
      </c>
      <c r="H1755" s="28" t="s">
        <v>162</v>
      </c>
      <c r="I1755" s="40">
        <v>240</v>
      </c>
      <c r="J1755" s="41">
        <v>0.35</v>
      </c>
      <c r="K1755" s="42">
        <f t="shared" si="222"/>
        <v>156</v>
      </c>
      <c r="L1755" s="43" t="str">
        <f t="shared" si="216"/>
        <v>2754-LATAM-SS</v>
      </c>
      <c r="M1755" s="44">
        <f t="shared" si="223"/>
        <v>42320</v>
      </c>
      <c r="N1755" s="47" t="str">
        <f t="shared" si="217"/>
        <v/>
      </c>
      <c r="O1755" s="47" t="str">
        <f t="shared" si="218"/>
        <v/>
      </c>
      <c r="P1755" s="47" t="str">
        <f t="shared" si="219"/>
        <v/>
      </c>
      <c r="Q1755" s="48">
        <f t="shared" si="220"/>
        <v>42320</v>
      </c>
    </row>
    <row r="1756" spans="1:17" x14ac:dyDescent="0.25">
      <c r="A1756" s="28" t="s">
        <v>3035</v>
      </c>
      <c r="B1756" s="28" t="s">
        <v>541</v>
      </c>
      <c r="C1756" s="28" t="s">
        <v>542</v>
      </c>
      <c r="D1756" s="28" t="s">
        <v>22</v>
      </c>
      <c r="E1756" s="39" t="s">
        <v>3036</v>
      </c>
      <c r="F1756" s="13">
        <f t="shared" si="221"/>
        <v>2016</v>
      </c>
      <c r="G1756" s="28" t="s">
        <v>46</v>
      </c>
      <c r="H1756" s="28" t="s">
        <v>543</v>
      </c>
      <c r="I1756" s="40">
        <v>500</v>
      </c>
      <c r="J1756" s="41">
        <v>0.12</v>
      </c>
      <c r="K1756" s="42">
        <f t="shared" si="222"/>
        <v>440</v>
      </c>
      <c r="L1756" s="43" t="str">
        <f t="shared" si="216"/>
        <v>2755-LATAM-RM</v>
      </c>
      <c r="M1756" s="44">
        <f t="shared" si="223"/>
        <v>42513</v>
      </c>
      <c r="N1756" s="47">
        <f t="shared" si="217"/>
        <v>5</v>
      </c>
      <c r="O1756" s="47" t="str">
        <f t="shared" si="218"/>
        <v>2016</v>
      </c>
      <c r="P1756" s="47" t="str">
        <f t="shared" si="219"/>
        <v>23</v>
      </c>
      <c r="Q1756" s="48">
        <f t="shared" si="220"/>
        <v>42513</v>
      </c>
    </row>
    <row r="1757" spans="1:17" x14ac:dyDescent="0.25">
      <c r="A1757" s="28" t="s">
        <v>3037</v>
      </c>
      <c r="B1757" s="28" t="s">
        <v>94</v>
      </c>
      <c r="C1757" s="28" t="s">
        <v>95</v>
      </c>
      <c r="D1757" s="28" t="s">
        <v>34</v>
      </c>
      <c r="E1757" s="39">
        <v>41827</v>
      </c>
      <c r="F1757" s="13">
        <f t="shared" si="221"/>
        <v>2014</v>
      </c>
      <c r="G1757" s="28" t="s">
        <v>23</v>
      </c>
      <c r="H1757" s="28" t="s">
        <v>3038</v>
      </c>
      <c r="I1757" s="40">
        <v>1400</v>
      </c>
      <c r="J1757" s="41">
        <v>0.79</v>
      </c>
      <c r="K1757" s="42">
        <f t="shared" si="222"/>
        <v>293.99999999999994</v>
      </c>
      <c r="L1757" s="43" t="str">
        <f t="shared" si="216"/>
        <v>2756-APAC-SB</v>
      </c>
      <c r="M1757" s="44">
        <f t="shared" si="223"/>
        <v>41827</v>
      </c>
      <c r="N1757" s="47" t="str">
        <f t="shared" si="217"/>
        <v/>
      </c>
      <c r="O1757" s="47" t="str">
        <f t="shared" si="218"/>
        <v/>
      </c>
      <c r="P1757" s="47" t="str">
        <f t="shared" si="219"/>
        <v/>
      </c>
      <c r="Q1757" s="48">
        <f t="shared" si="220"/>
        <v>41827</v>
      </c>
    </row>
    <row r="1758" spans="1:17" x14ac:dyDescent="0.25">
      <c r="A1758" s="28" t="s">
        <v>3039</v>
      </c>
      <c r="B1758" s="28" t="s">
        <v>15</v>
      </c>
      <c r="C1758" s="28" t="s">
        <v>16</v>
      </c>
      <c r="D1758" s="28" t="s">
        <v>17</v>
      </c>
      <c r="E1758" s="39" t="s">
        <v>3040</v>
      </c>
      <c r="F1758" s="13">
        <f t="shared" si="221"/>
        <v>2015</v>
      </c>
      <c r="G1758" s="28" t="s">
        <v>46</v>
      </c>
      <c r="H1758" s="28" t="s">
        <v>1181</v>
      </c>
      <c r="I1758" s="40">
        <v>500</v>
      </c>
      <c r="J1758" s="41">
        <v>0.2</v>
      </c>
      <c r="K1758" s="42">
        <f t="shared" si="222"/>
        <v>400</v>
      </c>
      <c r="L1758" s="43" t="str">
        <f t="shared" si="216"/>
        <v>2757-NA-JA</v>
      </c>
      <c r="M1758" s="44">
        <f t="shared" si="223"/>
        <v>42094</v>
      </c>
      <c r="N1758" s="47">
        <f t="shared" si="217"/>
        <v>3</v>
      </c>
      <c r="O1758" s="47" t="str">
        <f t="shared" si="218"/>
        <v>2015</v>
      </c>
      <c r="P1758" s="47" t="str">
        <f t="shared" si="219"/>
        <v>31</v>
      </c>
      <c r="Q1758" s="48">
        <f t="shared" si="220"/>
        <v>42094</v>
      </c>
    </row>
    <row r="1759" spans="1:17" x14ac:dyDescent="0.25">
      <c r="A1759" s="28" t="s">
        <v>3041</v>
      </c>
      <c r="B1759" s="28" t="s">
        <v>541</v>
      </c>
      <c r="C1759" s="28" t="s">
        <v>542</v>
      </c>
      <c r="D1759" s="28" t="s">
        <v>22</v>
      </c>
      <c r="E1759" s="39" t="s">
        <v>1651</v>
      </c>
      <c r="F1759" s="13">
        <f t="shared" si="221"/>
        <v>2016</v>
      </c>
      <c r="G1759" s="28" t="s">
        <v>29</v>
      </c>
      <c r="H1759" s="28" t="s">
        <v>696</v>
      </c>
      <c r="I1759" s="40">
        <v>150</v>
      </c>
      <c r="J1759" s="41">
        <v>6.6699999999999995E-2</v>
      </c>
      <c r="K1759" s="42">
        <f t="shared" si="222"/>
        <v>139.995</v>
      </c>
      <c r="L1759" s="43" t="str">
        <f t="shared" si="216"/>
        <v>2758-LATAM-BM</v>
      </c>
      <c r="M1759" s="44">
        <f t="shared" si="223"/>
        <v>42424</v>
      </c>
      <c r="N1759" s="47">
        <f t="shared" si="217"/>
        <v>2</v>
      </c>
      <c r="O1759" s="47" t="str">
        <f t="shared" si="218"/>
        <v>2016</v>
      </c>
      <c r="P1759" s="47" t="str">
        <f t="shared" si="219"/>
        <v>24</v>
      </c>
      <c r="Q1759" s="48">
        <f t="shared" si="220"/>
        <v>42424</v>
      </c>
    </row>
    <row r="1760" spans="1:17" x14ac:dyDescent="0.25">
      <c r="A1760" s="28" t="s">
        <v>3042</v>
      </c>
      <c r="B1760" s="28" t="s">
        <v>541</v>
      </c>
      <c r="C1760" s="28" t="s">
        <v>542</v>
      </c>
      <c r="D1760" s="28" t="s">
        <v>22</v>
      </c>
      <c r="E1760" s="39">
        <v>42681</v>
      </c>
      <c r="F1760" s="13">
        <f t="shared" si="221"/>
        <v>2016</v>
      </c>
      <c r="G1760" s="28" t="s">
        <v>46</v>
      </c>
      <c r="H1760" s="28" t="s">
        <v>1071</v>
      </c>
      <c r="I1760" s="40">
        <v>500</v>
      </c>
      <c r="J1760" s="41">
        <v>0.1</v>
      </c>
      <c r="K1760" s="42">
        <f t="shared" si="222"/>
        <v>450</v>
      </c>
      <c r="L1760" s="43" t="str">
        <f t="shared" si="216"/>
        <v>2759-LATAM-JE</v>
      </c>
      <c r="M1760" s="44">
        <f t="shared" si="223"/>
        <v>42681</v>
      </c>
      <c r="N1760" s="47" t="str">
        <f t="shared" si="217"/>
        <v/>
      </c>
      <c r="O1760" s="47" t="str">
        <f t="shared" si="218"/>
        <v/>
      </c>
      <c r="P1760" s="47" t="str">
        <f t="shared" si="219"/>
        <v/>
      </c>
      <c r="Q1760" s="48">
        <f t="shared" si="220"/>
        <v>42681</v>
      </c>
    </row>
    <row r="1761" spans="1:17" x14ac:dyDescent="0.25">
      <c r="A1761" s="28" t="s">
        <v>3043</v>
      </c>
      <c r="B1761" s="28" t="s">
        <v>265</v>
      </c>
      <c r="C1761" s="28" t="s">
        <v>50</v>
      </c>
      <c r="D1761" s="28" t="s">
        <v>22</v>
      </c>
      <c r="E1761" s="39">
        <v>42802</v>
      </c>
      <c r="F1761" s="13">
        <f t="shared" si="221"/>
        <v>2017</v>
      </c>
      <c r="G1761" s="28" t="s">
        <v>23</v>
      </c>
      <c r="H1761" s="28" t="s">
        <v>1349</v>
      </c>
      <c r="I1761" s="40">
        <v>1400</v>
      </c>
      <c r="J1761" s="41">
        <v>0.03</v>
      </c>
      <c r="K1761" s="42">
        <f t="shared" si="222"/>
        <v>1358</v>
      </c>
      <c r="L1761" s="43" t="str">
        <f t="shared" si="216"/>
        <v>2760-LATAM-JG</v>
      </c>
      <c r="M1761" s="44">
        <f t="shared" si="223"/>
        <v>42802</v>
      </c>
      <c r="N1761" s="47" t="str">
        <f t="shared" si="217"/>
        <v/>
      </c>
      <c r="O1761" s="47" t="str">
        <f t="shared" si="218"/>
        <v/>
      </c>
      <c r="P1761" s="47" t="str">
        <f t="shared" si="219"/>
        <v/>
      </c>
      <c r="Q1761" s="48">
        <f t="shared" si="220"/>
        <v>42802</v>
      </c>
    </row>
    <row r="1762" spans="1:17" x14ac:dyDescent="0.25">
      <c r="A1762" s="28" t="s">
        <v>3044</v>
      </c>
      <c r="B1762" s="28" t="s">
        <v>144</v>
      </c>
      <c r="C1762" s="28" t="s">
        <v>115</v>
      </c>
      <c r="D1762" s="28" t="s">
        <v>17</v>
      </c>
      <c r="E1762" s="39">
        <v>43014</v>
      </c>
      <c r="F1762" s="13">
        <f t="shared" si="221"/>
        <v>2017</v>
      </c>
      <c r="G1762" s="28" t="s">
        <v>111</v>
      </c>
      <c r="H1762" s="28" t="s">
        <v>1023</v>
      </c>
      <c r="I1762" s="40">
        <v>140</v>
      </c>
      <c r="J1762" s="41">
        <v>1.43E-2</v>
      </c>
      <c r="K1762" s="42">
        <f t="shared" si="222"/>
        <v>137.99799999999999</v>
      </c>
      <c r="L1762" s="43" t="str">
        <f t="shared" si="216"/>
        <v>2761-NA-DR</v>
      </c>
      <c r="M1762" s="44">
        <f t="shared" si="223"/>
        <v>43014</v>
      </c>
      <c r="N1762" s="47" t="str">
        <f t="shared" si="217"/>
        <v/>
      </c>
      <c r="O1762" s="47" t="str">
        <f t="shared" si="218"/>
        <v/>
      </c>
      <c r="P1762" s="47" t="str">
        <f t="shared" si="219"/>
        <v/>
      </c>
      <c r="Q1762" s="48">
        <f t="shared" si="220"/>
        <v>43014</v>
      </c>
    </row>
    <row r="1763" spans="1:17" x14ac:dyDescent="0.25">
      <c r="A1763" s="28" t="s">
        <v>3045</v>
      </c>
      <c r="B1763" s="28" t="s">
        <v>32</v>
      </c>
      <c r="C1763" s="28" t="s">
        <v>33</v>
      </c>
      <c r="D1763" s="28" t="s">
        <v>34</v>
      </c>
      <c r="E1763" s="39">
        <v>42013</v>
      </c>
      <c r="F1763" s="13">
        <f t="shared" si="221"/>
        <v>2015</v>
      </c>
      <c r="G1763" s="28" t="s">
        <v>74</v>
      </c>
      <c r="H1763" s="28" t="s">
        <v>183</v>
      </c>
      <c r="I1763" s="40">
        <v>500</v>
      </c>
      <c r="J1763" s="41">
        <v>0.01</v>
      </c>
      <c r="K1763" s="42">
        <f t="shared" si="222"/>
        <v>495</v>
      </c>
      <c r="L1763" s="43" t="str">
        <f t="shared" si="216"/>
        <v>2762-APAC-WM</v>
      </c>
      <c r="M1763" s="44">
        <f t="shared" si="223"/>
        <v>42013</v>
      </c>
      <c r="N1763" s="47" t="str">
        <f t="shared" si="217"/>
        <v/>
      </c>
      <c r="O1763" s="47" t="str">
        <f t="shared" si="218"/>
        <v/>
      </c>
      <c r="P1763" s="47" t="str">
        <f t="shared" si="219"/>
        <v/>
      </c>
      <c r="Q1763" s="48">
        <f t="shared" si="220"/>
        <v>42013</v>
      </c>
    </row>
    <row r="1764" spans="1:17" x14ac:dyDescent="0.25">
      <c r="A1764" s="28" t="s">
        <v>3046</v>
      </c>
      <c r="B1764" s="28" t="s">
        <v>104</v>
      </c>
      <c r="C1764" s="28" t="s">
        <v>105</v>
      </c>
      <c r="D1764" s="28" t="s">
        <v>11</v>
      </c>
      <c r="E1764" s="39" t="s">
        <v>3047</v>
      </c>
      <c r="F1764" s="13">
        <f t="shared" si="221"/>
        <v>2018</v>
      </c>
      <c r="G1764" s="28" t="s">
        <v>46</v>
      </c>
      <c r="H1764" s="28" t="s">
        <v>1422</v>
      </c>
      <c r="I1764" s="40">
        <v>500</v>
      </c>
      <c r="J1764" s="41">
        <v>0.09</v>
      </c>
      <c r="K1764" s="42">
        <f t="shared" si="222"/>
        <v>455</v>
      </c>
      <c r="L1764" s="43" t="str">
        <f t="shared" si="216"/>
        <v>2763-EMEA-LD</v>
      </c>
      <c r="M1764" s="44">
        <f t="shared" si="223"/>
        <v>43155</v>
      </c>
      <c r="N1764" s="47">
        <f t="shared" si="217"/>
        <v>2</v>
      </c>
      <c r="O1764" s="47" t="str">
        <f t="shared" si="218"/>
        <v>2018</v>
      </c>
      <c r="P1764" s="47" t="str">
        <f t="shared" si="219"/>
        <v>24</v>
      </c>
      <c r="Q1764" s="48">
        <f t="shared" si="220"/>
        <v>43155</v>
      </c>
    </row>
    <row r="1765" spans="1:17" x14ac:dyDescent="0.25">
      <c r="A1765" s="28" t="s">
        <v>3048</v>
      </c>
      <c r="B1765" s="28" t="s">
        <v>15</v>
      </c>
      <c r="C1765" s="28" t="s">
        <v>16</v>
      </c>
      <c r="D1765" s="28" t="s">
        <v>17</v>
      </c>
      <c r="E1765" s="39" t="s">
        <v>3049</v>
      </c>
      <c r="F1765" s="13">
        <f t="shared" si="221"/>
        <v>2014</v>
      </c>
      <c r="G1765" s="28" t="s">
        <v>111</v>
      </c>
      <c r="H1765" s="28" t="s">
        <v>205</v>
      </c>
      <c r="I1765" s="40">
        <v>140</v>
      </c>
      <c r="J1765" s="41">
        <v>0.2</v>
      </c>
      <c r="K1765" s="42">
        <f t="shared" si="222"/>
        <v>112</v>
      </c>
      <c r="L1765" s="43" t="str">
        <f t="shared" si="216"/>
        <v>2764-NA-SJ</v>
      </c>
      <c r="M1765" s="44">
        <f t="shared" si="223"/>
        <v>41987</v>
      </c>
      <c r="N1765" s="47">
        <f t="shared" si="217"/>
        <v>12</v>
      </c>
      <c r="O1765" s="47" t="str">
        <f t="shared" si="218"/>
        <v>2014</v>
      </c>
      <c r="P1765" s="47" t="str">
        <f t="shared" si="219"/>
        <v>14</v>
      </c>
      <c r="Q1765" s="48">
        <f t="shared" si="220"/>
        <v>41987</v>
      </c>
    </row>
    <row r="1766" spans="1:17" x14ac:dyDescent="0.25">
      <c r="A1766" s="28" t="s">
        <v>3050</v>
      </c>
      <c r="B1766" s="28" t="s">
        <v>59</v>
      </c>
      <c r="C1766" s="28" t="s">
        <v>60</v>
      </c>
      <c r="D1766" s="28" t="s">
        <v>11</v>
      </c>
      <c r="E1766" s="39" t="s">
        <v>2009</v>
      </c>
      <c r="F1766" s="13">
        <f t="shared" si="221"/>
        <v>2016</v>
      </c>
      <c r="G1766" s="28" t="s">
        <v>111</v>
      </c>
      <c r="H1766" s="28" t="s">
        <v>1318</v>
      </c>
      <c r="I1766" s="40">
        <v>140</v>
      </c>
      <c r="J1766" s="41">
        <v>0.1143</v>
      </c>
      <c r="K1766" s="42">
        <f t="shared" si="222"/>
        <v>123.998</v>
      </c>
      <c r="L1766" s="43" t="str">
        <f t="shared" si="216"/>
        <v>2765-EMEA-DB</v>
      </c>
      <c r="M1766" s="44">
        <f t="shared" si="223"/>
        <v>42668</v>
      </c>
      <c r="N1766" s="47">
        <f t="shared" si="217"/>
        <v>10</v>
      </c>
      <c r="O1766" s="47" t="str">
        <f t="shared" si="218"/>
        <v>2016</v>
      </c>
      <c r="P1766" s="47" t="str">
        <f t="shared" si="219"/>
        <v>25</v>
      </c>
      <c r="Q1766" s="48">
        <f t="shared" si="220"/>
        <v>42668</v>
      </c>
    </row>
    <row r="1767" spans="1:17" x14ac:dyDescent="0.25">
      <c r="A1767" s="28" t="s">
        <v>3051</v>
      </c>
      <c r="B1767" s="28" t="s">
        <v>178</v>
      </c>
      <c r="C1767" s="28" t="s">
        <v>115</v>
      </c>
      <c r="D1767" s="28" t="s">
        <v>17</v>
      </c>
      <c r="E1767" s="39" t="s">
        <v>516</v>
      </c>
      <c r="F1767" s="13">
        <f t="shared" si="221"/>
        <v>2018</v>
      </c>
      <c r="G1767" s="28" t="s">
        <v>29</v>
      </c>
      <c r="H1767" s="28" t="s">
        <v>1682</v>
      </c>
      <c r="I1767" s="40">
        <v>150</v>
      </c>
      <c r="J1767" s="41">
        <v>0.1467</v>
      </c>
      <c r="K1767" s="42">
        <f t="shared" si="222"/>
        <v>127.99499999999999</v>
      </c>
      <c r="L1767" s="43" t="str">
        <f t="shared" si="216"/>
        <v>2766-NA-RS</v>
      </c>
      <c r="M1767" s="44">
        <f t="shared" si="223"/>
        <v>43116</v>
      </c>
      <c r="N1767" s="47">
        <f t="shared" si="217"/>
        <v>1</v>
      </c>
      <c r="O1767" s="47" t="str">
        <f t="shared" si="218"/>
        <v>2018</v>
      </c>
      <c r="P1767" s="47" t="str">
        <f t="shared" si="219"/>
        <v>16</v>
      </c>
      <c r="Q1767" s="48">
        <f t="shared" si="220"/>
        <v>43116</v>
      </c>
    </row>
    <row r="1768" spans="1:17" x14ac:dyDescent="0.25">
      <c r="A1768" s="28" t="s">
        <v>3052</v>
      </c>
      <c r="B1768" s="28" t="s">
        <v>2815</v>
      </c>
      <c r="C1768" s="28" t="s">
        <v>16</v>
      </c>
      <c r="D1768" s="28" t="s">
        <v>17</v>
      </c>
      <c r="E1768" s="39">
        <v>43108</v>
      </c>
      <c r="F1768" s="13">
        <f t="shared" si="221"/>
        <v>2018</v>
      </c>
      <c r="G1768" s="28" t="s">
        <v>29</v>
      </c>
      <c r="H1768" s="28" t="s">
        <v>3053</v>
      </c>
      <c r="I1768" s="40">
        <v>150</v>
      </c>
      <c r="J1768" s="41">
        <v>0.12670000000000001</v>
      </c>
      <c r="K1768" s="42">
        <f t="shared" si="222"/>
        <v>130.995</v>
      </c>
      <c r="L1768" s="43" t="str">
        <f t="shared" si="216"/>
        <v>2767-NA-BC</v>
      </c>
      <c r="M1768" s="44">
        <f t="shared" si="223"/>
        <v>43108</v>
      </c>
      <c r="N1768" s="47" t="str">
        <f t="shared" si="217"/>
        <v/>
      </c>
      <c r="O1768" s="47" t="str">
        <f t="shared" si="218"/>
        <v/>
      </c>
      <c r="P1768" s="47" t="str">
        <f t="shared" si="219"/>
        <v/>
      </c>
      <c r="Q1768" s="48">
        <f t="shared" si="220"/>
        <v>43108</v>
      </c>
    </row>
    <row r="1769" spans="1:17" x14ac:dyDescent="0.25">
      <c r="A1769" s="28" t="s">
        <v>3054</v>
      </c>
      <c r="B1769" s="28" t="s">
        <v>210</v>
      </c>
      <c r="C1769" s="28" t="s">
        <v>115</v>
      </c>
      <c r="D1769" s="28" t="s">
        <v>17</v>
      </c>
      <c r="E1769" s="39">
        <v>43134</v>
      </c>
      <c r="F1769" s="13">
        <f t="shared" si="221"/>
        <v>2018</v>
      </c>
      <c r="G1769" s="28" t="s">
        <v>41</v>
      </c>
      <c r="H1769" s="28" t="s">
        <v>2896</v>
      </c>
      <c r="I1769" s="40">
        <v>30</v>
      </c>
      <c r="J1769" s="41">
        <v>0</v>
      </c>
      <c r="K1769" s="42">
        <f t="shared" si="222"/>
        <v>30</v>
      </c>
      <c r="L1769" s="43" t="str">
        <f t="shared" si="216"/>
        <v>2768-NA-JB</v>
      </c>
      <c r="M1769" s="44">
        <f t="shared" si="223"/>
        <v>43134</v>
      </c>
      <c r="N1769" s="47" t="str">
        <f t="shared" si="217"/>
        <v/>
      </c>
      <c r="O1769" s="47" t="str">
        <f t="shared" si="218"/>
        <v/>
      </c>
      <c r="P1769" s="47" t="str">
        <f t="shared" si="219"/>
        <v/>
      </c>
      <c r="Q1769" s="48">
        <f t="shared" si="220"/>
        <v>43134</v>
      </c>
    </row>
    <row r="1770" spans="1:17" x14ac:dyDescent="0.25">
      <c r="A1770" s="28" t="s">
        <v>3055</v>
      </c>
      <c r="B1770" s="28" t="s">
        <v>20</v>
      </c>
      <c r="C1770" s="28" t="s">
        <v>21</v>
      </c>
      <c r="D1770" s="28" t="s">
        <v>22</v>
      </c>
      <c r="E1770" s="39" t="s">
        <v>1210</v>
      </c>
      <c r="F1770" s="13">
        <f t="shared" si="221"/>
        <v>2015</v>
      </c>
      <c r="G1770" s="28" t="s">
        <v>46</v>
      </c>
      <c r="H1770" s="28" t="s">
        <v>608</v>
      </c>
      <c r="I1770" s="40">
        <v>500</v>
      </c>
      <c r="J1770" s="41">
        <v>0.08</v>
      </c>
      <c r="K1770" s="42">
        <f t="shared" si="222"/>
        <v>460</v>
      </c>
      <c r="L1770" s="43" t="str">
        <f t="shared" si="216"/>
        <v>2769-LATAM-EH</v>
      </c>
      <c r="M1770" s="44">
        <f t="shared" si="223"/>
        <v>42207</v>
      </c>
      <c r="N1770" s="47">
        <f t="shared" si="217"/>
        <v>7</v>
      </c>
      <c r="O1770" s="47" t="str">
        <f t="shared" si="218"/>
        <v>2015</v>
      </c>
      <c r="P1770" s="47" t="str">
        <f t="shared" si="219"/>
        <v>22</v>
      </c>
      <c r="Q1770" s="48">
        <f t="shared" si="220"/>
        <v>42207</v>
      </c>
    </row>
    <row r="1771" spans="1:17" x14ac:dyDescent="0.25">
      <c r="A1771" s="28" t="s">
        <v>3056</v>
      </c>
      <c r="B1771" s="28" t="s">
        <v>325</v>
      </c>
      <c r="C1771" s="28" t="s">
        <v>326</v>
      </c>
      <c r="D1771" s="28" t="s">
        <v>34</v>
      </c>
      <c r="E1771" s="39" t="s">
        <v>1269</v>
      </c>
      <c r="F1771" s="13">
        <f t="shared" si="221"/>
        <v>2015</v>
      </c>
      <c r="G1771" s="28" t="s">
        <v>29</v>
      </c>
      <c r="H1771" s="28" t="s">
        <v>916</v>
      </c>
      <c r="I1771" s="40">
        <v>150</v>
      </c>
      <c r="J1771" s="41">
        <v>0.2</v>
      </c>
      <c r="K1771" s="42">
        <f t="shared" si="222"/>
        <v>120</v>
      </c>
      <c r="L1771" s="43" t="str">
        <f t="shared" si="216"/>
        <v>2770-APAC-SM</v>
      </c>
      <c r="M1771" s="44">
        <f t="shared" si="223"/>
        <v>42115</v>
      </c>
      <c r="N1771" s="47">
        <f t="shared" si="217"/>
        <v>4</v>
      </c>
      <c r="O1771" s="47" t="str">
        <f t="shared" si="218"/>
        <v>2015</v>
      </c>
      <c r="P1771" s="47" t="str">
        <f t="shared" si="219"/>
        <v>21</v>
      </c>
      <c r="Q1771" s="48">
        <f t="shared" si="220"/>
        <v>42115</v>
      </c>
    </row>
    <row r="1772" spans="1:17" x14ac:dyDescent="0.25">
      <c r="A1772" s="28" t="s">
        <v>3057</v>
      </c>
      <c r="B1772" s="28" t="s">
        <v>210</v>
      </c>
      <c r="C1772" s="28" t="s">
        <v>115</v>
      </c>
      <c r="D1772" s="28" t="s">
        <v>17</v>
      </c>
      <c r="E1772" s="39">
        <v>43353</v>
      </c>
      <c r="F1772" s="13">
        <f t="shared" si="221"/>
        <v>2018</v>
      </c>
      <c r="G1772" s="28" t="s">
        <v>55</v>
      </c>
      <c r="H1772" s="28" t="s">
        <v>1873</v>
      </c>
      <c r="I1772" s="40">
        <v>2400</v>
      </c>
      <c r="J1772" s="41">
        <v>0.32</v>
      </c>
      <c r="K1772" s="42">
        <f t="shared" si="222"/>
        <v>1631.9999999999998</v>
      </c>
      <c r="L1772" s="43" t="str">
        <f t="shared" si="216"/>
        <v>2771-NA-AC</v>
      </c>
      <c r="M1772" s="44">
        <f t="shared" si="223"/>
        <v>43353</v>
      </c>
      <c r="N1772" s="47" t="str">
        <f t="shared" si="217"/>
        <v/>
      </c>
      <c r="O1772" s="47" t="str">
        <f t="shared" si="218"/>
        <v/>
      </c>
      <c r="P1772" s="47" t="str">
        <f t="shared" si="219"/>
        <v/>
      </c>
      <c r="Q1772" s="48">
        <f t="shared" si="220"/>
        <v>43353</v>
      </c>
    </row>
    <row r="1773" spans="1:17" x14ac:dyDescent="0.25">
      <c r="A1773" s="28" t="s">
        <v>3058</v>
      </c>
      <c r="B1773" s="28" t="s">
        <v>288</v>
      </c>
      <c r="C1773" s="28" t="s">
        <v>289</v>
      </c>
      <c r="D1773" s="28" t="s">
        <v>11</v>
      </c>
      <c r="E1773" s="39">
        <v>42221</v>
      </c>
      <c r="F1773" s="13">
        <f t="shared" si="221"/>
        <v>2015</v>
      </c>
      <c r="G1773" s="28" t="s">
        <v>29</v>
      </c>
      <c r="H1773" s="28" t="s">
        <v>1501</v>
      </c>
      <c r="I1773" s="40">
        <v>150</v>
      </c>
      <c r="J1773" s="41">
        <v>0.12</v>
      </c>
      <c r="K1773" s="42">
        <f t="shared" si="222"/>
        <v>132</v>
      </c>
      <c r="L1773" s="43" t="str">
        <f t="shared" si="216"/>
        <v>2772-EMEA-CG</v>
      </c>
      <c r="M1773" s="44">
        <f t="shared" si="223"/>
        <v>42221</v>
      </c>
      <c r="N1773" s="47" t="str">
        <f t="shared" si="217"/>
        <v/>
      </c>
      <c r="O1773" s="47" t="str">
        <f t="shared" si="218"/>
        <v/>
      </c>
      <c r="P1773" s="47" t="str">
        <f t="shared" si="219"/>
        <v/>
      </c>
      <c r="Q1773" s="48">
        <f t="shared" si="220"/>
        <v>42221</v>
      </c>
    </row>
    <row r="1774" spans="1:17" x14ac:dyDescent="0.25">
      <c r="A1774" s="28" t="s">
        <v>3059</v>
      </c>
      <c r="B1774" s="28" t="s">
        <v>119</v>
      </c>
      <c r="C1774" s="28" t="s">
        <v>85</v>
      </c>
      <c r="D1774" s="28" t="s">
        <v>11</v>
      </c>
      <c r="E1774" s="39" t="s">
        <v>2918</v>
      </c>
      <c r="F1774" s="13">
        <f t="shared" si="221"/>
        <v>2016</v>
      </c>
      <c r="G1774" s="28" t="s">
        <v>46</v>
      </c>
      <c r="H1774" s="28" t="s">
        <v>778</v>
      </c>
      <c r="I1774" s="40">
        <v>500</v>
      </c>
      <c r="J1774" s="41">
        <v>0.13</v>
      </c>
      <c r="K1774" s="42">
        <f t="shared" si="222"/>
        <v>435</v>
      </c>
      <c r="L1774" s="43" t="str">
        <f t="shared" si="216"/>
        <v>2773-EMEA-NT</v>
      </c>
      <c r="M1774" s="44">
        <f t="shared" si="223"/>
        <v>42726</v>
      </c>
      <c r="N1774" s="47">
        <f t="shared" si="217"/>
        <v>12</v>
      </c>
      <c r="O1774" s="47" t="str">
        <f t="shared" si="218"/>
        <v>2016</v>
      </c>
      <c r="P1774" s="47" t="str">
        <f t="shared" si="219"/>
        <v>22</v>
      </c>
      <c r="Q1774" s="48">
        <f t="shared" si="220"/>
        <v>42726</v>
      </c>
    </row>
    <row r="1775" spans="1:17" x14ac:dyDescent="0.25">
      <c r="A1775" s="28" t="s">
        <v>3060</v>
      </c>
      <c r="B1775" s="28" t="s">
        <v>2815</v>
      </c>
      <c r="C1775" s="28" t="s">
        <v>16</v>
      </c>
      <c r="D1775" s="28" t="s">
        <v>17</v>
      </c>
      <c r="E1775" s="39">
        <v>42343</v>
      </c>
      <c r="F1775" s="13">
        <f t="shared" si="221"/>
        <v>2015</v>
      </c>
      <c r="G1775" s="28" t="s">
        <v>55</v>
      </c>
      <c r="H1775" s="28" t="s">
        <v>3061</v>
      </c>
      <c r="I1775" s="40">
        <v>2400</v>
      </c>
      <c r="J1775" s="41">
        <v>0.44</v>
      </c>
      <c r="K1775" s="42">
        <f t="shared" si="222"/>
        <v>1344.0000000000002</v>
      </c>
      <c r="L1775" s="43" t="str">
        <f t="shared" si="216"/>
        <v>2774-NA-SS</v>
      </c>
      <c r="M1775" s="44">
        <f t="shared" si="223"/>
        <v>42343</v>
      </c>
      <c r="N1775" s="47" t="str">
        <f t="shared" si="217"/>
        <v/>
      </c>
      <c r="O1775" s="47" t="str">
        <f t="shared" si="218"/>
        <v/>
      </c>
      <c r="P1775" s="47" t="str">
        <f t="shared" si="219"/>
        <v/>
      </c>
      <c r="Q1775" s="48">
        <f t="shared" si="220"/>
        <v>42343</v>
      </c>
    </row>
    <row r="1776" spans="1:17" x14ac:dyDescent="0.25">
      <c r="A1776" s="28" t="s">
        <v>3062</v>
      </c>
      <c r="B1776" s="28" t="s">
        <v>144</v>
      </c>
      <c r="C1776" s="28" t="s">
        <v>115</v>
      </c>
      <c r="D1776" s="28" t="s">
        <v>17</v>
      </c>
      <c r="E1776" s="39" t="s">
        <v>1764</v>
      </c>
      <c r="F1776" s="13">
        <f t="shared" si="221"/>
        <v>2018</v>
      </c>
      <c r="G1776" s="28" t="s">
        <v>74</v>
      </c>
      <c r="H1776" s="28" t="s">
        <v>470</v>
      </c>
      <c r="I1776" s="40">
        <v>500</v>
      </c>
      <c r="J1776" s="41">
        <v>0</v>
      </c>
      <c r="K1776" s="42">
        <f t="shared" si="222"/>
        <v>500</v>
      </c>
      <c r="L1776" s="43" t="str">
        <f t="shared" si="216"/>
        <v>2775-NA-NG</v>
      </c>
      <c r="M1776" s="44">
        <f t="shared" si="223"/>
        <v>43300</v>
      </c>
      <c r="N1776" s="47">
        <f t="shared" si="217"/>
        <v>7</v>
      </c>
      <c r="O1776" s="47" t="str">
        <f t="shared" si="218"/>
        <v>2018</v>
      </c>
      <c r="P1776" s="47" t="str">
        <f t="shared" si="219"/>
        <v>19</v>
      </c>
      <c r="Q1776" s="48">
        <f t="shared" si="220"/>
        <v>43300</v>
      </c>
    </row>
    <row r="1777" spans="1:17" x14ac:dyDescent="0.25">
      <c r="A1777" s="28" t="s">
        <v>3063</v>
      </c>
      <c r="B1777" s="28" t="s">
        <v>265</v>
      </c>
      <c r="C1777" s="28" t="s">
        <v>50</v>
      </c>
      <c r="D1777" s="28" t="s">
        <v>22</v>
      </c>
      <c r="E1777" s="39" t="s">
        <v>710</v>
      </c>
      <c r="F1777" s="13">
        <f t="shared" si="221"/>
        <v>2017</v>
      </c>
      <c r="G1777" s="28" t="s">
        <v>133</v>
      </c>
      <c r="H1777" s="28" t="s">
        <v>1615</v>
      </c>
      <c r="I1777" s="40">
        <v>50</v>
      </c>
      <c r="J1777" s="41">
        <v>0.06</v>
      </c>
      <c r="K1777" s="42">
        <f t="shared" si="222"/>
        <v>47</v>
      </c>
      <c r="L1777" s="43" t="str">
        <f t="shared" si="216"/>
        <v>2776-LATAM-PC</v>
      </c>
      <c r="M1777" s="44">
        <f t="shared" si="223"/>
        <v>42875</v>
      </c>
      <c r="N1777" s="47">
        <f t="shared" si="217"/>
        <v>5</v>
      </c>
      <c r="O1777" s="47" t="str">
        <f t="shared" si="218"/>
        <v>2017</v>
      </c>
      <c r="P1777" s="47" t="str">
        <f t="shared" si="219"/>
        <v>20</v>
      </c>
      <c r="Q1777" s="48">
        <f t="shared" si="220"/>
        <v>42875</v>
      </c>
    </row>
    <row r="1778" spans="1:17" x14ac:dyDescent="0.25">
      <c r="A1778" s="28" t="s">
        <v>3064</v>
      </c>
      <c r="B1778" s="28" t="s">
        <v>210</v>
      </c>
      <c r="C1778" s="28" t="s">
        <v>115</v>
      </c>
      <c r="D1778" s="28" t="s">
        <v>17</v>
      </c>
      <c r="E1778" s="39" t="s">
        <v>3065</v>
      </c>
      <c r="F1778" s="13">
        <f t="shared" si="221"/>
        <v>2017</v>
      </c>
      <c r="G1778" s="28" t="s">
        <v>35</v>
      </c>
      <c r="H1778" s="28" t="s">
        <v>212</v>
      </c>
      <c r="I1778" s="40">
        <v>50</v>
      </c>
      <c r="J1778" s="41">
        <v>0.08</v>
      </c>
      <c r="K1778" s="42">
        <f t="shared" si="222"/>
        <v>46</v>
      </c>
      <c r="L1778" s="43" t="str">
        <f t="shared" si="216"/>
        <v>2777-NA-JS</v>
      </c>
      <c r="M1778" s="44">
        <f t="shared" si="223"/>
        <v>42847</v>
      </c>
      <c r="N1778" s="47">
        <f t="shared" si="217"/>
        <v>4</v>
      </c>
      <c r="O1778" s="47" t="str">
        <f t="shared" si="218"/>
        <v>2017</v>
      </c>
      <c r="P1778" s="47" t="str">
        <f t="shared" si="219"/>
        <v>22</v>
      </c>
      <c r="Q1778" s="48">
        <f t="shared" si="220"/>
        <v>42847</v>
      </c>
    </row>
    <row r="1779" spans="1:17" x14ac:dyDescent="0.25">
      <c r="A1779" s="28" t="s">
        <v>3066</v>
      </c>
      <c r="B1779" s="28" t="s">
        <v>49</v>
      </c>
      <c r="C1779" s="28" t="s">
        <v>50</v>
      </c>
      <c r="D1779" s="28" t="s">
        <v>22</v>
      </c>
      <c r="E1779" s="39" t="s">
        <v>3067</v>
      </c>
      <c r="F1779" s="13">
        <f t="shared" si="221"/>
        <v>2014</v>
      </c>
      <c r="G1779" s="28" t="s">
        <v>29</v>
      </c>
      <c r="H1779" s="28" t="s">
        <v>1300</v>
      </c>
      <c r="I1779" s="40">
        <v>150</v>
      </c>
      <c r="J1779" s="41">
        <v>0.16</v>
      </c>
      <c r="K1779" s="42">
        <f t="shared" si="222"/>
        <v>126</v>
      </c>
      <c r="L1779" s="43" t="str">
        <f t="shared" si="216"/>
        <v>2778-LATAM-RF</v>
      </c>
      <c r="M1779" s="44">
        <f t="shared" si="223"/>
        <v>41869</v>
      </c>
      <c r="N1779" s="47">
        <f t="shared" si="217"/>
        <v>8</v>
      </c>
      <c r="O1779" s="47" t="str">
        <f t="shared" si="218"/>
        <v>2014</v>
      </c>
      <c r="P1779" s="47" t="str">
        <f t="shared" si="219"/>
        <v>18</v>
      </c>
      <c r="Q1779" s="48">
        <f t="shared" si="220"/>
        <v>41869</v>
      </c>
    </row>
    <row r="1780" spans="1:17" x14ac:dyDescent="0.25">
      <c r="A1780" s="28" t="s">
        <v>3068</v>
      </c>
      <c r="B1780" s="28" t="s">
        <v>201</v>
      </c>
      <c r="C1780" s="28" t="s">
        <v>202</v>
      </c>
      <c r="D1780" s="28" t="s">
        <v>11</v>
      </c>
      <c r="E1780" s="39">
        <v>41768</v>
      </c>
      <c r="F1780" s="13">
        <f t="shared" si="221"/>
        <v>2014</v>
      </c>
      <c r="G1780" s="28" t="s">
        <v>41</v>
      </c>
      <c r="H1780" s="28" t="s">
        <v>1016</v>
      </c>
      <c r="I1780" s="40">
        <v>30</v>
      </c>
      <c r="J1780" s="41">
        <v>0.23330000000000001</v>
      </c>
      <c r="K1780" s="42">
        <f t="shared" si="222"/>
        <v>23.000999999999998</v>
      </c>
      <c r="L1780" s="43" t="str">
        <f t="shared" si="216"/>
        <v>2779-EMEA-JF</v>
      </c>
      <c r="M1780" s="44">
        <f t="shared" si="223"/>
        <v>41768</v>
      </c>
      <c r="N1780" s="47" t="str">
        <f t="shared" si="217"/>
        <v/>
      </c>
      <c r="O1780" s="47" t="str">
        <f t="shared" si="218"/>
        <v/>
      </c>
      <c r="P1780" s="47" t="str">
        <f t="shared" si="219"/>
        <v/>
      </c>
      <c r="Q1780" s="48">
        <f t="shared" si="220"/>
        <v>41768</v>
      </c>
    </row>
    <row r="1781" spans="1:17" x14ac:dyDescent="0.25">
      <c r="A1781" s="28" t="s">
        <v>3069</v>
      </c>
      <c r="B1781" s="28" t="s">
        <v>269</v>
      </c>
      <c r="C1781" s="28" t="s">
        <v>270</v>
      </c>
      <c r="D1781" s="28" t="s">
        <v>22</v>
      </c>
      <c r="E1781" s="39">
        <v>42193</v>
      </c>
      <c r="F1781" s="13">
        <f t="shared" si="221"/>
        <v>2015</v>
      </c>
      <c r="G1781" s="28" t="s">
        <v>125</v>
      </c>
      <c r="H1781" s="28" t="s">
        <v>3070</v>
      </c>
      <c r="I1781" s="40">
        <v>500</v>
      </c>
      <c r="J1781" s="41">
        <v>0.08</v>
      </c>
      <c r="K1781" s="42">
        <f t="shared" si="222"/>
        <v>460</v>
      </c>
      <c r="L1781" s="43" t="str">
        <f t="shared" si="216"/>
        <v>2780-LATAM-PM</v>
      </c>
      <c r="M1781" s="44">
        <f t="shared" si="223"/>
        <v>42193</v>
      </c>
      <c r="N1781" s="47" t="str">
        <f t="shared" si="217"/>
        <v/>
      </c>
      <c r="O1781" s="47" t="str">
        <f t="shared" si="218"/>
        <v/>
      </c>
      <c r="P1781" s="47" t="str">
        <f t="shared" si="219"/>
        <v/>
      </c>
      <c r="Q1781" s="48">
        <f t="shared" si="220"/>
        <v>42193</v>
      </c>
    </row>
    <row r="1782" spans="1:17" x14ac:dyDescent="0.25">
      <c r="A1782" s="28" t="s">
        <v>3071</v>
      </c>
      <c r="B1782" s="28" t="s">
        <v>288</v>
      </c>
      <c r="C1782" s="28" t="s">
        <v>289</v>
      </c>
      <c r="D1782" s="28" t="s">
        <v>11</v>
      </c>
      <c r="E1782" s="39" t="s">
        <v>2672</v>
      </c>
      <c r="F1782" s="13">
        <f t="shared" si="221"/>
        <v>2014</v>
      </c>
      <c r="G1782" s="28" t="s">
        <v>41</v>
      </c>
      <c r="H1782" s="28" t="s">
        <v>407</v>
      </c>
      <c r="I1782" s="40">
        <v>30</v>
      </c>
      <c r="J1782" s="41">
        <v>3.3300000000000003E-2</v>
      </c>
      <c r="K1782" s="42">
        <f t="shared" si="222"/>
        <v>29.001000000000001</v>
      </c>
      <c r="L1782" s="43" t="str">
        <f t="shared" si="216"/>
        <v>2781-EMEA-BM</v>
      </c>
      <c r="M1782" s="44">
        <f t="shared" si="223"/>
        <v>41747</v>
      </c>
      <c r="N1782" s="47">
        <f t="shared" si="217"/>
        <v>4</v>
      </c>
      <c r="O1782" s="47" t="str">
        <f t="shared" si="218"/>
        <v>2014</v>
      </c>
      <c r="P1782" s="47" t="str">
        <f t="shared" si="219"/>
        <v>18</v>
      </c>
      <c r="Q1782" s="48">
        <f t="shared" si="220"/>
        <v>41747</v>
      </c>
    </row>
    <row r="1783" spans="1:17" x14ac:dyDescent="0.25">
      <c r="A1783" s="28" t="s">
        <v>3072</v>
      </c>
      <c r="B1783" s="28" t="s">
        <v>123</v>
      </c>
      <c r="C1783" s="28" t="s">
        <v>54</v>
      </c>
      <c r="D1783" s="28" t="s">
        <v>11</v>
      </c>
      <c r="E1783" s="39">
        <v>41977</v>
      </c>
      <c r="F1783" s="13">
        <f t="shared" si="221"/>
        <v>2014</v>
      </c>
      <c r="G1783" s="28" t="s">
        <v>41</v>
      </c>
      <c r="H1783" s="28" t="s">
        <v>1146</v>
      </c>
      <c r="I1783" s="40">
        <v>30</v>
      </c>
      <c r="J1783" s="41">
        <v>0.2</v>
      </c>
      <c r="K1783" s="42">
        <f t="shared" si="222"/>
        <v>24</v>
      </c>
      <c r="L1783" s="43" t="str">
        <f t="shared" si="216"/>
        <v>2782-EMEA-SM</v>
      </c>
      <c r="M1783" s="44">
        <f t="shared" si="223"/>
        <v>41977</v>
      </c>
      <c r="N1783" s="47" t="str">
        <f t="shared" si="217"/>
        <v/>
      </c>
      <c r="O1783" s="47" t="str">
        <f t="shared" si="218"/>
        <v/>
      </c>
      <c r="P1783" s="47" t="str">
        <f t="shared" si="219"/>
        <v/>
      </c>
      <c r="Q1783" s="48">
        <f t="shared" si="220"/>
        <v>41977</v>
      </c>
    </row>
    <row r="1784" spans="1:17" x14ac:dyDescent="0.25">
      <c r="A1784" s="28" t="s">
        <v>3073</v>
      </c>
      <c r="B1784" s="28" t="s">
        <v>147</v>
      </c>
      <c r="C1784" s="28" t="s">
        <v>95</v>
      </c>
      <c r="D1784" s="28" t="s">
        <v>34</v>
      </c>
      <c r="E1784" s="39" t="s">
        <v>1722</v>
      </c>
      <c r="F1784" s="13">
        <f t="shared" si="221"/>
        <v>2018</v>
      </c>
      <c r="G1784" s="28" t="s">
        <v>46</v>
      </c>
      <c r="H1784" s="28" t="s">
        <v>680</v>
      </c>
      <c r="I1784" s="40">
        <v>500</v>
      </c>
      <c r="J1784" s="41">
        <v>0.02</v>
      </c>
      <c r="K1784" s="42">
        <f t="shared" si="222"/>
        <v>490</v>
      </c>
      <c r="L1784" s="43" t="str">
        <f t="shared" si="216"/>
        <v>2783-APAC-PP</v>
      </c>
      <c r="M1784" s="44">
        <f t="shared" si="223"/>
        <v>43456</v>
      </c>
      <c r="N1784" s="47">
        <f t="shared" si="217"/>
        <v>12</v>
      </c>
      <c r="O1784" s="47" t="str">
        <f t="shared" si="218"/>
        <v>2018</v>
      </c>
      <c r="P1784" s="47" t="str">
        <f t="shared" si="219"/>
        <v>22</v>
      </c>
      <c r="Q1784" s="48">
        <f t="shared" si="220"/>
        <v>43456</v>
      </c>
    </row>
    <row r="1785" spans="1:17" x14ac:dyDescent="0.25">
      <c r="A1785" s="28" t="s">
        <v>3074</v>
      </c>
      <c r="B1785" s="28" t="s">
        <v>495</v>
      </c>
      <c r="C1785" s="28" t="s">
        <v>496</v>
      </c>
      <c r="D1785" s="28" t="s">
        <v>11</v>
      </c>
      <c r="E1785" s="39">
        <v>43439</v>
      </c>
      <c r="F1785" s="13">
        <f t="shared" si="221"/>
        <v>2018</v>
      </c>
      <c r="G1785" s="28" t="s">
        <v>35</v>
      </c>
      <c r="H1785" s="28" t="s">
        <v>914</v>
      </c>
      <c r="I1785" s="40">
        <v>50</v>
      </c>
      <c r="J1785" s="41">
        <v>0.06</v>
      </c>
      <c r="K1785" s="42">
        <f t="shared" si="222"/>
        <v>47</v>
      </c>
      <c r="L1785" s="43" t="str">
        <f t="shared" si="216"/>
        <v>2784-EMEA-ED</v>
      </c>
      <c r="M1785" s="44">
        <f t="shared" si="223"/>
        <v>43439</v>
      </c>
      <c r="N1785" s="47" t="str">
        <f t="shared" si="217"/>
        <v/>
      </c>
      <c r="O1785" s="47" t="str">
        <f t="shared" si="218"/>
        <v/>
      </c>
      <c r="P1785" s="47" t="str">
        <f t="shared" si="219"/>
        <v/>
      </c>
      <c r="Q1785" s="48">
        <f t="shared" si="220"/>
        <v>43439</v>
      </c>
    </row>
    <row r="1786" spans="1:17" x14ac:dyDescent="0.25">
      <c r="A1786" s="28" t="s">
        <v>3075</v>
      </c>
      <c r="B1786" s="28" t="s">
        <v>71</v>
      </c>
      <c r="C1786" s="28" t="s">
        <v>72</v>
      </c>
      <c r="D1786" s="28" t="s">
        <v>34</v>
      </c>
      <c r="E1786" s="39">
        <v>43257</v>
      </c>
      <c r="F1786" s="13">
        <f t="shared" si="221"/>
        <v>2018</v>
      </c>
      <c r="G1786" s="28" t="s">
        <v>61</v>
      </c>
      <c r="H1786" s="28" t="s">
        <v>1852</v>
      </c>
      <c r="I1786" s="40">
        <v>3000</v>
      </c>
      <c r="J1786" s="41">
        <v>0.26</v>
      </c>
      <c r="K1786" s="42">
        <f t="shared" si="222"/>
        <v>2220</v>
      </c>
      <c r="L1786" s="43" t="str">
        <f t="shared" si="216"/>
        <v>2785-APAC-GH</v>
      </c>
      <c r="M1786" s="44">
        <f t="shared" si="223"/>
        <v>43257</v>
      </c>
      <c r="N1786" s="47" t="str">
        <f t="shared" si="217"/>
        <v/>
      </c>
      <c r="O1786" s="47" t="str">
        <f t="shared" si="218"/>
        <v/>
      </c>
      <c r="P1786" s="47" t="str">
        <f t="shared" si="219"/>
        <v/>
      </c>
      <c r="Q1786" s="48">
        <f t="shared" si="220"/>
        <v>43257</v>
      </c>
    </row>
    <row r="1787" spans="1:17" x14ac:dyDescent="0.25">
      <c r="A1787" s="28" t="s">
        <v>3076</v>
      </c>
      <c r="B1787" s="28" t="s">
        <v>114</v>
      </c>
      <c r="C1787" s="28" t="s">
        <v>115</v>
      </c>
      <c r="D1787" s="28" t="s">
        <v>17</v>
      </c>
      <c r="E1787" s="39" t="s">
        <v>3077</v>
      </c>
      <c r="F1787" s="13">
        <f t="shared" si="221"/>
        <v>2018</v>
      </c>
      <c r="G1787" s="28" t="s">
        <v>133</v>
      </c>
      <c r="H1787" s="28" t="s">
        <v>117</v>
      </c>
      <c r="I1787" s="40">
        <v>50</v>
      </c>
      <c r="J1787" s="41">
        <v>0.1</v>
      </c>
      <c r="K1787" s="42">
        <f t="shared" si="222"/>
        <v>45</v>
      </c>
      <c r="L1787" s="43" t="str">
        <f t="shared" si="216"/>
        <v>2786-NA-LP</v>
      </c>
      <c r="M1787" s="44">
        <f t="shared" si="223"/>
        <v>43387</v>
      </c>
      <c r="N1787" s="47">
        <f t="shared" si="217"/>
        <v>10</v>
      </c>
      <c r="O1787" s="47" t="str">
        <f t="shared" si="218"/>
        <v>2018</v>
      </c>
      <c r="P1787" s="47" t="str">
        <f t="shared" si="219"/>
        <v>14</v>
      </c>
      <c r="Q1787" s="48">
        <f t="shared" si="220"/>
        <v>43387</v>
      </c>
    </row>
    <row r="1788" spans="1:17" x14ac:dyDescent="0.25">
      <c r="A1788" s="28" t="s">
        <v>3078</v>
      </c>
      <c r="B1788" s="28" t="s">
        <v>2907</v>
      </c>
      <c r="C1788" s="28" t="s">
        <v>115</v>
      </c>
      <c r="D1788" s="28" t="s">
        <v>17</v>
      </c>
      <c r="E1788" s="39" t="s">
        <v>898</v>
      </c>
      <c r="F1788" s="13">
        <f t="shared" si="221"/>
        <v>2018</v>
      </c>
      <c r="G1788" s="28" t="s">
        <v>23</v>
      </c>
      <c r="H1788" s="28" t="s">
        <v>3079</v>
      </c>
      <c r="I1788" s="40">
        <v>1400</v>
      </c>
      <c r="J1788" s="41">
        <v>0.06</v>
      </c>
      <c r="K1788" s="42">
        <f t="shared" si="222"/>
        <v>1316</v>
      </c>
      <c r="L1788" s="43" t="str">
        <f t="shared" si="216"/>
        <v>2787-NA-PF</v>
      </c>
      <c r="M1788" s="44">
        <f t="shared" si="223"/>
        <v>43233</v>
      </c>
      <c r="N1788" s="47">
        <f t="shared" si="217"/>
        <v>5</v>
      </c>
      <c r="O1788" s="47" t="str">
        <f t="shared" si="218"/>
        <v>2018</v>
      </c>
      <c r="P1788" s="47" t="str">
        <f t="shared" si="219"/>
        <v>13</v>
      </c>
      <c r="Q1788" s="48">
        <f t="shared" si="220"/>
        <v>43233</v>
      </c>
    </row>
    <row r="1789" spans="1:17" x14ac:dyDescent="0.25">
      <c r="A1789" s="28" t="s">
        <v>3080</v>
      </c>
      <c r="B1789" s="28" t="s">
        <v>178</v>
      </c>
      <c r="C1789" s="28" t="s">
        <v>115</v>
      </c>
      <c r="D1789" s="28" t="s">
        <v>17</v>
      </c>
      <c r="E1789" s="39">
        <v>41676</v>
      </c>
      <c r="F1789" s="13">
        <f t="shared" si="221"/>
        <v>2014</v>
      </c>
      <c r="G1789" s="28" t="s">
        <v>41</v>
      </c>
      <c r="H1789" s="28" t="s">
        <v>180</v>
      </c>
      <c r="I1789" s="40">
        <v>30</v>
      </c>
      <c r="J1789" s="41">
        <v>0.1333</v>
      </c>
      <c r="K1789" s="42">
        <f t="shared" si="222"/>
        <v>26.001000000000001</v>
      </c>
      <c r="L1789" s="43" t="str">
        <f t="shared" si="216"/>
        <v>2788-NA-SC</v>
      </c>
      <c r="M1789" s="44">
        <f t="shared" si="223"/>
        <v>41676</v>
      </c>
      <c r="N1789" s="47" t="str">
        <f t="shared" si="217"/>
        <v/>
      </c>
      <c r="O1789" s="47" t="str">
        <f t="shared" si="218"/>
        <v/>
      </c>
      <c r="P1789" s="47" t="str">
        <f t="shared" si="219"/>
        <v/>
      </c>
      <c r="Q1789" s="48">
        <f t="shared" si="220"/>
        <v>41676</v>
      </c>
    </row>
    <row r="1790" spans="1:17" x14ac:dyDescent="0.25">
      <c r="A1790" s="28" t="s">
        <v>3081</v>
      </c>
      <c r="B1790" s="28" t="s">
        <v>32</v>
      </c>
      <c r="C1790" s="28" t="s">
        <v>33</v>
      </c>
      <c r="D1790" s="28" t="s">
        <v>34</v>
      </c>
      <c r="E1790" s="39">
        <v>42492</v>
      </c>
      <c r="F1790" s="13">
        <f t="shared" si="221"/>
        <v>2016</v>
      </c>
      <c r="G1790" s="28" t="s">
        <v>74</v>
      </c>
      <c r="H1790" s="28" t="s">
        <v>183</v>
      </c>
      <c r="I1790" s="40">
        <v>500</v>
      </c>
      <c r="J1790" s="41">
        <v>0</v>
      </c>
      <c r="K1790" s="42">
        <f t="shared" si="222"/>
        <v>500</v>
      </c>
      <c r="L1790" s="43" t="str">
        <f t="shared" si="216"/>
        <v>2789-APAC-WM</v>
      </c>
      <c r="M1790" s="44">
        <f t="shared" si="223"/>
        <v>42492</v>
      </c>
      <c r="N1790" s="47" t="str">
        <f t="shared" si="217"/>
        <v/>
      </c>
      <c r="O1790" s="47" t="str">
        <f t="shared" si="218"/>
        <v/>
      </c>
      <c r="P1790" s="47" t="str">
        <f t="shared" si="219"/>
        <v/>
      </c>
      <c r="Q1790" s="48">
        <f t="shared" si="220"/>
        <v>42492</v>
      </c>
    </row>
    <row r="1791" spans="1:17" x14ac:dyDescent="0.25">
      <c r="A1791" s="28" t="s">
        <v>3082</v>
      </c>
      <c r="B1791" s="28" t="s">
        <v>9</v>
      </c>
      <c r="C1791" s="28" t="s">
        <v>10</v>
      </c>
      <c r="D1791" s="28" t="s">
        <v>11</v>
      </c>
      <c r="E1791" s="39" t="s">
        <v>2003</v>
      </c>
      <c r="F1791" s="13">
        <f t="shared" si="221"/>
        <v>2018</v>
      </c>
      <c r="G1791" s="28" t="s">
        <v>55</v>
      </c>
      <c r="H1791" s="28" t="s">
        <v>151</v>
      </c>
      <c r="I1791" s="40">
        <v>2400</v>
      </c>
      <c r="J1791" s="41">
        <v>0.4</v>
      </c>
      <c r="K1791" s="42">
        <f t="shared" si="222"/>
        <v>1440</v>
      </c>
      <c r="L1791" s="43" t="str">
        <f t="shared" si="216"/>
        <v>2790-EMEA-DB</v>
      </c>
      <c r="M1791" s="44">
        <f t="shared" si="223"/>
        <v>43419</v>
      </c>
      <c r="N1791" s="47">
        <f t="shared" si="217"/>
        <v>11</v>
      </c>
      <c r="O1791" s="47" t="str">
        <f t="shared" si="218"/>
        <v>2018</v>
      </c>
      <c r="P1791" s="47" t="str">
        <f t="shared" si="219"/>
        <v>15</v>
      </c>
      <c r="Q1791" s="48">
        <f t="shared" si="220"/>
        <v>43419</v>
      </c>
    </row>
    <row r="1792" spans="1:17" x14ac:dyDescent="0.25">
      <c r="A1792" s="28" t="s">
        <v>3083</v>
      </c>
      <c r="B1792" s="28" t="s">
        <v>241</v>
      </c>
      <c r="C1792" s="28" t="s">
        <v>242</v>
      </c>
      <c r="D1792" s="28" t="s">
        <v>22</v>
      </c>
      <c r="E1792" s="39" t="s">
        <v>644</v>
      </c>
      <c r="F1792" s="13">
        <f t="shared" si="221"/>
        <v>2015</v>
      </c>
      <c r="G1792" s="28" t="s">
        <v>41</v>
      </c>
      <c r="H1792" s="28" t="s">
        <v>810</v>
      </c>
      <c r="I1792" s="40">
        <v>30</v>
      </c>
      <c r="J1792" s="41">
        <v>0.3</v>
      </c>
      <c r="K1792" s="42">
        <f t="shared" si="222"/>
        <v>21</v>
      </c>
      <c r="L1792" s="43" t="str">
        <f t="shared" si="216"/>
        <v>2791-LATAM-BN</v>
      </c>
      <c r="M1792" s="44">
        <f t="shared" si="223"/>
        <v>42216</v>
      </c>
      <c r="N1792" s="47">
        <f t="shared" si="217"/>
        <v>7</v>
      </c>
      <c r="O1792" s="47" t="str">
        <f t="shared" si="218"/>
        <v>2015</v>
      </c>
      <c r="P1792" s="47" t="str">
        <f t="shared" si="219"/>
        <v>31</v>
      </c>
      <c r="Q1792" s="48">
        <f t="shared" si="220"/>
        <v>42216</v>
      </c>
    </row>
    <row r="1793" spans="1:17" x14ac:dyDescent="0.25">
      <c r="A1793" s="28" t="s">
        <v>3084</v>
      </c>
      <c r="B1793" s="28" t="s">
        <v>109</v>
      </c>
      <c r="C1793" s="28" t="s">
        <v>72</v>
      </c>
      <c r="D1793" s="28" t="s">
        <v>34</v>
      </c>
      <c r="E1793" s="39">
        <v>42562</v>
      </c>
      <c r="F1793" s="13">
        <f t="shared" si="221"/>
        <v>2016</v>
      </c>
      <c r="G1793" s="28" t="s">
        <v>12</v>
      </c>
      <c r="H1793" s="28" t="s">
        <v>933</v>
      </c>
      <c r="I1793" s="40">
        <v>240</v>
      </c>
      <c r="J1793" s="41">
        <v>1.2500000000000001E-2</v>
      </c>
      <c r="K1793" s="42">
        <f t="shared" si="222"/>
        <v>237</v>
      </c>
      <c r="L1793" s="43" t="str">
        <f t="shared" si="216"/>
        <v>2792-APAC-SH</v>
      </c>
      <c r="M1793" s="44">
        <f t="shared" si="223"/>
        <v>42562</v>
      </c>
      <c r="N1793" s="47" t="str">
        <f t="shared" si="217"/>
        <v/>
      </c>
      <c r="O1793" s="47" t="str">
        <f t="shared" si="218"/>
        <v/>
      </c>
      <c r="P1793" s="47" t="str">
        <f t="shared" si="219"/>
        <v/>
      </c>
      <c r="Q1793" s="48">
        <f t="shared" si="220"/>
        <v>42562</v>
      </c>
    </row>
    <row r="1794" spans="1:17" x14ac:dyDescent="0.25">
      <c r="A1794" s="28" t="s">
        <v>3085</v>
      </c>
      <c r="B1794" s="28" t="s">
        <v>104</v>
      </c>
      <c r="C1794" s="28" t="s">
        <v>105</v>
      </c>
      <c r="D1794" s="28" t="s">
        <v>11</v>
      </c>
      <c r="E1794" s="39">
        <v>42101</v>
      </c>
      <c r="F1794" s="13">
        <f t="shared" si="221"/>
        <v>2015</v>
      </c>
      <c r="G1794" s="28" t="s">
        <v>29</v>
      </c>
      <c r="H1794" s="28" t="s">
        <v>1422</v>
      </c>
      <c r="I1794" s="40">
        <v>150</v>
      </c>
      <c r="J1794" s="41">
        <v>6.7000000000000002E-3</v>
      </c>
      <c r="K1794" s="42">
        <f t="shared" si="222"/>
        <v>148.995</v>
      </c>
      <c r="L1794" s="43" t="str">
        <f t="shared" ref="L1794:L1857" si="224">_xlfn.TEXTJOIN("-",TRUE,RIGHT(A1794,LEN(A1794)-2),D1794,LEFT(H1794,1)&amp;MID(H1794,FIND(" ",H1794)+1,1))</f>
        <v>2793-EMEA-LD</v>
      </c>
      <c r="M1794" s="44">
        <f t="shared" si="223"/>
        <v>42101</v>
      </c>
      <c r="N1794" s="47" t="str">
        <f t="shared" ref="N1794:N1857" si="225">IF(ISTEXT(E1794),IFERROR(_xlfn.NUMBERVALUE(LEFT(E1794,2)),_xlfn.NUMBERVALUE(LEFT(E1794,1))),"")</f>
        <v/>
      </c>
      <c r="O1794" s="47" t="str">
        <f t="shared" ref="O1794:O1857" si="226">IF(ISTEXT(E1794),RIGHT(E1794,4),"")</f>
        <v/>
      </c>
      <c r="P1794" s="47" t="str">
        <f t="shared" ref="P1794:P1857" si="227">IF(ISTEXT(E1794),MID(E1794,LEN(N1794)+2,2),"")</f>
        <v/>
      </c>
      <c r="Q1794" s="48">
        <f t="shared" ref="Q1794:Q1857" si="228">IF(ISTEXT(E1794),DATE(O1794,N1794,P1794),E1794)</f>
        <v>42101</v>
      </c>
    </row>
    <row r="1795" spans="1:17" x14ac:dyDescent="0.25">
      <c r="A1795" s="28" t="s">
        <v>3086</v>
      </c>
      <c r="B1795" s="28" t="s">
        <v>9</v>
      </c>
      <c r="C1795" s="28" t="s">
        <v>10</v>
      </c>
      <c r="D1795" s="28" t="s">
        <v>11</v>
      </c>
      <c r="E1795" s="39">
        <v>42252</v>
      </c>
      <c r="F1795" s="13">
        <f t="shared" ref="F1795:F1858" si="229">YEAR(Q1795)</f>
        <v>2015</v>
      </c>
      <c r="G1795" s="28" t="s">
        <v>23</v>
      </c>
      <c r="H1795" s="28" t="s">
        <v>430</v>
      </c>
      <c r="I1795" s="40">
        <v>1400</v>
      </c>
      <c r="J1795" s="41">
        <v>0</v>
      </c>
      <c r="K1795" s="42">
        <f t="shared" ref="K1795:K1858" si="230">I1795*(1-J1795)</f>
        <v>1400</v>
      </c>
      <c r="L1795" s="43" t="str">
        <f t="shared" si="224"/>
        <v>2794-EMEA-ZM</v>
      </c>
      <c r="M1795" s="44">
        <f t="shared" ref="M1795:M1858" si="231">IF(ISTEXT(E1795),DATE(O1795,N1795,P1795),E1795)</f>
        <v>42252</v>
      </c>
      <c r="N1795" s="47" t="str">
        <f t="shared" si="225"/>
        <v/>
      </c>
      <c r="O1795" s="47" t="str">
        <f t="shared" si="226"/>
        <v/>
      </c>
      <c r="P1795" s="47" t="str">
        <f t="shared" si="227"/>
        <v/>
      </c>
      <c r="Q1795" s="48">
        <f t="shared" si="228"/>
        <v>42252</v>
      </c>
    </row>
    <row r="1796" spans="1:17" x14ac:dyDescent="0.25">
      <c r="A1796" s="28" t="s">
        <v>3087</v>
      </c>
      <c r="B1796" s="28" t="s">
        <v>49</v>
      </c>
      <c r="C1796" s="28" t="s">
        <v>50</v>
      </c>
      <c r="D1796" s="28" t="s">
        <v>22</v>
      </c>
      <c r="E1796" s="39" t="s">
        <v>3088</v>
      </c>
      <c r="F1796" s="13">
        <f t="shared" si="229"/>
        <v>2018</v>
      </c>
      <c r="G1796" s="28" t="s">
        <v>61</v>
      </c>
      <c r="H1796" s="28" t="s">
        <v>493</v>
      </c>
      <c r="I1796" s="40">
        <v>3000</v>
      </c>
      <c r="J1796" s="41">
        <v>0.08</v>
      </c>
      <c r="K1796" s="42">
        <f t="shared" si="230"/>
        <v>2760</v>
      </c>
      <c r="L1796" s="43" t="str">
        <f t="shared" si="224"/>
        <v>2795-LATAM-KM</v>
      </c>
      <c r="M1796" s="44">
        <f t="shared" si="231"/>
        <v>43248</v>
      </c>
      <c r="N1796" s="47">
        <f t="shared" si="225"/>
        <v>5</v>
      </c>
      <c r="O1796" s="47" t="str">
        <f t="shared" si="226"/>
        <v>2018</v>
      </c>
      <c r="P1796" s="47" t="str">
        <f t="shared" si="227"/>
        <v>28</v>
      </c>
      <c r="Q1796" s="48">
        <f t="shared" si="228"/>
        <v>43248</v>
      </c>
    </row>
    <row r="1797" spans="1:17" x14ac:dyDescent="0.25">
      <c r="A1797" s="28" t="s">
        <v>3089</v>
      </c>
      <c r="B1797" s="28" t="s">
        <v>325</v>
      </c>
      <c r="C1797" s="28" t="s">
        <v>326</v>
      </c>
      <c r="D1797" s="28" t="s">
        <v>34</v>
      </c>
      <c r="E1797" s="39">
        <v>42281</v>
      </c>
      <c r="F1797" s="13">
        <f t="shared" si="229"/>
        <v>2015</v>
      </c>
      <c r="G1797" s="28" t="s">
        <v>133</v>
      </c>
      <c r="H1797" s="28" t="s">
        <v>916</v>
      </c>
      <c r="I1797" s="40">
        <v>50</v>
      </c>
      <c r="J1797" s="41">
        <v>0.2</v>
      </c>
      <c r="K1797" s="42">
        <f t="shared" si="230"/>
        <v>40</v>
      </c>
      <c r="L1797" s="43" t="str">
        <f t="shared" si="224"/>
        <v>2796-APAC-SM</v>
      </c>
      <c r="M1797" s="44">
        <f t="shared" si="231"/>
        <v>42281</v>
      </c>
      <c r="N1797" s="47" t="str">
        <f t="shared" si="225"/>
        <v/>
      </c>
      <c r="O1797" s="47" t="str">
        <f t="shared" si="226"/>
        <v/>
      </c>
      <c r="P1797" s="47" t="str">
        <f t="shared" si="227"/>
        <v/>
      </c>
      <c r="Q1797" s="48">
        <f t="shared" si="228"/>
        <v>42281</v>
      </c>
    </row>
    <row r="1798" spans="1:17" x14ac:dyDescent="0.25">
      <c r="A1798" s="28" t="s">
        <v>3090</v>
      </c>
      <c r="B1798" s="28" t="s">
        <v>288</v>
      </c>
      <c r="C1798" s="28" t="s">
        <v>289</v>
      </c>
      <c r="D1798" s="28" t="s">
        <v>11</v>
      </c>
      <c r="E1798" s="39">
        <v>42064</v>
      </c>
      <c r="F1798" s="13">
        <f t="shared" si="229"/>
        <v>2015</v>
      </c>
      <c r="G1798" s="28" t="s">
        <v>55</v>
      </c>
      <c r="H1798" s="28" t="s">
        <v>1003</v>
      </c>
      <c r="I1798" s="40">
        <v>2400</v>
      </c>
      <c r="J1798" s="41">
        <v>0.02</v>
      </c>
      <c r="K1798" s="42">
        <f t="shared" si="230"/>
        <v>2352</v>
      </c>
      <c r="L1798" s="43" t="str">
        <f t="shared" si="224"/>
        <v>2797-EMEA-MM</v>
      </c>
      <c r="M1798" s="44">
        <f t="shared" si="231"/>
        <v>42064</v>
      </c>
      <c r="N1798" s="47" t="str">
        <f t="shared" si="225"/>
        <v/>
      </c>
      <c r="O1798" s="47" t="str">
        <f t="shared" si="226"/>
        <v/>
      </c>
      <c r="P1798" s="47" t="str">
        <f t="shared" si="227"/>
        <v/>
      </c>
      <c r="Q1798" s="48">
        <f t="shared" si="228"/>
        <v>42064</v>
      </c>
    </row>
    <row r="1799" spans="1:17" x14ac:dyDescent="0.25">
      <c r="A1799" s="28" t="s">
        <v>3091</v>
      </c>
      <c r="B1799" s="28" t="s">
        <v>71</v>
      </c>
      <c r="C1799" s="28" t="s">
        <v>72</v>
      </c>
      <c r="D1799" s="28" t="s">
        <v>34</v>
      </c>
      <c r="E1799" s="39" t="s">
        <v>3092</v>
      </c>
      <c r="F1799" s="13">
        <f t="shared" si="229"/>
        <v>2014</v>
      </c>
      <c r="G1799" s="28" t="s">
        <v>55</v>
      </c>
      <c r="H1799" s="28" t="s">
        <v>159</v>
      </c>
      <c r="I1799" s="40">
        <v>2400</v>
      </c>
      <c r="J1799" s="41">
        <v>0.39</v>
      </c>
      <c r="K1799" s="42">
        <f t="shared" si="230"/>
        <v>1464</v>
      </c>
      <c r="L1799" s="43" t="str">
        <f t="shared" si="224"/>
        <v>2798-APAC-GC</v>
      </c>
      <c r="M1799" s="44">
        <f t="shared" si="231"/>
        <v>41937</v>
      </c>
      <c r="N1799" s="47">
        <f t="shared" si="225"/>
        <v>10</v>
      </c>
      <c r="O1799" s="47" t="str">
        <f t="shared" si="226"/>
        <v>2014</v>
      </c>
      <c r="P1799" s="47" t="str">
        <f t="shared" si="227"/>
        <v>25</v>
      </c>
      <c r="Q1799" s="48">
        <f t="shared" si="228"/>
        <v>41937</v>
      </c>
    </row>
    <row r="1800" spans="1:17" x14ac:dyDescent="0.25">
      <c r="A1800" s="28" t="s">
        <v>3093</v>
      </c>
      <c r="B1800" s="28" t="s">
        <v>174</v>
      </c>
      <c r="C1800" s="28" t="s">
        <v>115</v>
      </c>
      <c r="D1800" s="28" t="s">
        <v>17</v>
      </c>
      <c r="E1800" s="39" t="s">
        <v>2176</v>
      </c>
      <c r="F1800" s="13">
        <f t="shared" si="229"/>
        <v>2016</v>
      </c>
      <c r="G1800" s="28" t="s">
        <v>46</v>
      </c>
      <c r="H1800" s="28" t="s">
        <v>619</v>
      </c>
      <c r="I1800" s="40">
        <v>500</v>
      </c>
      <c r="J1800" s="41">
        <v>0.1</v>
      </c>
      <c r="K1800" s="42">
        <f t="shared" si="230"/>
        <v>450</v>
      </c>
      <c r="L1800" s="43" t="str">
        <f t="shared" si="224"/>
        <v>2799-NA-CK</v>
      </c>
      <c r="M1800" s="44">
        <f t="shared" si="231"/>
        <v>42505</v>
      </c>
      <c r="N1800" s="47">
        <f t="shared" si="225"/>
        <v>5</v>
      </c>
      <c r="O1800" s="47" t="str">
        <f t="shared" si="226"/>
        <v>2016</v>
      </c>
      <c r="P1800" s="47" t="str">
        <f t="shared" si="227"/>
        <v>15</v>
      </c>
      <c r="Q1800" s="48">
        <f t="shared" si="228"/>
        <v>42505</v>
      </c>
    </row>
    <row r="1801" spans="1:17" x14ac:dyDescent="0.25">
      <c r="A1801" s="28" t="s">
        <v>3094</v>
      </c>
      <c r="B1801" s="28" t="s">
        <v>318</v>
      </c>
      <c r="C1801" s="28" t="s">
        <v>319</v>
      </c>
      <c r="D1801" s="28" t="s">
        <v>11</v>
      </c>
      <c r="E1801" s="39">
        <v>43135</v>
      </c>
      <c r="F1801" s="13">
        <f t="shared" si="229"/>
        <v>2018</v>
      </c>
      <c r="G1801" s="28" t="s">
        <v>41</v>
      </c>
      <c r="H1801" s="28" t="s">
        <v>378</v>
      </c>
      <c r="I1801" s="40">
        <v>30</v>
      </c>
      <c r="J1801" s="41">
        <v>3.3300000000000003E-2</v>
      </c>
      <c r="K1801" s="42">
        <f t="shared" si="230"/>
        <v>29.001000000000001</v>
      </c>
      <c r="L1801" s="43" t="str">
        <f t="shared" si="224"/>
        <v>2800-EMEA-RP</v>
      </c>
      <c r="M1801" s="44">
        <f t="shared" si="231"/>
        <v>43135</v>
      </c>
      <c r="N1801" s="47" t="str">
        <f t="shared" si="225"/>
        <v/>
      </c>
      <c r="O1801" s="47" t="str">
        <f t="shared" si="226"/>
        <v/>
      </c>
      <c r="P1801" s="47" t="str">
        <f t="shared" si="227"/>
        <v/>
      </c>
      <c r="Q1801" s="48">
        <f t="shared" si="228"/>
        <v>43135</v>
      </c>
    </row>
    <row r="1802" spans="1:17" x14ac:dyDescent="0.25">
      <c r="A1802" s="28" t="s">
        <v>3095</v>
      </c>
      <c r="B1802" s="28" t="s">
        <v>32</v>
      </c>
      <c r="C1802" s="28" t="s">
        <v>33</v>
      </c>
      <c r="D1802" s="28" t="s">
        <v>34</v>
      </c>
      <c r="E1802" s="39" t="s">
        <v>2460</v>
      </c>
      <c r="F1802" s="13">
        <f t="shared" si="229"/>
        <v>2017</v>
      </c>
      <c r="G1802" s="28" t="s">
        <v>74</v>
      </c>
      <c r="H1802" s="28" t="s">
        <v>1621</v>
      </c>
      <c r="I1802" s="40">
        <v>500</v>
      </c>
      <c r="J1802" s="41">
        <v>0.02</v>
      </c>
      <c r="K1802" s="42">
        <f t="shared" si="230"/>
        <v>490</v>
      </c>
      <c r="L1802" s="43" t="str">
        <f t="shared" si="224"/>
        <v>2801-APAC-SL</v>
      </c>
      <c r="M1802" s="44">
        <f t="shared" si="231"/>
        <v>43063</v>
      </c>
      <c r="N1802" s="47">
        <f t="shared" si="225"/>
        <v>11</v>
      </c>
      <c r="O1802" s="47" t="str">
        <f t="shared" si="226"/>
        <v>2017</v>
      </c>
      <c r="P1802" s="47" t="str">
        <f t="shared" si="227"/>
        <v>24</v>
      </c>
      <c r="Q1802" s="48">
        <f t="shared" si="228"/>
        <v>43063</v>
      </c>
    </row>
    <row r="1803" spans="1:17" x14ac:dyDescent="0.25">
      <c r="A1803" s="28" t="s">
        <v>3096</v>
      </c>
      <c r="B1803" s="28" t="s">
        <v>71</v>
      </c>
      <c r="C1803" s="28" t="s">
        <v>72</v>
      </c>
      <c r="D1803" s="28" t="s">
        <v>34</v>
      </c>
      <c r="E1803" s="39">
        <v>43291</v>
      </c>
      <c r="F1803" s="13">
        <f t="shared" si="229"/>
        <v>2018</v>
      </c>
      <c r="G1803" s="28" t="s">
        <v>125</v>
      </c>
      <c r="H1803" s="28" t="s">
        <v>75</v>
      </c>
      <c r="I1803" s="40">
        <v>500</v>
      </c>
      <c r="J1803" s="41">
        <v>0.04</v>
      </c>
      <c r="K1803" s="42">
        <f t="shared" si="230"/>
        <v>480</v>
      </c>
      <c r="L1803" s="43" t="str">
        <f t="shared" si="224"/>
        <v>2802-APAC-TM</v>
      </c>
      <c r="M1803" s="44">
        <f t="shared" si="231"/>
        <v>43291</v>
      </c>
      <c r="N1803" s="47" t="str">
        <f t="shared" si="225"/>
        <v/>
      </c>
      <c r="O1803" s="47" t="str">
        <f t="shared" si="226"/>
        <v/>
      </c>
      <c r="P1803" s="47" t="str">
        <f t="shared" si="227"/>
        <v/>
      </c>
      <c r="Q1803" s="48">
        <f t="shared" si="228"/>
        <v>43291</v>
      </c>
    </row>
    <row r="1804" spans="1:17" x14ac:dyDescent="0.25">
      <c r="A1804" s="28" t="s">
        <v>3097</v>
      </c>
      <c r="B1804" s="28" t="s">
        <v>541</v>
      </c>
      <c r="C1804" s="28" t="s">
        <v>542</v>
      </c>
      <c r="D1804" s="28" t="s">
        <v>22</v>
      </c>
      <c r="E1804" s="39" t="s">
        <v>1747</v>
      </c>
      <c r="F1804" s="13">
        <f t="shared" si="229"/>
        <v>2018</v>
      </c>
      <c r="G1804" s="28" t="s">
        <v>41</v>
      </c>
      <c r="H1804" s="28" t="s">
        <v>746</v>
      </c>
      <c r="I1804" s="40">
        <v>30</v>
      </c>
      <c r="J1804" s="41">
        <v>3.3300000000000003E-2</v>
      </c>
      <c r="K1804" s="42">
        <f t="shared" si="230"/>
        <v>29.001000000000001</v>
      </c>
      <c r="L1804" s="43" t="str">
        <f t="shared" si="224"/>
        <v>2803-LATAM-RJ</v>
      </c>
      <c r="M1804" s="44">
        <f t="shared" si="231"/>
        <v>43451</v>
      </c>
      <c r="N1804" s="47">
        <f t="shared" si="225"/>
        <v>12</v>
      </c>
      <c r="O1804" s="47" t="str">
        <f t="shared" si="226"/>
        <v>2018</v>
      </c>
      <c r="P1804" s="47" t="str">
        <f t="shared" si="227"/>
        <v>17</v>
      </c>
      <c r="Q1804" s="48">
        <f t="shared" si="228"/>
        <v>43451</v>
      </c>
    </row>
    <row r="1805" spans="1:17" x14ac:dyDescent="0.25">
      <c r="A1805" s="28" t="s">
        <v>3098</v>
      </c>
      <c r="B1805" s="28" t="s">
        <v>84</v>
      </c>
      <c r="C1805" s="28" t="s">
        <v>85</v>
      </c>
      <c r="D1805" s="28" t="s">
        <v>11</v>
      </c>
      <c r="E1805" s="39">
        <v>42494</v>
      </c>
      <c r="F1805" s="13">
        <f t="shared" si="229"/>
        <v>2016</v>
      </c>
      <c r="G1805" s="28" t="s">
        <v>125</v>
      </c>
      <c r="H1805" s="28" t="s">
        <v>341</v>
      </c>
      <c r="I1805" s="40">
        <v>500</v>
      </c>
      <c r="J1805" s="41">
        <v>0.04</v>
      </c>
      <c r="K1805" s="42">
        <f t="shared" si="230"/>
        <v>480</v>
      </c>
      <c r="L1805" s="43" t="str">
        <f t="shared" si="224"/>
        <v>2804-EMEA-RM</v>
      </c>
      <c r="M1805" s="44">
        <f t="shared" si="231"/>
        <v>42494</v>
      </c>
      <c r="N1805" s="47" t="str">
        <f t="shared" si="225"/>
        <v/>
      </c>
      <c r="O1805" s="47" t="str">
        <f t="shared" si="226"/>
        <v/>
      </c>
      <c r="P1805" s="47" t="str">
        <f t="shared" si="227"/>
        <v/>
      </c>
      <c r="Q1805" s="48">
        <f t="shared" si="228"/>
        <v>42494</v>
      </c>
    </row>
    <row r="1806" spans="1:17" x14ac:dyDescent="0.25">
      <c r="A1806" s="28" t="s">
        <v>3099</v>
      </c>
      <c r="B1806" s="28" t="s">
        <v>397</v>
      </c>
      <c r="C1806" s="28" t="s">
        <v>398</v>
      </c>
      <c r="D1806" s="28" t="s">
        <v>11</v>
      </c>
      <c r="E1806" s="39" t="s">
        <v>3100</v>
      </c>
      <c r="F1806" s="13">
        <f t="shared" si="229"/>
        <v>2014</v>
      </c>
      <c r="G1806" s="28" t="s">
        <v>61</v>
      </c>
      <c r="H1806" s="28" t="s">
        <v>1551</v>
      </c>
      <c r="I1806" s="40">
        <v>3000</v>
      </c>
      <c r="J1806" s="41">
        <v>0.33</v>
      </c>
      <c r="K1806" s="42">
        <f t="shared" si="230"/>
        <v>2009.9999999999998</v>
      </c>
      <c r="L1806" s="43" t="str">
        <f t="shared" si="224"/>
        <v>2805-EMEA-NH</v>
      </c>
      <c r="M1806" s="44">
        <f t="shared" si="231"/>
        <v>41729</v>
      </c>
      <c r="N1806" s="47">
        <f t="shared" si="225"/>
        <v>3</v>
      </c>
      <c r="O1806" s="47" t="str">
        <f t="shared" si="226"/>
        <v>2014</v>
      </c>
      <c r="P1806" s="47" t="str">
        <f t="shared" si="227"/>
        <v>31</v>
      </c>
      <c r="Q1806" s="48">
        <f t="shared" si="228"/>
        <v>41729</v>
      </c>
    </row>
    <row r="1807" spans="1:17" x14ac:dyDescent="0.25">
      <c r="A1807" s="28" t="s">
        <v>3101</v>
      </c>
      <c r="B1807" s="28" t="s">
        <v>109</v>
      </c>
      <c r="C1807" s="28" t="s">
        <v>72</v>
      </c>
      <c r="D1807" s="28" t="s">
        <v>34</v>
      </c>
      <c r="E1807" s="39">
        <v>42928</v>
      </c>
      <c r="F1807" s="13">
        <f t="shared" si="229"/>
        <v>2017</v>
      </c>
      <c r="G1807" s="28" t="s">
        <v>55</v>
      </c>
      <c r="H1807" s="28" t="s">
        <v>296</v>
      </c>
      <c r="I1807" s="40">
        <v>2400</v>
      </c>
      <c r="J1807" s="41">
        <v>0.44</v>
      </c>
      <c r="K1807" s="42">
        <f t="shared" si="230"/>
        <v>1344.0000000000002</v>
      </c>
      <c r="L1807" s="43" t="str">
        <f t="shared" si="224"/>
        <v>2806-APAC-PR</v>
      </c>
      <c r="M1807" s="44">
        <f t="shared" si="231"/>
        <v>42928</v>
      </c>
      <c r="N1807" s="47" t="str">
        <f t="shared" si="225"/>
        <v/>
      </c>
      <c r="O1807" s="47" t="str">
        <f t="shared" si="226"/>
        <v/>
      </c>
      <c r="P1807" s="47" t="str">
        <f t="shared" si="227"/>
        <v/>
      </c>
      <c r="Q1807" s="48">
        <f t="shared" si="228"/>
        <v>42928</v>
      </c>
    </row>
    <row r="1808" spans="1:17" x14ac:dyDescent="0.25">
      <c r="A1808" s="28" t="s">
        <v>3102</v>
      </c>
      <c r="B1808" s="28" t="s">
        <v>26</v>
      </c>
      <c r="C1808" s="28" t="s">
        <v>27</v>
      </c>
      <c r="D1808" s="28" t="s">
        <v>11</v>
      </c>
      <c r="E1808" s="39" t="s">
        <v>1891</v>
      </c>
      <c r="F1808" s="13">
        <f t="shared" si="229"/>
        <v>2015</v>
      </c>
      <c r="G1808" s="28" t="s">
        <v>35</v>
      </c>
      <c r="H1808" s="28" t="s">
        <v>556</v>
      </c>
      <c r="I1808" s="40">
        <v>50</v>
      </c>
      <c r="J1808" s="41">
        <v>0.38</v>
      </c>
      <c r="K1808" s="42">
        <f t="shared" si="230"/>
        <v>31</v>
      </c>
      <c r="L1808" s="43" t="str">
        <f t="shared" si="224"/>
        <v>2807-EMEA-CL</v>
      </c>
      <c r="M1808" s="44">
        <f t="shared" si="231"/>
        <v>42264</v>
      </c>
      <c r="N1808" s="47">
        <f t="shared" si="225"/>
        <v>9</v>
      </c>
      <c r="O1808" s="47" t="str">
        <f t="shared" si="226"/>
        <v>2015</v>
      </c>
      <c r="P1808" s="47" t="str">
        <f t="shared" si="227"/>
        <v>17</v>
      </c>
      <c r="Q1808" s="48">
        <f t="shared" si="228"/>
        <v>42264</v>
      </c>
    </row>
    <row r="1809" spans="1:17" x14ac:dyDescent="0.25">
      <c r="A1809" s="28" t="s">
        <v>3103</v>
      </c>
      <c r="B1809" s="28" t="s">
        <v>325</v>
      </c>
      <c r="C1809" s="28" t="s">
        <v>326</v>
      </c>
      <c r="D1809" s="28" t="s">
        <v>34</v>
      </c>
      <c r="E1809" s="39">
        <v>42887</v>
      </c>
      <c r="F1809" s="13">
        <f t="shared" si="229"/>
        <v>2017</v>
      </c>
      <c r="G1809" s="28" t="s">
        <v>35</v>
      </c>
      <c r="H1809" s="28" t="s">
        <v>916</v>
      </c>
      <c r="I1809" s="40">
        <v>50</v>
      </c>
      <c r="J1809" s="41">
        <v>0.08</v>
      </c>
      <c r="K1809" s="42">
        <f t="shared" si="230"/>
        <v>46</v>
      </c>
      <c r="L1809" s="43" t="str">
        <f t="shared" si="224"/>
        <v>2808-APAC-SM</v>
      </c>
      <c r="M1809" s="44">
        <f t="shared" si="231"/>
        <v>42887</v>
      </c>
      <c r="N1809" s="47" t="str">
        <f t="shared" si="225"/>
        <v/>
      </c>
      <c r="O1809" s="47" t="str">
        <f t="shared" si="226"/>
        <v/>
      </c>
      <c r="P1809" s="47" t="str">
        <f t="shared" si="227"/>
        <v/>
      </c>
      <c r="Q1809" s="48">
        <f t="shared" si="228"/>
        <v>42887</v>
      </c>
    </row>
    <row r="1810" spans="1:17" x14ac:dyDescent="0.25">
      <c r="A1810" s="28" t="s">
        <v>3104</v>
      </c>
      <c r="B1810" s="28" t="s">
        <v>128</v>
      </c>
      <c r="C1810" s="28" t="s">
        <v>129</v>
      </c>
      <c r="D1810" s="28" t="s">
        <v>34</v>
      </c>
      <c r="E1810" s="39" t="s">
        <v>3105</v>
      </c>
      <c r="F1810" s="13">
        <f t="shared" si="229"/>
        <v>2015</v>
      </c>
      <c r="G1810" s="28" t="s">
        <v>133</v>
      </c>
      <c r="H1810" s="28" t="s">
        <v>1448</v>
      </c>
      <c r="I1810" s="40">
        <v>50</v>
      </c>
      <c r="J1810" s="41">
        <v>0.02</v>
      </c>
      <c r="K1810" s="42">
        <f t="shared" si="230"/>
        <v>49</v>
      </c>
      <c r="L1810" s="43" t="str">
        <f t="shared" si="224"/>
        <v>2809-APAC-IH</v>
      </c>
      <c r="M1810" s="44">
        <f t="shared" si="231"/>
        <v>42236</v>
      </c>
      <c r="N1810" s="47">
        <f t="shared" si="225"/>
        <v>8</v>
      </c>
      <c r="O1810" s="47" t="str">
        <f t="shared" si="226"/>
        <v>2015</v>
      </c>
      <c r="P1810" s="47" t="str">
        <f t="shared" si="227"/>
        <v>20</v>
      </c>
      <c r="Q1810" s="48">
        <f t="shared" si="228"/>
        <v>42236</v>
      </c>
    </row>
    <row r="1811" spans="1:17" x14ac:dyDescent="0.25">
      <c r="A1811" s="28" t="s">
        <v>3106</v>
      </c>
      <c r="B1811" s="28" t="s">
        <v>59</v>
      </c>
      <c r="C1811" s="28" t="s">
        <v>60</v>
      </c>
      <c r="D1811" s="28" t="s">
        <v>11</v>
      </c>
      <c r="E1811" s="39" t="s">
        <v>2776</v>
      </c>
      <c r="F1811" s="13">
        <f t="shared" si="229"/>
        <v>2017</v>
      </c>
      <c r="G1811" s="28" t="s">
        <v>111</v>
      </c>
      <c r="H1811" s="28" t="s">
        <v>2283</v>
      </c>
      <c r="I1811" s="40">
        <v>140</v>
      </c>
      <c r="J1811" s="41">
        <v>0.1</v>
      </c>
      <c r="K1811" s="42">
        <f t="shared" si="230"/>
        <v>126</v>
      </c>
      <c r="L1811" s="43" t="str">
        <f t="shared" si="224"/>
        <v>2810-EMEA-DA</v>
      </c>
      <c r="M1811" s="44">
        <f t="shared" si="231"/>
        <v>42966</v>
      </c>
      <c r="N1811" s="47">
        <f t="shared" si="225"/>
        <v>8</v>
      </c>
      <c r="O1811" s="47" t="str">
        <f t="shared" si="226"/>
        <v>2017</v>
      </c>
      <c r="P1811" s="47" t="str">
        <f t="shared" si="227"/>
        <v>19</v>
      </c>
      <c r="Q1811" s="48">
        <f t="shared" si="228"/>
        <v>42966</v>
      </c>
    </row>
    <row r="1812" spans="1:17" x14ac:dyDescent="0.25">
      <c r="A1812" s="28" t="s">
        <v>3107</v>
      </c>
      <c r="B1812" s="28" t="s">
        <v>104</v>
      </c>
      <c r="C1812" s="28" t="s">
        <v>105</v>
      </c>
      <c r="D1812" s="28" t="s">
        <v>11</v>
      </c>
      <c r="E1812" s="39" t="s">
        <v>282</v>
      </c>
      <c r="F1812" s="13">
        <f t="shared" si="229"/>
        <v>2017</v>
      </c>
      <c r="G1812" s="28" t="s">
        <v>23</v>
      </c>
      <c r="H1812" s="28" t="s">
        <v>1179</v>
      </c>
      <c r="I1812" s="40">
        <v>1400</v>
      </c>
      <c r="J1812" s="41">
        <v>0.02</v>
      </c>
      <c r="K1812" s="42">
        <f t="shared" si="230"/>
        <v>1372</v>
      </c>
      <c r="L1812" s="43" t="str">
        <f t="shared" si="224"/>
        <v>2811-EMEA-SA</v>
      </c>
      <c r="M1812" s="44">
        <f t="shared" si="231"/>
        <v>42854</v>
      </c>
      <c r="N1812" s="47">
        <f t="shared" si="225"/>
        <v>4</v>
      </c>
      <c r="O1812" s="47" t="str">
        <f t="shared" si="226"/>
        <v>2017</v>
      </c>
      <c r="P1812" s="47" t="str">
        <f t="shared" si="227"/>
        <v>29</v>
      </c>
      <c r="Q1812" s="48">
        <f t="shared" si="228"/>
        <v>42854</v>
      </c>
    </row>
    <row r="1813" spans="1:17" x14ac:dyDescent="0.25">
      <c r="A1813" s="28" t="s">
        <v>3108</v>
      </c>
      <c r="B1813" s="28" t="s">
        <v>15</v>
      </c>
      <c r="C1813" s="28" t="s">
        <v>16</v>
      </c>
      <c r="D1813" s="28" t="s">
        <v>17</v>
      </c>
      <c r="E1813" s="39">
        <v>43229</v>
      </c>
      <c r="F1813" s="13">
        <f t="shared" si="229"/>
        <v>2018</v>
      </c>
      <c r="G1813" s="28" t="s">
        <v>46</v>
      </c>
      <c r="H1813" s="28" t="s">
        <v>18</v>
      </c>
      <c r="I1813" s="40">
        <v>500</v>
      </c>
      <c r="J1813" s="41">
        <v>0.15</v>
      </c>
      <c r="K1813" s="42">
        <f t="shared" si="230"/>
        <v>425</v>
      </c>
      <c r="L1813" s="43" t="str">
        <f t="shared" si="224"/>
        <v>2812-NA-DS</v>
      </c>
      <c r="M1813" s="44">
        <f t="shared" si="231"/>
        <v>43229</v>
      </c>
      <c r="N1813" s="47" t="str">
        <f t="shared" si="225"/>
        <v/>
      </c>
      <c r="O1813" s="47" t="str">
        <f t="shared" si="226"/>
        <v/>
      </c>
      <c r="P1813" s="47" t="str">
        <f t="shared" si="227"/>
        <v/>
      </c>
      <c r="Q1813" s="48">
        <f t="shared" si="228"/>
        <v>43229</v>
      </c>
    </row>
    <row r="1814" spans="1:17" x14ac:dyDescent="0.25">
      <c r="A1814" s="28" t="s">
        <v>3109</v>
      </c>
      <c r="B1814" s="28" t="s">
        <v>32</v>
      </c>
      <c r="C1814" s="28" t="s">
        <v>33</v>
      </c>
      <c r="D1814" s="28" t="s">
        <v>34</v>
      </c>
      <c r="E1814" s="39" t="s">
        <v>2272</v>
      </c>
      <c r="F1814" s="13">
        <f t="shared" si="229"/>
        <v>2016</v>
      </c>
      <c r="G1814" s="28" t="s">
        <v>55</v>
      </c>
      <c r="H1814" s="28" t="s">
        <v>77</v>
      </c>
      <c r="I1814" s="40">
        <v>2400</v>
      </c>
      <c r="J1814" s="41">
        <v>0.02</v>
      </c>
      <c r="K1814" s="42">
        <f t="shared" si="230"/>
        <v>2352</v>
      </c>
      <c r="L1814" s="43" t="str">
        <f t="shared" si="224"/>
        <v>2813-APAC-JR</v>
      </c>
      <c r="M1814" s="44">
        <f t="shared" si="231"/>
        <v>42535</v>
      </c>
      <c r="N1814" s="47">
        <f t="shared" si="225"/>
        <v>6</v>
      </c>
      <c r="O1814" s="47" t="str">
        <f t="shared" si="226"/>
        <v>2016</v>
      </c>
      <c r="P1814" s="47" t="str">
        <f t="shared" si="227"/>
        <v>14</v>
      </c>
      <c r="Q1814" s="48">
        <f t="shared" si="228"/>
        <v>42535</v>
      </c>
    </row>
    <row r="1815" spans="1:17" x14ac:dyDescent="0.25">
      <c r="A1815" s="28" t="s">
        <v>3110</v>
      </c>
      <c r="B1815" s="28" t="s">
        <v>241</v>
      </c>
      <c r="C1815" s="28" t="s">
        <v>242</v>
      </c>
      <c r="D1815" s="28" t="s">
        <v>22</v>
      </c>
      <c r="E1815" s="39" t="s">
        <v>3111</v>
      </c>
      <c r="F1815" s="13">
        <f t="shared" si="229"/>
        <v>2015</v>
      </c>
      <c r="G1815" s="28" t="s">
        <v>133</v>
      </c>
      <c r="H1815" s="28" t="s">
        <v>1935</v>
      </c>
      <c r="I1815" s="40">
        <v>50</v>
      </c>
      <c r="J1815" s="41">
        <v>0.14000000000000001</v>
      </c>
      <c r="K1815" s="42">
        <f t="shared" si="230"/>
        <v>43</v>
      </c>
      <c r="L1815" s="43" t="str">
        <f t="shared" si="224"/>
        <v>2814-LATAM-RT</v>
      </c>
      <c r="M1815" s="44">
        <f t="shared" si="231"/>
        <v>42079</v>
      </c>
      <c r="N1815" s="47">
        <f t="shared" si="225"/>
        <v>3</v>
      </c>
      <c r="O1815" s="47" t="str">
        <f t="shared" si="226"/>
        <v>2015</v>
      </c>
      <c r="P1815" s="47" t="str">
        <f t="shared" si="227"/>
        <v>16</v>
      </c>
      <c r="Q1815" s="48">
        <f t="shared" si="228"/>
        <v>42079</v>
      </c>
    </row>
    <row r="1816" spans="1:17" x14ac:dyDescent="0.25">
      <c r="A1816" s="28" t="s">
        <v>3112</v>
      </c>
      <c r="B1816" s="28" t="s">
        <v>241</v>
      </c>
      <c r="C1816" s="28" t="s">
        <v>242</v>
      </c>
      <c r="D1816" s="28" t="s">
        <v>22</v>
      </c>
      <c r="E1816" s="39" t="s">
        <v>2460</v>
      </c>
      <c r="F1816" s="13">
        <f t="shared" si="229"/>
        <v>2017</v>
      </c>
      <c r="G1816" s="28" t="s">
        <v>12</v>
      </c>
      <c r="H1816" s="28" t="s">
        <v>446</v>
      </c>
      <c r="I1816" s="40">
        <v>240</v>
      </c>
      <c r="J1816" s="41">
        <v>7.4999999999999997E-2</v>
      </c>
      <c r="K1816" s="42">
        <f t="shared" si="230"/>
        <v>222</v>
      </c>
      <c r="L1816" s="43" t="str">
        <f t="shared" si="224"/>
        <v>2815-LATAM-LM</v>
      </c>
      <c r="M1816" s="44">
        <f t="shared" si="231"/>
        <v>43063</v>
      </c>
      <c r="N1816" s="47">
        <f t="shared" si="225"/>
        <v>11</v>
      </c>
      <c r="O1816" s="47" t="str">
        <f t="shared" si="226"/>
        <v>2017</v>
      </c>
      <c r="P1816" s="47" t="str">
        <f t="shared" si="227"/>
        <v>24</v>
      </c>
      <c r="Q1816" s="48">
        <f t="shared" si="228"/>
        <v>43063</v>
      </c>
    </row>
    <row r="1817" spans="1:17" x14ac:dyDescent="0.25">
      <c r="A1817" s="28" t="s">
        <v>3113</v>
      </c>
      <c r="B1817" s="28" t="s">
        <v>59</v>
      </c>
      <c r="C1817" s="28" t="s">
        <v>60</v>
      </c>
      <c r="D1817" s="28" t="s">
        <v>11</v>
      </c>
      <c r="E1817" s="39">
        <v>42189</v>
      </c>
      <c r="F1817" s="13">
        <f t="shared" si="229"/>
        <v>2015</v>
      </c>
      <c r="G1817" s="28" t="s">
        <v>35</v>
      </c>
      <c r="H1817" s="28" t="s">
        <v>2316</v>
      </c>
      <c r="I1817" s="40">
        <v>50</v>
      </c>
      <c r="J1817" s="41">
        <v>0.08</v>
      </c>
      <c r="K1817" s="42">
        <f t="shared" si="230"/>
        <v>46</v>
      </c>
      <c r="L1817" s="43" t="str">
        <f t="shared" si="224"/>
        <v>2816-EMEA-LB</v>
      </c>
      <c r="M1817" s="44">
        <f t="shared" si="231"/>
        <v>42189</v>
      </c>
      <c r="N1817" s="47" t="str">
        <f t="shared" si="225"/>
        <v/>
      </c>
      <c r="O1817" s="47" t="str">
        <f t="shared" si="226"/>
        <v/>
      </c>
      <c r="P1817" s="47" t="str">
        <f t="shared" si="227"/>
        <v/>
      </c>
      <c r="Q1817" s="48">
        <f t="shared" si="228"/>
        <v>42189</v>
      </c>
    </row>
    <row r="1818" spans="1:17" x14ac:dyDescent="0.25">
      <c r="A1818" s="28" t="s">
        <v>3114</v>
      </c>
      <c r="B1818" s="28" t="s">
        <v>123</v>
      </c>
      <c r="C1818" s="28" t="s">
        <v>54</v>
      </c>
      <c r="D1818" s="28" t="s">
        <v>11</v>
      </c>
      <c r="E1818" s="39">
        <v>41682</v>
      </c>
      <c r="F1818" s="13">
        <f t="shared" si="229"/>
        <v>2014</v>
      </c>
      <c r="G1818" s="28" t="s">
        <v>125</v>
      </c>
      <c r="H1818" s="28" t="s">
        <v>1148</v>
      </c>
      <c r="I1818" s="40">
        <v>500</v>
      </c>
      <c r="J1818" s="41">
        <v>0.108</v>
      </c>
      <c r="K1818" s="42">
        <f t="shared" si="230"/>
        <v>446</v>
      </c>
      <c r="L1818" s="43" t="str">
        <f t="shared" si="224"/>
        <v>2817-EMEA-RJ</v>
      </c>
      <c r="M1818" s="44">
        <f t="shared" si="231"/>
        <v>41682</v>
      </c>
      <c r="N1818" s="47" t="str">
        <f t="shared" si="225"/>
        <v/>
      </c>
      <c r="O1818" s="47" t="str">
        <f t="shared" si="226"/>
        <v/>
      </c>
      <c r="P1818" s="47" t="str">
        <f t="shared" si="227"/>
        <v/>
      </c>
      <c r="Q1818" s="48">
        <f t="shared" si="228"/>
        <v>41682</v>
      </c>
    </row>
    <row r="1819" spans="1:17" x14ac:dyDescent="0.25">
      <c r="A1819" s="28" t="s">
        <v>3115</v>
      </c>
      <c r="B1819" s="28" t="s">
        <v>216</v>
      </c>
      <c r="C1819" s="28" t="s">
        <v>217</v>
      </c>
      <c r="D1819" s="28" t="s">
        <v>11</v>
      </c>
      <c r="E1819" s="39" t="s">
        <v>3116</v>
      </c>
      <c r="F1819" s="13">
        <f t="shared" si="229"/>
        <v>2015</v>
      </c>
      <c r="G1819" s="28" t="s">
        <v>125</v>
      </c>
      <c r="H1819" s="28" t="s">
        <v>1020</v>
      </c>
      <c r="I1819" s="40">
        <v>500</v>
      </c>
      <c r="J1819" s="41">
        <v>0.1</v>
      </c>
      <c r="K1819" s="42">
        <f t="shared" si="230"/>
        <v>450</v>
      </c>
      <c r="L1819" s="43" t="str">
        <f t="shared" si="224"/>
        <v>2818-EMEA-RH</v>
      </c>
      <c r="M1819" s="44">
        <f t="shared" si="231"/>
        <v>42367</v>
      </c>
      <c r="N1819" s="47">
        <f t="shared" si="225"/>
        <v>12</v>
      </c>
      <c r="O1819" s="47" t="str">
        <f t="shared" si="226"/>
        <v>2015</v>
      </c>
      <c r="P1819" s="47" t="str">
        <f t="shared" si="227"/>
        <v>29</v>
      </c>
      <c r="Q1819" s="48">
        <f t="shared" si="228"/>
        <v>42367</v>
      </c>
    </row>
    <row r="1820" spans="1:17" x14ac:dyDescent="0.25">
      <c r="A1820" s="28" t="s">
        <v>3117</v>
      </c>
      <c r="B1820" s="28" t="s">
        <v>164</v>
      </c>
      <c r="C1820" s="28" t="s">
        <v>165</v>
      </c>
      <c r="D1820" s="28" t="s">
        <v>11</v>
      </c>
      <c r="E1820" s="39">
        <v>42894</v>
      </c>
      <c r="F1820" s="13">
        <f t="shared" si="229"/>
        <v>2017</v>
      </c>
      <c r="G1820" s="28" t="s">
        <v>111</v>
      </c>
      <c r="H1820" s="28" t="s">
        <v>1074</v>
      </c>
      <c r="I1820" s="40">
        <v>140</v>
      </c>
      <c r="J1820" s="41">
        <v>1.43E-2</v>
      </c>
      <c r="K1820" s="42">
        <f t="shared" si="230"/>
        <v>137.99799999999999</v>
      </c>
      <c r="L1820" s="43" t="str">
        <f t="shared" si="224"/>
        <v>2819-EMEA-MF</v>
      </c>
      <c r="M1820" s="44">
        <f t="shared" si="231"/>
        <v>42894</v>
      </c>
      <c r="N1820" s="47" t="str">
        <f t="shared" si="225"/>
        <v/>
      </c>
      <c r="O1820" s="47" t="str">
        <f t="shared" si="226"/>
        <v/>
      </c>
      <c r="P1820" s="47" t="str">
        <f t="shared" si="227"/>
        <v/>
      </c>
      <c r="Q1820" s="48">
        <f t="shared" si="228"/>
        <v>42894</v>
      </c>
    </row>
    <row r="1821" spans="1:17" x14ac:dyDescent="0.25">
      <c r="A1821" s="28" t="s">
        <v>3118</v>
      </c>
      <c r="B1821" s="28" t="s">
        <v>20</v>
      </c>
      <c r="C1821" s="28" t="s">
        <v>21</v>
      </c>
      <c r="D1821" s="28" t="s">
        <v>22</v>
      </c>
      <c r="E1821" s="39" t="s">
        <v>2366</v>
      </c>
      <c r="F1821" s="13">
        <f t="shared" si="229"/>
        <v>2017</v>
      </c>
      <c r="G1821" s="28" t="s">
        <v>74</v>
      </c>
      <c r="H1821" s="28" t="s">
        <v>608</v>
      </c>
      <c r="I1821" s="40">
        <v>500</v>
      </c>
      <c r="J1821" s="41">
        <v>0.02</v>
      </c>
      <c r="K1821" s="42">
        <f t="shared" si="230"/>
        <v>490</v>
      </c>
      <c r="L1821" s="43" t="str">
        <f t="shared" si="224"/>
        <v>2820-LATAM-EH</v>
      </c>
      <c r="M1821" s="44">
        <f t="shared" si="231"/>
        <v>42885</v>
      </c>
      <c r="N1821" s="47">
        <f t="shared" si="225"/>
        <v>5</v>
      </c>
      <c r="O1821" s="47" t="str">
        <f t="shared" si="226"/>
        <v>2017</v>
      </c>
      <c r="P1821" s="47" t="str">
        <f t="shared" si="227"/>
        <v>30</v>
      </c>
      <c r="Q1821" s="48">
        <f t="shared" si="228"/>
        <v>42885</v>
      </c>
    </row>
    <row r="1822" spans="1:17" x14ac:dyDescent="0.25">
      <c r="A1822" s="28" t="s">
        <v>3119</v>
      </c>
      <c r="B1822" s="28" t="s">
        <v>325</v>
      </c>
      <c r="C1822" s="28" t="s">
        <v>326</v>
      </c>
      <c r="D1822" s="28" t="s">
        <v>34</v>
      </c>
      <c r="E1822" s="39" t="s">
        <v>1796</v>
      </c>
      <c r="F1822" s="13">
        <f t="shared" si="229"/>
        <v>2018</v>
      </c>
      <c r="G1822" s="28" t="s">
        <v>125</v>
      </c>
      <c r="H1822" s="28" t="s">
        <v>2378</v>
      </c>
      <c r="I1822" s="40">
        <v>500</v>
      </c>
      <c r="J1822" s="41">
        <v>0.12</v>
      </c>
      <c r="K1822" s="42">
        <f t="shared" si="230"/>
        <v>440</v>
      </c>
      <c r="L1822" s="43" t="str">
        <f t="shared" si="224"/>
        <v>2821-APAC-AG</v>
      </c>
      <c r="M1822" s="44">
        <f t="shared" si="231"/>
        <v>43203</v>
      </c>
      <c r="N1822" s="47">
        <f t="shared" si="225"/>
        <v>4</v>
      </c>
      <c r="O1822" s="47" t="str">
        <f t="shared" si="226"/>
        <v>2018</v>
      </c>
      <c r="P1822" s="47" t="str">
        <f t="shared" si="227"/>
        <v>13</v>
      </c>
      <c r="Q1822" s="48">
        <f t="shared" si="228"/>
        <v>43203</v>
      </c>
    </row>
    <row r="1823" spans="1:17" x14ac:dyDescent="0.25">
      <c r="A1823" s="28" t="s">
        <v>3120</v>
      </c>
      <c r="B1823" s="28" t="s">
        <v>32</v>
      </c>
      <c r="C1823" s="28" t="s">
        <v>33</v>
      </c>
      <c r="D1823" s="28" t="s">
        <v>34</v>
      </c>
      <c r="E1823" s="39">
        <v>42044</v>
      </c>
      <c r="F1823" s="13">
        <f t="shared" si="229"/>
        <v>2015</v>
      </c>
      <c r="G1823" s="28" t="s">
        <v>133</v>
      </c>
      <c r="H1823" s="28" t="s">
        <v>3121</v>
      </c>
      <c r="I1823" s="40">
        <v>50</v>
      </c>
      <c r="J1823" s="41">
        <v>0.34</v>
      </c>
      <c r="K1823" s="42">
        <f t="shared" si="230"/>
        <v>32.999999999999993</v>
      </c>
      <c r="L1823" s="43" t="str">
        <f t="shared" si="224"/>
        <v>2822-APAC-JP</v>
      </c>
      <c r="M1823" s="44">
        <f t="shared" si="231"/>
        <v>42044</v>
      </c>
      <c r="N1823" s="47" t="str">
        <f t="shared" si="225"/>
        <v/>
      </c>
      <c r="O1823" s="47" t="str">
        <f t="shared" si="226"/>
        <v/>
      </c>
      <c r="P1823" s="47" t="str">
        <f t="shared" si="227"/>
        <v/>
      </c>
      <c r="Q1823" s="48">
        <f t="shared" si="228"/>
        <v>42044</v>
      </c>
    </row>
    <row r="1824" spans="1:17" x14ac:dyDescent="0.25">
      <c r="A1824" s="28" t="s">
        <v>3122</v>
      </c>
      <c r="B1824" s="28" t="s">
        <v>325</v>
      </c>
      <c r="C1824" s="28" t="s">
        <v>326</v>
      </c>
      <c r="D1824" s="28" t="s">
        <v>34</v>
      </c>
      <c r="E1824" s="39" t="s">
        <v>731</v>
      </c>
      <c r="F1824" s="13">
        <f t="shared" si="229"/>
        <v>2015</v>
      </c>
      <c r="G1824" s="28" t="s">
        <v>111</v>
      </c>
      <c r="H1824" s="28" t="s">
        <v>328</v>
      </c>
      <c r="I1824" s="40">
        <v>140</v>
      </c>
      <c r="J1824" s="41">
        <v>0.34289999999999998</v>
      </c>
      <c r="K1824" s="42">
        <f t="shared" si="230"/>
        <v>91.994</v>
      </c>
      <c r="L1824" s="43" t="str">
        <f t="shared" si="224"/>
        <v>2823-APAC-TG</v>
      </c>
      <c r="M1824" s="44">
        <f t="shared" si="231"/>
        <v>42152</v>
      </c>
      <c r="N1824" s="47">
        <f t="shared" si="225"/>
        <v>5</v>
      </c>
      <c r="O1824" s="47" t="str">
        <f t="shared" si="226"/>
        <v>2015</v>
      </c>
      <c r="P1824" s="47" t="str">
        <f t="shared" si="227"/>
        <v>28</v>
      </c>
      <c r="Q1824" s="48">
        <f t="shared" si="228"/>
        <v>42152</v>
      </c>
    </row>
    <row r="1825" spans="1:17" x14ac:dyDescent="0.25">
      <c r="A1825" s="28" t="s">
        <v>3123</v>
      </c>
      <c r="B1825" s="28" t="s">
        <v>261</v>
      </c>
      <c r="C1825" s="28" t="s">
        <v>39</v>
      </c>
      <c r="D1825" s="28" t="s">
        <v>34</v>
      </c>
      <c r="E1825" s="39" t="s">
        <v>2887</v>
      </c>
      <c r="F1825" s="13">
        <f t="shared" si="229"/>
        <v>2015</v>
      </c>
      <c r="G1825" s="28" t="s">
        <v>41</v>
      </c>
      <c r="H1825" s="28" t="s">
        <v>3124</v>
      </c>
      <c r="I1825" s="40">
        <v>30</v>
      </c>
      <c r="J1825" s="41">
        <v>0.33329999999999999</v>
      </c>
      <c r="K1825" s="42">
        <f t="shared" si="230"/>
        <v>20.001000000000001</v>
      </c>
      <c r="L1825" s="43" t="str">
        <f t="shared" si="224"/>
        <v>2824-APAC-TF</v>
      </c>
      <c r="M1825" s="44">
        <f t="shared" si="231"/>
        <v>42027</v>
      </c>
      <c r="N1825" s="47">
        <f t="shared" si="225"/>
        <v>1</v>
      </c>
      <c r="O1825" s="47" t="str">
        <f t="shared" si="226"/>
        <v>2015</v>
      </c>
      <c r="P1825" s="47" t="str">
        <f t="shared" si="227"/>
        <v>23</v>
      </c>
      <c r="Q1825" s="48">
        <f t="shared" si="228"/>
        <v>42027</v>
      </c>
    </row>
    <row r="1826" spans="1:17" x14ac:dyDescent="0.25">
      <c r="A1826" s="28" t="s">
        <v>3125</v>
      </c>
      <c r="B1826" s="28" t="s">
        <v>114</v>
      </c>
      <c r="C1826" s="28" t="s">
        <v>115</v>
      </c>
      <c r="D1826" s="28" t="s">
        <v>17</v>
      </c>
      <c r="E1826" s="39">
        <v>43227</v>
      </c>
      <c r="F1826" s="13">
        <f t="shared" si="229"/>
        <v>2018</v>
      </c>
      <c r="G1826" s="28" t="s">
        <v>74</v>
      </c>
      <c r="H1826" s="28" t="s">
        <v>286</v>
      </c>
      <c r="I1826" s="40">
        <v>500</v>
      </c>
      <c r="J1826" s="41">
        <v>0</v>
      </c>
      <c r="K1826" s="42">
        <f t="shared" si="230"/>
        <v>500</v>
      </c>
      <c r="L1826" s="43" t="str">
        <f t="shared" si="224"/>
        <v>2825-NA-AD</v>
      </c>
      <c r="M1826" s="44">
        <f t="shared" si="231"/>
        <v>43227</v>
      </c>
      <c r="N1826" s="47" t="str">
        <f t="shared" si="225"/>
        <v/>
      </c>
      <c r="O1826" s="47" t="str">
        <f t="shared" si="226"/>
        <v/>
      </c>
      <c r="P1826" s="47" t="str">
        <f t="shared" si="227"/>
        <v/>
      </c>
      <c r="Q1826" s="48">
        <f t="shared" si="228"/>
        <v>43227</v>
      </c>
    </row>
    <row r="1827" spans="1:17" x14ac:dyDescent="0.25">
      <c r="A1827" s="28" t="s">
        <v>3126</v>
      </c>
      <c r="B1827" s="28" t="s">
        <v>174</v>
      </c>
      <c r="C1827" s="28" t="s">
        <v>115</v>
      </c>
      <c r="D1827" s="28" t="s">
        <v>17</v>
      </c>
      <c r="E1827" s="39">
        <v>43355</v>
      </c>
      <c r="F1827" s="13">
        <f t="shared" si="229"/>
        <v>2018</v>
      </c>
      <c r="G1827" s="28" t="s">
        <v>74</v>
      </c>
      <c r="H1827" s="28" t="s">
        <v>1848</v>
      </c>
      <c r="I1827" s="40">
        <v>500</v>
      </c>
      <c r="J1827" s="41">
        <v>0</v>
      </c>
      <c r="K1827" s="42">
        <f t="shared" si="230"/>
        <v>500</v>
      </c>
      <c r="L1827" s="43" t="str">
        <f t="shared" si="224"/>
        <v>2826-NA-RJ</v>
      </c>
      <c r="M1827" s="44">
        <f t="shared" si="231"/>
        <v>43355</v>
      </c>
      <c r="N1827" s="47" t="str">
        <f t="shared" si="225"/>
        <v/>
      </c>
      <c r="O1827" s="47" t="str">
        <f t="shared" si="226"/>
        <v/>
      </c>
      <c r="P1827" s="47" t="str">
        <f t="shared" si="227"/>
        <v/>
      </c>
      <c r="Q1827" s="48">
        <f t="shared" si="228"/>
        <v>43355</v>
      </c>
    </row>
    <row r="1828" spans="1:17" x14ac:dyDescent="0.25">
      <c r="A1828" s="28" t="s">
        <v>3127</v>
      </c>
      <c r="B1828" s="28" t="s">
        <v>210</v>
      </c>
      <c r="C1828" s="28" t="s">
        <v>115</v>
      </c>
      <c r="D1828" s="28" t="s">
        <v>17</v>
      </c>
      <c r="E1828" s="39" t="s">
        <v>3128</v>
      </c>
      <c r="F1828" s="13">
        <f t="shared" si="229"/>
        <v>2014</v>
      </c>
      <c r="G1828" s="28" t="s">
        <v>46</v>
      </c>
      <c r="H1828" s="28" t="s">
        <v>1356</v>
      </c>
      <c r="I1828" s="40">
        <v>500</v>
      </c>
      <c r="J1828" s="41">
        <v>0.3</v>
      </c>
      <c r="K1828" s="42">
        <f t="shared" si="230"/>
        <v>350</v>
      </c>
      <c r="L1828" s="43" t="str">
        <f t="shared" si="224"/>
        <v>2827-NA-RD</v>
      </c>
      <c r="M1828" s="44">
        <f t="shared" si="231"/>
        <v>41687</v>
      </c>
      <c r="N1828" s="47">
        <f t="shared" si="225"/>
        <v>2</v>
      </c>
      <c r="O1828" s="47" t="str">
        <f t="shared" si="226"/>
        <v>2014</v>
      </c>
      <c r="P1828" s="47" t="str">
        <f t="shared" si="227"/>
        <v>17</v>
      </c>
      <c r="Q1828" s="48">
        <f t="shared" si="228"/>
        <v>41687</v>
      </c>
    </row>
    <row r="1829" spans="1:17" x14ac:dyDescent="0.25">
      <c r="A1829" s="28" t="s">
        <v>3129</v>
      </c>
      <c r="B1829" s="28" t="s">
        <v>15</v>
      </c>
      <c r="C1829" s="28" t="s">
        <v>16</v>
      </c>
      <c r="D1829" s="28" t="s">
        <v>17</v>
      </c>
      <c r="E1829" s="39">
        <v>41731</v>
      </c>
      <c r="F1829" s="13">
        <f t="shared" si="229"/>
        <v>2014</v>
      </c>
      <c r="G1829" s="28" t="s">
        <v>74</v>
      </c>
      <c r="H1829" s="28" t="s">
        <v>1181</v>
      </c>
      <c r="I1829" s="40">
        <v>500</v>
      </c>
      <c r="J1829" s="41">
        <v>0</v>
      </c>
      <c r="K1829" s="42">
        <f t="shared" si="230"/>
        <v>500</v>
      </c>
      <c r="L1829" s="43" t="str">
        <f t="shared" si="224"/>
        <v>2828-NA-JA</v>
      </c>
      <c r="M1829" s="44">
        <f t="shared" si="231"/>
        <v>41731</v>
      </c>
      <c r="N1829" s="47" t="str">
        <f t="shared" si="225"/>
        <v/>
      </c>
      <c r="O1829" s="47" t="str">
        <f t="shared" si="226"/>
        <v/>
      </c>
      <c r="P1829" s="47" t="str">
        <f t="shared" si="227"/>
        <v/>
      </c>
      <c r="Q1829" s="48">
        <f t="shared" si="228"/>
        <v>41731</v>
      </c>
    </row>
    <row r="1830" spans="1:17" x14ac:dyDescent="0.25">
      <c r="A1830" s="28" t="s">
        <v>3130</v>
      </c>
      <c r="B1830" s="28" t="s">
        <v>84</v>
      </c>
      <c r="C1830" s="28" t="s">
        <v>85</v>
      </c>
      <c r="D1830" s="28" t="s">
        <v>11</v>
      </c>
      <c r="E1830" s="39" t="s">
        <v>28</v>
      </c>
      <c r="F1830" s="13">
        <f t="shared" si="229"/>
        <v>2018</v>
      </c>
      <c r="G1830" s="28" t="s">
        <v>41</v>
      </c>
      <c r="H1830" s="28" t="s">
        <v>227</v>
      </c>
      <c r="I1830" s="40">
        <v>30</v>
      </c>
      <c r="J1830" s="41">
        <v>3.3300000000000003E-2</v>
      </c>
      <c r="K1830" s="42">
        <f t="shared" si="230"/>
        <v>29.001000000000001</v>
      </c>
      <c r="L1830" s="43" t="str">
        <f t="shared" si="224"/>
        <v>2829-EMEA-DW</v>
      </c>
      <c r="M1830" s="44">
        <f t="shared" si="231"/>
        <v>43326</v>
      </c>
      <c r="N1830" s="47">
        <f t="shared" si="225"/>
        <v>8</v>
      </c>
      <c r="O1830" s="47" t="str">
        <f t="shared" si="226"/>
        <v>2018</v>
      </c>
      <c r="P1830" s="47" t="str">
        <f t="shared" si="227"/>
        <v>14</v>
      </c>
      <c r="Q1830" s="48">
        <f t="shared" si="228"/>
        <v>43326</v>
      </c>
    </row>
    <row r="1831" spans="1:17" x14ac:dyDescent="0.25">
      <c r="A1831" s="28" t="s">
        <v>3131</v>
      </c>
      <c r="B1831" s="28" t="s">
        <v>495</v>
      </c>
      <c r="C1831" s="28" t="s">
        <v>496</v>
      </c>
      <c r="D1831" s="28" t="s">
        <v>11</v>
      </c>
      <c r="E1831" s="39">
        <v>41710</v>
      </c>
      <c r="F1831" s="13">
        <f t="shared" si="229"/>
        <v>2014</v>
      </c>
      <c r="G1831" s="28" t="s">
        <v>46</v>
      </c>
      <c r="H1831" s="28" t="s">
        <v>553</v>
      </c>
      <c r="I1831" s="40">
        <v>500</v>
      </c>
      <c r="J1831" s="41">
        <v>0.4</v>
      </c>
      <c r="K1831" s="42">
        <f t="shared" si="230"/>
        <v>300</v>
      </c>
      <c r="L1831" s="43" t="str">
        <f t="shared" si="224"/>
        <v>2830-EMEA-BL</v>
      </c>
      <c r="M1831" s="44">
        <f t="shared" si="231"/>
        <v>41710</v>
      </c>
      <c r="N1831" s="47" t="str">
        <f t="shared" si="225"/>
        <v/>
      </c>
      <c r="O1831" s="47" t="str">
        <f t="shared" si="226"/>
        <v/>
      </c>
      <c r="P1831" s="47" t="str">
        <f t="shared" si="227"/>
        <v/>
      </c>
      <c r="Q1831" s="48">
        <f t="shared" si="228"/>
        <v>41710</v>
      </c>
    </row>
    <row r="1832" spans="1:17" x14ac:dyDescent="0.25">
      <c r="A1832" s="28" t="s">
        <v>3132</v>
      </c>
      <c r="B1832" s="28" t="s">
        <v>38</v>
      </c>
      <c r="C1832" s="28" t="s">
        <v>39</v>
      </c>
      <c r="D1832" s="28" t="s">
        <v>34</v>
      </c>
      <c r="E1832" s="39" t="s">
        <v>1810</v>
      </c>
      <c r="F1832" s="13">
        <f t="shared" si="229"/>
        <v>2017</v>
      </c>
      <c r="G1832" s="28" t="s">
        <v>111</v>
      </c>
      <c r="H1832" s="28" t="s">
        <v>2132</v>
      </c>
      <c r="I1832" s="40">
        <v>140</v>
      </c>
      <c r="J1832" s="41">
        <v>4.2900000000000001E-2</v>
      </c>
      <c r="K1832" s="42">
        <f t="shared" si="230"/>
        <v>133.994</v>
      </c>
      <c r="L1832" s="43" t="str">
        <f t="shared" si="224"/>
        <v>2831-APAC-AM</v>
      </c>
      <c r="M1832" s="44">
        <f t="shared" si="231"/>
        <v>42945</v>
      </c>
      <c r="N1832" s="47">
        <f t="shared" si="225"/>
        <v>7</v>
      </c>
      <c r="O1832" s="47" t="str">
        <f t="shared" si="226"/>
        <v>2017</v>
      </c>
      <c r="P1832" s="47" t="str">
        <f t="shared" si="227"/>
        <v>29</v>
      </c>
      <c r="Q1832" s="48">
        <f t="shared" si="228"/>
        <v>42945</v>
      </c>
    </row>
    <row r="1833" spans="1:17" x14ac:dyDescent="0.25">
      <c r="A1833" s="28" t="s">
        <v>3133</v>
      </c>
      <c r="B1833" s="28" t="s">
        <v>147</v>
      </c>
      <c r="C1833" s="28" t="s">
        <v>95</v>
      </c>
      <c r="D1833" s="28" t="s">
        <v>34</v>
      </c>
      <c r="E1833" s="39">
        <v>42462</v>
      </c>
      <c r="F1833" s="13">
        <f t="shared" si="229"/>
        <v>2016</v>
      </c>
      <c r="G1833" s="28" t="s">
        <v>111</v>
      </c>
      <c r="H1833" s="28" t="s">
        <v>1100</v>
      </c>
      <c r="I1833" s="40">
        <v>140</v>
      </c>
      <c r="J1833" s="41">
        <v>0.12859999999999999</v>
      </c>
      <c r="K1833" s="42">
        <f t="shared" si="230"/>
        <v>121.996</v>
      </c>
      <c r="L1833" s="43" t="str">
        <f t="shared" si="224"/>
        <v>2832-APAC-BB</v>
      </c>
      <c r="M1833" s="44">
        <f t="shared" si="231"/>
        <v>42462</v>
      </c>
      <c r="N1833" s="47" t="str">
        <f t="shared" si="225"/>
        <v/>
      </c>
      <c r="O1833" s="47" t="str">
        <f t="shared" si="226"/>
        <v/>
      </c>
      <c r="P1833" s="47" t="str">
        <f t="shared" si="227"/>
        <v/>
      </c>
      <c r="Q1833" s="48">
        <f t="shared" si="228"/>
        <v>42462</v>
      </c>
    </row>
    <row r="1834" spans="1:17" x14ac:dyDescent="0.25">
      <c r="A1834" s="28" t="s">
        <v>3134</v>
      </c>
      <c r="B1834" s="28" t="s">
        <v>123</v>
      </c>
      <c r="C1834" s="28" t="s">
        <v>54</v>
      </c>
      <c r="D1834" s="28" t="s">
        <v>11</v>
      </c>
      <c r="E1834" s="39">
        <v>43074</v>
      </c>
      <c r="F1834" s="13">
        <f t="shared" si="229"/>
        <v>2017</v>
      </c>
      <c r="G1834" s="28" t="s">
        <v>29</v>
      </c>
      <c r="H1834" s="28" t="s">
        <v>452</v>
      </c>
      <c r="I1834" s="40">
        <v>150</v>
      </c>
      <c r="J1834" s="41">
        <v>6.6699999999999995E-2</v>
      </c>
      <c r="K1834" s="42">
        <f t="shared" si="230"/>
        <v>139.995</v>
      </c>
      <c r="L1834" s="43" t="str">
        <f t="shared" si="224"/>
        <v>2833-EMEA-PC</v>
      </c>
      <c r="M1834" s="44">
        <f t="shared" si="231"/>
        <v>43074</v>
      </c>
      <c r="N1834" s="47" t="str">
        <f t="shared" si="225"/>
        <v/>
      </c>
      <c r="O1834" s="47" t="str">
        <f t="shared" si="226"/>
        <v/>
      </c>
      <c r="P1834" s="47" t="str">
        <f t="shared" si="227"/>
        <v/>
      </c>
      <c r="Q1834" s="48">
        <f t="shared" si="228"/>
        <v>43074</v>
      </c>
    </row>
    <row r="1835" spans="1:17" x14ac:dyDescent="0.25">
      <c r="A1835" s="28" t="s">
        <v>3135</v>
      </c>
      <c r="B1835" s="28" t="s">
        <v>71</v>
      </c>
      <c r="C1835" s="28" t="s">
        <v>72</v>
      </c>
      <c r="D1835" s="28" t="s">
        <v>34</v>
      </c>
      <c r="E1835" s="39" t="s">
        <v>3136</v>
      </c>
      <c r="F1835" s="13">
        <f t="shared" si="229"/>
        <v>2016</v>
      </c>
      <c r="G1835" s="28" t="s">
        <v>23</v>
      </c>
      <c r="H1835" s="28" t="s">
        <v>861</v>
      </c>
      <c r="I1835" s="40">
        <v>1400</v>
      </c>
      <c r="J1835" s="41">
        <v>0.14000000000000001</v>
      </c>
      <c r="K1835" s="42">
        <f t="shared" si="230"/>
        <v>1204</v>
      </c>
      <c r="L1835" s="43" t="str">
        <f t="shared" si="224"/>
        <v>2834-APAC-FH</v>
      </c>
      <c r="M1835" s="44">
        <f t="shared" si="231"/>
        <v>42518</v>
      </c>
      <c r="N1835" s="47">
        <f t="shared" si="225"/>
        <v>5</v>
      </c>
      <c r="O1835" s="47" t="str">
        <f t="shared" si="226"/>
        <v>2016</v>
      </c>
      <c r="P1835" s="47" t="str">
        <f t="shared" si="227"/>
        <v>28</v>
      </c>
      <c r="Q1835" s="48">
        <f t="shared" si="228"/>
        <v>42518</v>
      </c>
    </row>
    <row r="1836" spans="1:17" x14ac:dyDescent="0.25">
      <c r="A1836" s="28" t="s">
        <v>3137</v>
      </c>
      <c r="B1836" s="28" t="s">
        <v>2815</v>
      </c>
      <c r="C1836" s="28" t="s">
        <v>16</v>
      </c>
      <c r="D1836" s="28" t="s">
        <v>17</v>
      </c>
      <c r="E1836" s="39" t="s">
        <v>476</v>
      </c>
      <c r="F1836" s="13">
        <f t="shared" si="229"/>
        <v>2018</v>
      </c>
      <c r="G1836" s="28" t="s">
        <v>12</v>
      </c>
      <c r="H1836" s="28" t="s">
        <v>2877</v>
      </c>
      <c r="I1836" s="40">
        <v>240</v>
      </c>
      <c r="J1836" s="41">
        <v>7.4999999999999997E-2</v>
      </c>
      <c r="K1836" s="42">
        <f t="shared" si="230"/>
        <v>222</v>
      </c>
      <c r="L1836" s="43" t="str">
        <f t="shared" si="224"/>
        <v>2835-NA-MM</v>
      </c>
      <c r="M1836" s="44">
        <f t="shared" si="231"/>
        <v>43343</v>
      </c>
      <c r="N1836" s="47">
        <f t="shared" si="225"/>
        <v>8</v>
      </c>
      <c r="O1836" s="47" t="str">
        <f t="shared" si="226"/>
        <v>2018</v>
      </c>
      <c r="P1836" s="47" t="str">
        <f t="shared" si="227"/>
        <v>31</v>
      </c>
      <c r="Q1836" s="48">
        <f t="shared" si="228"/>
        <v>43343</v>
      </c>
    </row>
    <row r="1837" spans="1:17" x14ac:dyDescent="0.25">
      <c r="A1837" s="28" t="s">
        <v>3138</v>
      </c>
      <c r="B1837" s="28" t="s">
        <v>49</v>
      </c>
      <c r="C1837" s="28" t="s">
        <v>50</v>
      </c>
      <c r="D1837" s="28" t="s">
        <v>22</v>
      </c>
      <c r="E1837" s="39" t="s">
        <v>1455</v>
      </c>
      <c r="F1837" s="13">
        <f t="shared" si="229"/>
        <v>2018</v>
      </c>
      <c r="G1837" s="28" t="s">
        <v>23</v>
      </c>
      <c r="H1837" s="28" t="s">
        <v>1300</v>
      </c>
      <c r="I1837" s="40">
        <v>1400</v>
      </c>
      <c r="J1837" s="41">
        <v>0.11</v>
      </c>
      <c r="K1837" s="42">
        <f t="shared" si="230"/>
        <v>1246</v>
      </c>
      <c r="L1837" s="43" t="str">
        <f t="shared" si="224"/>
        <v>2836-LATAM-RF</v>
      </c>
      <c r="M1837" s="44">
        <f t="shared" si="231"/>
        <v>43399</v>
      </c>
      <c r="N1837" s="47">
        <f t="shared" si="225"/>
        <v>10</v>
      </c>
      <c r="O1837" s="47" t="str">
        <f t="shared" si="226"/>
        <v>2018</v>
      </c>
      <c r="P1837" s="47" t="str">
        <f t="shared" si="227"/>
        <v>26</v>
      </c>
      <c r="Q1837" s="48">
        <f t="shared" si="228"/>
        <v>43399</v>
      </c>
    </row>
    <row r="1838" spans="1:17" x14ac:dyDescent="0.25">
      <c r="A1838" s="28" t="s">
        <v>3139</v>
      </c>
      <c r="B1838" s="28" t="s">
        <v>79</v>
      </c>
      <c r="C1838" s="28" t="s">
        <v>80</v>
      </c>
      <c r="D1838" s="28" t="s">
        <v>34</v>
      </c>
      <c r="E1838" s="39">
        <v>41981</v>
      </c>
      <c r="F1838" s="13">
        <f t="shared" si="229"/>
        <v>2014</v>
      </c>
      <c r="G1838" s="28" t="s">
        <v>46</v>
      </c>
      <c r="H1838" s="28" t="s">
        <v>3140</v>
      </c>
      <c r="I1838" s="40">
        <v>500</v>
      </c>
      <c r="J1838" s="41">
        <v>0.27</v>
      </c>
      <c r="K1838" s="42">
        <f t="shared" si="230"/>
        <v>365</v>
      </c>
      <c r="L1838" s="43" t="str">
        <f t="shared" si="224"/>
        <v>2837-APAC-SP</v>
      </c>
      <c r="M1838" s="44">
        <f t="shared" si="231"/>
        <v>41981</v>
      </c>
      <c r="N1838" s="47" t="str">
        <f t="shared" si="225"/>
        <v/>
      </c>
      <c r="O1838" s="47" t="str">
        <f t="shared" si="226"/>
        <v/>
      </c>
      <c r="P1838" s="47" t="str">
        <f t="shared" si="227"/>
        <v/>
      </c>
      <c r="Q1838" s="48">
        <f t="shared" si="228"/>
        <v>41981</v>
      </c>
    </row>
    <row r="1839" spans="1:17" x14ac:dyDescent="0.25">
      <c r="A1839" s="28" t="s">
        <v>3141</v>
      </c>
      <c r="B1839" s="28" t="s">
        <v>261</v>
      </c>
      <c r="C1839" s="28" t="s">
        <v>39</v>
      </c>
      <c r="D1839" s="28" t="s">
        <v>34</v>
      </c>
      <c r="E1839" s="39" t="s">
        <v>1424</v>
      </c>
      <c r="F1839" s="13">
        <f t="shared" si="229"/>
        <v>2014</v>
      </c>
      <c r="G1839" s="28" t="s">
        <v>125</v>
      </c>
      <c r="H1839" s="28" t="s">
        <v>316</v>
      </c>
      <c r="I1839" s="40">
        <v>500</v>
      </c>
      <c r="J1839" s="41">
        <v>0.22800000000000001</v>
      </c>
      <c r="K1839" s="42">
        <f t="shared" si="230"/>
        <v>386</v>
      </c>
      <c r="L1839" s="43" t="str">
        <f t="shared" si="224"/>
        <v>2838-APAC-CS</v>
      </c>
      <c r="M1839" s="44">
        <f t="shared" si="231"/>
        <v>41867</v>
      </c>
      <c r="N1839" s="47">
        <f t="shared" si="225"/>
        <v>8</v>
      </c>
      <c r="O1839" s="47" t="str">
        <f t="shared" si="226"/>
        <v>2014</v>
      </c>
      <c r="P1839" s="47" t="str">
        <f t="shared" si="227"/>
        <v>16</v>
      </c>
      <c r="Q1839" s="48">
        <f t="shared" si="228"/>
        <v>41867</v>
      </c>
    </row>
    <row r="1840" spans="1:17" x14ac:dyDescent="0.25">
      <c r="A1840" s="28" t="s">
        <v>3142</v>
      </c>
      <c r="B1840" s="28" t="s">
        <v>2907</v>
      </c>
      <c r="C1840" s="28" t="s">
        <v>115</v>
      </c>
      <c r="D1840" s="28" t="s">
        <v>17</v>
      </c>
      <c r="E1840" s="39">
        <v>41800</v>
      </c>
      <c r="F1840" s="13">
        <f t="shared" si="229"/>
        <v>2014</v>
      </c>
      <c r="G1840" s="28" t="s">
        <v>35</v>
      </c>
      <c r="H1840" s="28" t="s">
        <v>3143</v>
      </c>
      <c r="I1840" s="40">
        <v>50</v>
      </c>
      <c r="J1840" s="41">
        <v>0</v>
      </c>
      <c r="K1840" s="42">
        <f t="shared" si="230"/>
        <v>50</v>
      </c>
      <c r="L1840" s="43" t="str">
        <f t="shared" si="224"/>
        <v>2839-NA-PC</v>
      </c>
      <c r="M1840" s="44">
        <f t="shared" si="231"/>
        <v>41800</v>
      </c>
      <c r="N1840" s="47" t="str">
        <f t="shared" si="225"/>
        <v/>
      </c>
      <c r="O1840" s="47" t="str">
        <f t="shared" si="226"/>
        <v/>
      </c>
      <c r="P1840" s="47" t="str">
        <f t="shared" si="227"/>
        <v/>
      </c>
      <c r="Q1840" s="48">
        <f t="shared" si="228"/>
        <v>41800</v>
      </c>
    </row>
    <row r="1841" spans="1:17" x14ac:dyDescent="0.25">
      <c r="A1841" s="28" t="s">
        <v>3144</v>
      </c>
      <c r="B1841" s="28" t="s">
        <v>2907</v>
      </c>
      <c r="C1841" s="28" t="s">
        <v>115</v>
      </c>
      <c r="D1841" s="28" t="s">
        <v>17</v>
      </c>
      <c r="E1841" s="39" t="s">
        <v>2913</v>
      </c>
      <c r="F1841" s="13">
        <f t="shared" si="229"/>
        <v>2016</v>
      </c>
      <c r="G1841" s="28" t="s">
        <v>23</v>
      </c>
      <c r="H1841" s="28" t="s">
        <v>2908</v>
      </c>
      <c r="I1841" s="40">
        <v>1400</v>
      </c>
      <c r="J1841" s="41">
        <v>0.08</v>
      </c>
      <c r="K1841" s="42">
        <f t="shared" si="230"/>
        <v>1288</v>
      </c>
      <c r="L1841" s="43" t="str">
        <f t="shared" si="224"/>
        <v>2840-NA-DS</v>
      </c>
      <c r="M1841" s="44">
        <f t="shared" si="231"/>
        <v>42426</v>
      </c>
      <c r="N1841" s="47">
        <f t="shared" si="225"/>
        <v>2</v>
      </c>
      <c r="O1841" s="47" t="str">
        <f t="shared" si="226"/>
        <v>2016</v>
      </c>
      <c r="P1841" s="47" t="str">
        <f t="shared" si="227"/>
        <v>26</v>
      </c>
      <c r="Q1841" s="48">
        <f t="shared" si="228"/>
        <v>42426</v>
      </c>
    </row>
    <row r="1842" spans="1:17" x14ac:dyDescent="0.25">
      <c r="A1842" s="28" t="s">
        <v>3145</v>
      </c>
      <c r="B1842" s="28" t="s">
        <v>139</v>
      </c>
      <c r="C1842" s="28" t="s">
        <v>140</v>
      </c>
      <c r="D1842" s="28" t="s">
        <v>11</v>
      </c>
      <c r="E1842" s="39">
        <v>43076</v>
      </c>
      <c r="F1842" s="13">
        <f t="shared" si="229"/>
        <v>2017</v>
      </c>
      <c r="G1842" s="28" t="s">
        <v>23</v>
      </c>
      <c r="H1842" s="28" t="s">
        <v>474</v>
      </c>
      <c r="I1842" s="40">
        <v>1400</v>
      </c>
      <c r="J1842" s="41">
        <v>0.02</v>
      </c>
      <c r="K1842" s="42">
        <f t="shared" si="230"/>
        <v>1372</v>
      </c>
      <c r="L1842" s="43" t="str">
        <f t="shared" si="224"/>
        <v>2841-EMEA-PM</v>
      </c>
      <c r="M1842" s="44">
        <f t="shared" si="231"/>
        <v>43076</v>
      </c>
      <c r="N1842" s="47" t="str">
        <f t="shared" si="225"/>
        <v/>
      </c>
      <c r="O1842" s="47" t="str">
        <f t="shared" si="226"/>
        <v/>
      </c>
      <c r="P1842" s="47" t="str">
        <f t="shared" si="227"/>
        <v/>
      </c>
      <c r="Q1842" s="48">
        <f t="shared" si="228"/>
        <v>43076</v>
      </c>
    </row>
    <row r="1843" spans="1:17" x14ac:dyDescent="0.25">
      <c r="A1843" s="28" t="s">
        <v>3146</v>
      </c>
      <c r="B1843" s="28" t="s">
        <v>49</v>
      </c>
      <c r="C1843" s="28" t="s">
        <v>50</v>
      </c>
      <c r="D1843" s="28" t="s">
        <v>22</v>
      </c>
      <c r="E1843" s="39" t="s">
        <v>3147</v>
      </c>
      <c r="F1843" s="13">
        <f t="shared" si="229"/>
        <v>2018</v>
      </c>
      <c r="G1843" s="28" t="s">
        <v>125</v>
      </c>
      <c r="H1843" s="28" t="s">
        <v>844</v>
      </c>
      <c r="I1843" s="40">
        <v>500</v>
      </c>
      <c r="J1843" s="41">
        <v>0.12</v>
      </c>
      <c r="K1843" s="42">
        <f t="shared" si="230"/>
        <v>440</v>
      </c>
      <c r="L1843" s="43" t="str">
        <f t="shared" si="224"/>
        <v>2842-LATAM-TY</v>
      </c>
      <c r="M1843" s="44">
        <f t="shared" si="231"/>
        <v>43366</v>
      </c>
      <c r="N1843" s="47">
        <f t="shared" si="225"/>
        <v>9</v>
      </c>
      <c r="O1843" s="47" t="str">
        <f t="shared" si="226"/>
        <v>2018</v>
      </c>
      <c r="P1843" s="47" t="str">
        <f t="shared" si="227"/>
        <v>23</v>
      </c>
      <c r="Q1843" s="48">
        <f t="shared" si="228"/>
        <v>43366</v>
      </c>
    </row>
    <row r="1844" spans="1:17" x14ac:dyDescent="0.25">
      <c r="A1844" s="28" t="s">
        <v>3148</v>
      </c>
      <c r="B1844" s="28" t="s">
        <v>64</v>
      </c>
      <c r="C1844" s="28" t="s">
        <v>65</v>
      </c>
      <c r="D1844" s="28" t="s">
        <v>34</v>
      </c>
      <c r="E1844" s="39">
        <v>41707</v>
      </c>
      <c r="F1844" s="13">
        <f t="shared" si="229"/>
        <v>2014</v>
      </c>
      <c r="G1844" s="28" t="s">
        <v>55</v>
      </c>
      <c r="H1844" s="28" t="s">
        <v>1129</v>
      </c>
      <c r="I1844" s="40">
        <v>2400</v>
      </c>
      <c r="J1844" s="41">
        <v>0.14000000000000001</v>
      </c>
      <c r="K1844" s="42">
        <f t="shared" si="230"/>
        <v>2064</v>
      </c>
      <c r="L1844" s="43" t="str">
        <f t="shared" si="224"/>
        <v>2843-APAC-MG</v>
      </c>
      <c r="M1844" s="44">
        <f t="shared" si="231"/>
        <v>41707</v>
      </c>
      <c r="N1844" s="47" t="str">
        <f t="shared" si="225"/>
        <v/>
      </c>
      <c r="O1844" s="47" t="str">
        <f t="shared" si="226"/>
        <v/>
      </c>
      <c r="P1844" s="47" t="str">
        <f t="shared" si="227"/>
        <v/>
      </c>
      <c r="Q1844" s="48">
        <f t="shared" si="228"/>
        <v>41707</v>
      </c>
    </row>
    <row r="1845" spans="1:17" x14ac:dyDescent="0.25">
      <c r="A1845" s="28" t="s">
        <v>3149</v>
      </c>
      <c r="B1845" s="28" t="s">
        <v>139</v>
      </c>
      <c r="C1845" s="28" t="s">
        <v>140</v>
      </c>
      <c r="D1845" s="28" t="s">
        <v>11</v>
      </c>
      <c r="E1845" s="39" t="s">
        <v>1219</v>
      </c>
      <c r="F1845" s="13">
        <f t="shared" si="229"/>
        <v>2015</v>
      </c>
      <c r="G1845" s="28" t="s">
        <v>74</v>
      </c>
      <c r="H1845" s="28" t="s">
        <v>277</v>
      </c>
      <c r="I1845" s="40">
        <v>500</v>
      </c>
      <c r="J1845" s="41">
        <v>0.02</v>
      </c>
      <c r="K1845" s="42">
        <f t="shared" si="230"/>
        <v>490</v>
      </c>
      <c r="L1845" s="43" t="str">
        <f t="shared" si="224"/>
        <v>2844-EMEA-JC</v>
      </c>
      <c r="M1845" s="44">
        <f t="shared" si="231"/>
        <v>42202</v>
      </c>
      <c r="N1845" s="47">
        <f t="shared" si="225"/>
        <v>7</v>
      </c>
      <c r="O1845" s="47" t="str">
        <f t="shared" si="226"/>
        <v>2015</v>
      </c>
      <c r="P1845" s="47" t="str">
        <f t="shared" si="227"/>
        <v>17</v>
      </c>
      <c r="Q1845" s="48">
        <f t="shared" si="228"/>
        <v>42202</v>
      </c>
    </row>
    <row r="1846" spans="1:17" x14ac:dyDescent="0.25">
      <c r="A1846" s="28" t="s">
        <v>3150</v>
      </c>
      <c r="B1846" s="28" t="s">
        <v>20</v>
      </c>
      <c r="C1846" s="28" t="s">
        <v>21</v>
      </c>
      <c r="D1846" s="28" t="s">
        <v>22</v>
      </c>
      <c r="E1846" s="39">
        <v>43346</v>
      </c>
      <c r="F1846" s="13">
        <f t="shared" si="229"/>
        <v>2018</v>
      </c>
      <c r="G1846" s="28" t="s">
        <v>29</v>
      </c>
      <c r="H1846" s="28" t="s">
        <v>796</v>
      </c>
      <c r="I1846" s="40">
        <v>150</v>
      </c>
      <c r="J1846" s="41">
        <v>0.04</v>
      </c>
      <c r="K1846" s="42">
        <f t="shared" si="230"/>
        <v>144</v>
      </c>
      <c r="L1846" s="43" t="str">
        <f t="shared" si="224"/>
        <v>2845-LATAM-ZM</v>
      </c>
      <c r="M1846" s="44">
        <f t="shared" si="231"/>
        <v>43346</v>
      </c>
      <c r="N1846" s="47" t="str">
        <f t="shared" si="225"/>
        <v/>
      </c>
      <c r="O1846" s="47" t="str">
        <f t="shared" si="226"/>
        <v/>
      </c>
      <c r="P1846" s="47" t="str">
        <f t="shared" si="227"/>
        <v/>
      </c>
      <c r="Q1846" s="48">
        <f t="shared" si="228"/>
        <v>43346</v>
      </c>
    </row>
    <row r="1847" spans="1:17" x14ac:dyDescent="0.25">
      <c r="A1847" s="28" t="s">
        <v>3151</v>
      </c>
      <c r="B1847" s="28" t="s">
        <v>174</v>
      </c>
      <c r="C1847" s="28" t="s">
        <v>115</v>
      </c>
      <c r="D1847" s="28" t="s">
        <v>17</v>
      </c>
      <c r="E1847" s="39" t="s">
        <v>888</v>
      </c>
      <c r="F1847" s="13">
        <f t="shared" si="229"/>
        <v>2014</v>
      </c>
      <c r="G1847" s="28" t="s">
        <v>23</v>
      </c>
      <c r="H1847" s="28" t="s">
        <v>1305</v>
      </c>
      <c r="I1847" s="40">
        <v>1400</v>
      </c>
      <c r="J1847" s="41">
        <v>0.25</v>
      </c>
      <c r="K1847" s="42">
        <f t="shared" si="230"/>
        <v>1050</v>
      </c>
      <c r="L1847" s="43" t="str">
        <f t="shared" si="224"/>
        <v>2846-NA-PH</v>
      </c>
      <c r="M1847" s="44">
        <f t="shared" si="231"/>
        <v>41817</v>
      </c>
      <c r="N1847" s="47">
        <f t="shared" si="225"/>
        <v>6</v>
      </c>
      <c r="O1847" s="47" t="str">
        <f t="shared" si="226"/>
        <v>2014</v>
      </c>
      <c r="P1847" s="47" t="str">
        <f t="shared" si="227"/>
        <v>27</v>
      </c>
      <c r="Q1847" s="48">
        <f t="shared" si="228"/>
        <v>41817</v>
      </c>
    </row>
    <row r="1848" spans="1:17" x14ac:dyDescent="0.25">
      <c r="A1848" s="28" t="s">
        <v>3152</v>
      </c>
      <c r="B1848" s="28" t="s">
        <v>84</v>
      </c>
      <c r="C1848" s="28" t="s">
        <v>85</v>
      </c>
      <c r="D1848" s="28" t="s">
        <v>11</v>
      </c>
      <c r="E1848" s="39" t="s">
        <v>834</v>
      </c>
      <c r="F1848" s="13">
        <f t="shared" si="229"/>
        <v>2014</v>
      </c>
      <c r="G1848" s="28" t="s">
        <v>74</v>
      </c>
      <c r="H1848" s="28" t="s">
        <v>1362</v>
      </c>
      <c r="I1848" s="40">
        <v>500</v>
      </c>
      <c r="J1848" s="41">
        <v>0.02</v>
      </c>
      <c r="K1848" s="42">
        <f t="shared" si="230"/>
        <v>490</v>
      </c>
      <c r="L1848" s="43" t="str">
        <f t="shared" si="224"/>
        <v>2847-EMEA-JV</v>
      </c>
      <c r="M1848" s="44">
        <f t="shared" si="231"/>
        <v>41690</v>
      </c>
      <c r="N1848" s="47">
        <f t="shared" si="225"/>
        <v>2</v>
      </c>
      <c r="O1848" s="47" t="str">
        <f t="shared" si="226"/>
        <v>2014</v>
      </c>
      <c r="P1848" s="47" t="str">
        <f t="shared" si="227"/>
        <v>20</v>
      </c>
      <c r="Q1848" s="48">
        <f t="shared" si="228"/>
        <v>41690</v>
      </c>
    </row>
    <row r="1849" spans="1:17" x14ac:dyDescent="0.25">
      <c r="A1849" s="28" t="s">
        <v>3153</v>
      </c>
      <c r="B1849" s="28" t="s">
        <v>306</v>
      </c>
      <c r="C1849" s="28" t="s">
        <v>307</v>
      </c>
      <c r="D1849" s="28" t="s">
        <v>11</v>
      </c>
      <c r="E1849" s="39">
        <v>42891</v>
      </c>
      <c r="F1849" s="13">
        <f t="shared" si="229"/>
        <v>2017</v>
      </c>
      <c r="G1849" s="28" t="s">
        <v>29</v>
      </c>
      <c r="H1849" s="28" t="s">
        <v>309</v>
      </c>
      <c r="I1849" s="40">
        <v>150</v>
      </c>
      <c r="J1849" s="41">
        <v>0.04</v>
      </c>
      <c r="K1849" s="42">
        <f t="shared" si="230"/>
        <v>144</v>
      </c>
      <c r="L1849" s="43" t="str">
        <f t="shared" si="224"/>
        <v>2848-EMEA-JW</v>
      </c>
      <c r="M1849" s="44">
        <f t="shared" si="231"/>
        <v>42891</v>
      </c>
      <c r="N1849" s="47" t="str">
        <f t="shared" si="225"/>
        <v/>
      </c>
      <c r="O1849" s="47" t="str">
        <f t="shared" si="226"/>
        <v/>
      </c>
      <c r="P1849" s="47" t="str">
        <f t="shared" si="227"/>
        <v/>
      </c>
      <c r="Q1849" s="48">
        <f t="shared" si="228"/>
        <v>42891</v>
      </c>
    </row>
    <row r="1850" spans="1:17" x14ac:dyDescent="0.25">
      <c r="A1850" s="28" t="s">
        <v>3154</v>
      </c>
      <c r="B1850" s="28" t="s">
        <v>59</v>
      </c>
      <c r="C1850" s="28" t="s">
        <v>60</v>
      </c>
      <c r="D1850" s="28" t="s">
        <v>11</v>
      </c>
      <c r="E1850" s="39" t="s">
        <v>3065</v>
      </c>
      <c r="F1850" s="13">
        <f t="shared" si="229"/>
        <v>2017</v>
      </c>
      <c r="G1850" s="28" t="s">
        <v>55</v>
      </c>
      <c r="H1850" s="28" t="s">
        <v>383</v>
      </c>
      <c r="I1850" s="40">
        <v>2400</v>
      </c>
      <c r="J1850" s="41">
        <v>0.43</v>
      </c>
      <c r="K1850" s="42">
        <f t="shared" si="230"/>
        <v>1368.0000000000002</v>
      </c>
      <c r="L1850" s="43" t="str">
        <f t="shared" si="224"/>
        <v>2849-EMEA-VS</v>
      </c>
      <c r="M1850" s="44">
        <f t="shared" si="231"/>
        <v>42847</v>
      </c>
      <c r="N1850" s="47">
        <f t="shared" si="225"/>
        <v>4</v>
      </c>
      <c r="O1850" s="47" t="str">
        <f t="shared" si="226"/>
        <v>2017</v>
      </c>
      <c r="P1850" s="47" t="str">
        <f t="shared" si="227"/>
        <v>22</v>
      </c>
      <c r="Q1850" s="48">
        <f t="shared" si="228"/>
        <v>42847</v>
      </c>
    </row>
    <row r="1851" spans="1:17" x14ac:dyDescent="0.25">
      <c r="A1851" s="28" t="s">
        <v>3155</v>
      </c>
      <c r="B1851" s="28" t="s">
        <v>88</v>
      </c>
      <c r="C1851" s="28" t="s">
        <v>89</v>
      </c>
      <c r="D1851" s="28" t="s">
        <v>11</v>
      </c>
      <c r="E1851" s="39" t="s">
        <v>2038</v>
      </c>
      <c r="F1851" s="13">
        <f t="shared" si="229"/>
        <v>2016</v>
      </c>
      <c r="G1851" s="28" t="s">
        <v>46</v>
      </c>
      <c r="H1851" s="28" t="s">
        <v>1630</v>
      </c>
      <c r="I1851" s="40">
        <v>500</v>
      </c>
      <c r="J1851" s="41">
        <v>7.0000000000000007E-2</v>
      </c>
      <c r="K1851" s="42">
        <f t="shared" si="230"/>
        <v>464.99999999999994</v>
      </c>
      <c r="L1851" s="43" t="str">
        <f t="shared" si="224"/>
        <v>2850-EMEA-MT</v>
      </c>
      <c r="M1851" s="44">
        <f t="shared" si="231"/>
        <v>42389</v>
      </c>
      <c r="N1851" s="47">
        <f t="shared" si="225"/>
        <v>1</v>
      </c>
      <c r="O1851" s="47" t="str">
        <f t="shared" si="226"/>
        <v>2016</v>
      </c>
      <c r="P1851" s="47" t="str">
        <f t="shared" si="227"/>
        <v>20</v>
      </c>
      <c r="Q1851" s="48">
        <f t="shared" si="228"/>
        <v>42389</v>
      </c>
    </row>
    <row r="1852" spans="1:17" x14ac:dyDescent="0.25">
      <c r="A1852" s="28" t="s">
        <v>3156</v>
      </c>
      <c r="B1852" s="28" t="s">
        <v>169</v>
      </c>
      <c r="C1852" s="28" t="s">
        <v>170</v>
      </c>
      <c r="D1852" s="28" t="s">
        <v>11</v>
      </c>
      <c r="E1852" s="39" t="s">
        <v>3157</v>
      </c>
      <c r="F1852" s="13">
        <f t="shared" si="229"/>
        <v>2015</v>
      </c>
      <c r="G1852" s="28" t="s">
        <v>74</v>
      </c>
      <c r="H1852" s="28" t="s">
        <v>1066</v>
      </c>
      <c r="I1852" s="40">
        <v>500</v>
      </c>
      <c r="J1852" s="41">
        <v>0.01</v>
      </c>
      <c r="K1852" s="42">
        <f t="shared" si="230"/>
        <v>495</v>
      </c>
      <c r="L1852" s="43" t="str">
        <f t="shared" si="224"/>
        <v>2851-EMEA-MT</v>
      </c>
      <c r="M1852" s="44">
        <f t="shared" si="231"/>
        <v>42078</v>
      </c>
      <c r="N1852" s="47">
        <f t="shared" si="225"/>
        <v>3</v>
      </c>
      <c r="O1852" s="47" t="str">
        <f t="shared" si="226"/>
        <v>2015</v>
      </c>
      <c r="P1852" s="47" t="str">
        <f t="shared" si="227"/>
        <v>15</v>
      </c>
      <c r="Q1852" s="48">
        <f t="shared" si="228"/>
        <v>42078</v>
      </c>
    </row>
    <row r="1853" spans="1:17" x14ac:dyDescent="0.25">
      <c r="A1853" s="28" t="s">
        <v>3158</v>
      </c>
      <c r="B1853" s="28" t="s">
        <v>9</v>
      </c>
      <c r="C1853" s="28" t="s">
        <v>10</v>
      </c>
      <c r="D1853" s="28" t="s">
        <v>11</v>
      </c>
      <c r="E1853" s="39" t="s">
        <v>507</v>
      </c>
      <c r="F1853" s="13">
        <f t="shared" si="229"/>
        <v>2015</v>
      </c>
      <c r="G1853" s="28" t="s">
        <v>35</v>
      </c>
      <c r="H1853" s="28" t="s">
        <v>333</v>
      </c>
      <c r="I1853" s="40">
        <v>50</v>
      </c>
      <c r="J1853" s="41">
        <v>0.02</v>
      </c>
      <c r="K1853" s="42">
        <f t="shared" si="230"/>
        <v>49</v>
      </c>
      <c r="L1853" s="43" t="str">
        <f t="shared" si="224"/>
        <v>2852-EMEA-DB</v>
      </c>
      <c r="M1853" s="44">
        <f t="shared" si="231"/>
        <v>42120</v>
      </c>
      <c r="N1853" s="47">
        <f t="shared" si="225"/>
        <v>4</v>
      </c>
      <c r="O1853" s="47" t="str">
        <f t="shared" si="226"/>
        <v>2015</v>
      </c>
      <c r="P1853" s="47" t="str">
        <f t="shared" si="227"/>
        <v>26</v>
      </c>
      <c r="Q1853" s="48">
        <f t="shared" si="228"/>
        <v>42120</v>
      </c>
    </row>
    <row r="1854" spans="1:17" x14ac:dyDescent="0.25">
      <c r="A1854" s="28" t="s">
        <v>3159</v>
      </c>
      <c r="B1854" s="28" t="s">
        <v>2815</v>
      </c>
      <c r="C1854" s="28" t="s">
        <v>16</v>
      </c>
      <c r="D1854" s="28" t="s">
        <v>17</v>
      </c>
      <c r="E1854" s="39" t="s">
        <v>3160</v>
      </c>
      <c r="F1854" s="13">
        <f t="shared" si="229"/>
        <v>2016</v>
      </c>
      <c r="G1854" s="28" t="s">
        <v>12</v>
      </c>
      <c r="H1854" s="28" t="s">
        <v>3161</v>
      </c>
      <c r="I1854" s="40">
        <v>240</v>
      </c>
      <c r="J1854" s="41">
        <v>2.5000000000000001E-2</v>
      </c>
      <c r="K1854" s="42">
        <f t="shared" si="230"/>
        <v>234</v>
      </c>
      <c r="L1854" s="43" t="str">
        <f t="shared" si="224"/>
        <v>2853-NA-ER</v>
      </c>
      <c r="M1854" s="44">
        <f t="shared" si="231"/>
        <v>42725</v>
      </c>
      <c r="N1854" s="47">
        <f t="shared" si="225"/>
        <v>12</v>
      </c>
      <c r="O1854" s="47" t="str">
        <f t="shared" si="226"/>
        <v>2016</v>
      </c>
      <c r="P1854" s="47" t="str">
        <f t="shared" si="227"/>
        <v>21</v>
      </c>
      <c r="Q1854" s="48">
        <f t="shared" si="228"/>
        <v>42725</v>
      </c>
    </row>
    <row r="1855" spans="1:17" x14ac:dyDescent="0.25">
      <c r="A1855" s="28" t="s">
        <v>3162</v>
      </c>
      <c r="B1855" s="28" t="s">
        <v>241</v>
      </c>
      <c r="C1855" s="28" t="s">
        <v>242</v>
      </c>
      <c r="D1855" s="28" t="s">
        <v>22</v>
      </c>
      <c r="E1855" s="39">
        <v>41888</v>
      </c>
      <c r="F1855" s="13">
        <f t="shared" si="229"/>
        <v>2014</v>
      </c>
      <c r="G1855" s="28" t="s">
        <v>111</v>
      </c>
      <c r="H1855" s="28" t="s">
        <v>762</v>
      </c>
      <c r="I1855" s="40">
        <v>140</v>
      </c>
      <c r="J1855" s="41">
        <v>0.2571</v>
      </c>
      <c r="K1855" s="42">
        <f t="shared" si="230"/>
        <v>104.006</v>
      </c>
      <c r="L1855" s="43" t="str">
        <f t="shared" si="224"/>
        <v>2854-LATAM-RC</v>
      </c>
      <c r="M1855" s="44">
        <f t="shared" si="231"/>
        <v>41888</v>
      </c>
      <c r="N1855" s="47" t="str">
        <f t="shared" si="225"/>
        <v/>
      </c>
      <c r="O1855" s="47" t="str">
        <f t="shared" si="226"/>
        <v/>
      </c>
      <c r="P1855" s="47" t="str">
        <f t="shared" si="227"/>
        <v/>
      </c>
      <c r="Q1855" s="48">
        <f t="shared" si="228"/>
        <v>41888</v>
      </c>
    </row>
    <row r="1856" spans="1:17" x14ac:dyDescent="0.25">
      <c r="A1856" s="28" t="s">
        <v>3163</v>
      </c>
      <c r="B1856" s="28" t="s">
        <v>325</v>
      </c>
      <c r="C1856" s="28" t="s">
        <v>326</v>
      </c>
      <c r="D1856" s="28" t="s">
        <v>34</v>
      </c>
      <c r="E1856" s="39" t="s">
        <v>3164</v>
      </c>
      <c r="F1856" s="13">
        <f t="shared" si="229"/>
        <v>2017</v>
      </c>
      <c r="G1856" s="28" t="s">
        <v>29</v>
      </c>
      <c r="H1856" s="28" t="s">
        <v>918</v>
      </c>
      <c r="I1856" s="40">
        <v>150</v>
      </c>
      <c r="J1856" s="41">
        <v>0.04</v>
      </c>
      <c r="K1856" s="42">
        <f t="shared" si="230"/>
        <v>144</v>
      </c>
      <c r="L1856" s="43" t="str">
        <f t="shared" si="224"/>
        <v>2855-APAC-HL</v>
      </c>
      <c r="M1856" s="44">
        <f t="shared" si="231"/>
        <v>42911</v>
      </c>
      <c r="N1856" s="47">
        <f t="shared" si="225"/>
        <v>6</v>
      </c>
      <c r="O1856" s="47" t="str">
        <f t="shared" si="226"/>
        <v>2017</v>
      </c>
      <c r="P1856" s="47" t="str">
        <f t="shared" si="227"/>
        <v>25</v>
      </c>
      <c r="Q1856" s="48">
        <f t="shared" si="228"/>
        <v>42911</v>
      </c>
    </row>
    <row r="1857" spans="1:17" x14ac:dyDescent="0.25">
      <c r="A1857" s="28" t="s">
        <v>3165</v>
      </c>
      <c r="B1857" s="28" t="s">
        <v>88</v>
      </c>
      <c r="C1857" s="28" t="s">
        <v>89</v>
      </c>
      <c r="D1857" s="28" t="s">
        <v>11</v>
      </c>
      <c r="E1857" s="39">
        <v>42682</v>
      </c>
      <c r="F1857" s="13">
        <f t="shared" si="229"/>
        <v>2016</v>
      </c>
      <c r="G1857" s="28" t="s">
        <v>61</v>
      </c>
      <c r="H1857" s="28" t="s">
        <v>90</v>
      </c>
      <c r="I1857" s="40">
        <v>3000</v>
      </c>
      <c r="J1857" s="41">
        <v>0.44</v>
      </c>
      <c r="K1857" s="42">
        <f t="shared" si="230"/>
        <v>1680.0000000000002</v>
      </c>
      <c r="L1857" s="43" t="str">
        <f t="shared" si="224"/>
        <v>2856-EMEA-DW</v>
      </c>
      <c r="M1857" s="44">
        <f t="shared" si="231"/>
        <v>42682</v>
      </c>
      <c r="N1857" s="47" t="str">
        <f t="shared" si="225"/>
        <v/>
      </c>
      <c r="O1857" s="47" t="str">
        <f t="shared" si="226"/>
        <v/>
      </c>
      <c r="P1857" s="47" t="str">
        <f t="shared" si="227"/>
        <v/>
      </c>
      <c r="Q1857" s="48">
        <f t="shared" si="228"/>
        <v>42682</v>
      </c>
    </row>
    <row r="1858" spans="1:17" x14ac:dyDescent="0.25">
      <c r="A1858" s="28" t="s">
        <v>3166</v>
      </c>
      <c r="B1858" s="28" t="s">
        <v>397</v>
      </c>
      <c r="C1858" s="28" t="s">
        <v>398</v>
      </c>
      <c r="D1858" s="28" t="s">
        <v>11</v>
      </c>
      <c r="E1858" s="39" t="s">
        <v>2972</v>
      </c>
      <c r="F1858" s="13">
        <f t="shared" si="229"/>
        <v>2018</v>
      </c>
      <c r="G1858" s="28" t="s">
        <v>46</v>
      </c>
      <c r="H1858" s="28" t="s">
        <v>567</v>
      </c>
      <c r="I1858" s="40">
        <v>500</v>
      </c>
      <c r="J1858" s="41">
        <v>0.02</v>
      </c>
      <c r="K1858" s="42">
        <f t="shared" si="230"/>
        <v>490</v>
      </c>
      <c r="L1858" s="43" t="str">
        <f t="shared" ref="L1858:L1921" si="232">_xlfn.TEXTJOIN("-",TRUE,RIGHT(A1858,LEN(A1858)-2),D1858,LEFT(H1858,1)&amp;MID(H1858,FIND(" ",H1858)+1,1))</f>
        <v>2857-EMEA-GS</v>
      </c>
      <c r="M1858" s="44">
        <f t="shared" si="231"/>
        <v>43129</v>
      </c>
      <c r="N1858" s="47">
        <f t="shared" ref="N1858:N1921" si="233">IF(ISTEXT(E1858),IFERROR(_xlfn.NUMBERVALUE(LEFT(E1858,2)),_xlfn.NUMBERVALUE(LEFT(E1858,1))),"")</f>
        <v>1</v>
      </c>
      <c r="O1858" s="47" t="str">
        <f t="shared" ref="O1858:O1921" si="234">IF(ISTEXT(E1858),RIGHT(E1858,4),"")</f>
        <v>2018</v>
      </c>
      <c r="P1858" s="47" t="str">
        <f t="shared" ref="P1858:P1921" si="235">IF(ISTEXT(E1858),MID(E1858,LEN(N1858)+2,2),"")</f>
        <v>29</v>
      </c>
      <c r="Q1858" s="48">
        <f t="shared" ref="Q1858:Q1921" si="236">IF(ISTEXT(E1858),DATE(O1858,N1858,P1858),E1858)</f>
        <v>43129</v>
      </c>
    </row>
    <row r="1859" spans="1:17" x14ac:dyDescent="0.25">
      <c r="A1859" s="28" t="s">
        <v>3167</v>
      </c>
      <c r="B1859" s="28" t="s">
        <v>109</v>
      </c>
      <c r="C1859" s="28" t="s">
        <v>72</v>
      </c>
      <c r="D1859" s="28" t="s">
        <v>34</v>
      </c>
      <c r="E1859" s="39" t="s">
        <v>1641</v>
      </c>
      <c r="F1859" s="13">
        <f t="shared" ref="F1859:F1922" si="237">YEAR(Q1859)</f>
        <v>2018</v>
      </c>
      <c r="G1859" s="28" t="s">
        <v>12</v>
      </c>
      <c r="H1859" s="28" t="s">
        <v>933</v>
      </c>
      <c r="I1859" s="40">
        <v>240</v>
      </c>
      <c r="J1859" s="41">
        <v>0.05</v>
      </c>
      <c r="K1859" s="42">
        <f t="shared" ref="K1859:K1922" si="238">I1859*(1-J1859)</f>
        <v>228</v>
      </c>
      <c r="L1859" s="43" t="str">
        <f t="shared" si="232"/>
        <v>2858-APAC-SH</v>
      </c>
      <c r="M1859" s="44">
        <f t="shared" ref="M1859:M1922" si="239">IF(ISTEXT(E1859),DATE(O1859,N1859,P1859),E1859)</f>
        <v>43465</v>
      </c>
      <c r="N1859" s="47">
        <f t="shared" si="233"/>
        <v>12</v>
      </c>
      <c r="O1859" s="47" t="str">
        <f t="shared" si="234"/>
        <v>2018</v>
      </c>
      <c r="P1859" s="47" t="str">
        <f t="shared" si="235"/>
        <v>31</v>
      </c>
      <c r="Q1859" s="48">
        <f t="shared" si="236"/>
        <v>43465</v>
      </c>
    </row>
    <row r="1860" spans="1:17" x14ac:dyDescent="0.25">
      <c r="A1860" s="28" t="s">
        <v>3168</v>
      </c>
      <c r="B1860" s="28" t="s">
        <v>288</v>
      </c>
      <c r="C1860" s="28" t="s">
        <v>289</v>
      </c>
      <c r="D1860" s="28" t="s">
        <v>11</v>
      </c>
      <c r="E1860" s="39" t="s">
        <v>1659</v>
      </c>
      <c r="F1860" s="13">
        <f t="shared" si="237"/>
        <v>2017</v>
      </c>
      <c r="G1860" s="28" t="s">
        <v>133</v>
      </c>
      <c r="H1860" s="28" t="s">
        <v>798</v>
      </c>
      <c r="I1860" s="40">
        <v>50</v>
      </c>
      <c r="J1860" s="41">
        <v>0.1</v>
      </c>
      <c r="K1860" s="42">
        <f t="shared" si="238"/>
        <v>45</v>
      </c>
      <c r="L1860" s="43" t="str">
        <f t="shared" si="232"/>
        <v>2859-EMEA-PL</v>
      </c>
      <c r="M1860" s="44">
        <f t="shared" si="239"/>
        <v>43025</v>
      </c>
      <c r="N1860" s="47">
        <f t="shared" si="233"/>
        <v>10</v>
      </c>
      <c r="O1860" s="47" t="str">
        <f t="shared" si="234"/>
        <v>2017</v>
      </c>
      <c r="P1860" s="47" t="str">
        <f t="shared" si="235"/>
        <v>17</v>
      </c>
      <c r="Q1860" s="48">
        <f t="shared" si="236"/>
        <v>43025</v>
      </c>
    </row>
    <row r="1861" spans="1:17" x14ac:dyDescent="0.25">
      <c r="A1861" s="28" t="s">
        <v>3169</v>
      </c>
      <c r="B1861" s="28" t="s">
        <v>104</v>
      </c>
      <c r="C1861" s="28" t="s">
        <v>105</v>
      </c>
      <c r="D1861" s="28" t="s">
        <v>11</v>
      </c>
      <c r="E1861" s="39" t="s">
        <v>3170</v>
      </c>
      <c r="F1861" s="13">
        <f t="shared" si="237"/>
        <v>2016</v>
      </c>
      <c r="G1861" s="28" t="s">
        <v>23</v>
      </c>
      <c r="H1861" s="28" t="s">
        <v>1227</v>
      </c>
      <c r="I1861" s="40">
        <v>1400</v>
      </c>
      <c r="J1861" s="41">
        <v>0.1</v>
      </c>
      <c r="K1861" s="42">
        <f t="shared" si="238"/>
        <v>1260</v>
      </c>
      <c r="L1861" s="43" t="str">
        <f t="shared" si="232"/>
        <v>2860-EMEA-MP</v>
      </c>
      <c r="M1861" s="44">
        <f t="shared" si="239"/>
        <v>42510</v>
      </c>
      <c r="N1861" s="47">
        <f t="shared" si="233"/>
        <v>5</v>
      </c>
      <c r="O1861" s="47" t="str">
        <f t="shared" si="234"/>
        <v>2016</v>
      </c>
      <c r="P1861" s="47" t="str">
        <f t="shared" si="235"/>
        <v>20</v>
      </c>
      <c r="Q1861" s="48">
        <f t="shared" si="236"/>
        <v>42510</v>
      </c>
    </row>
    <row r="1862" spans="1:17" x14ac:dyDescent="0.25">
      <c r="A1862" s="28" t="s">
        <v>3171</v>
      </c>
      <c r="B1862" s="28" t="s">
        <v>144</v>
      </c>
      <c r="C1862" s="28" t="s">
        <v>115</v>
      </c>
      <c r="D1862" s="28" t="s">
        <v>17</v>
      </c>
      <c r="E1862" s="39">
        <v>43135</v>
      </c>
      <c r="F1862" s="13">
        <f t="shared" si="237"/>
        <v>2018</v>
      </c>
      <c r="G1862" s="28" t="s">
        <v>35</v>
      </c>
      <c r="H1862" s="28" t="s">
        <v>691</v>
      </c>
      <c r="I1862" s="40">
        <v>50</v>
      </c>
      <c r="J1862" s="41">
        <v>0.1</v>
      </c>
      <c r="K1862" s="42">
        <f t="shared" si="238"/>
        <v>45</v>
      </c>
      <c r="L1862" s="43" t="str">
        <f t="shared" si="232"/>
        <v>2861-NA-DD</v>
      </c>
      <c r="M1862" s="44">
        <f t="shared" si="239"/>
        <v>43135</v>
      </c>
      <c r="N1862" s="47" t="str">
        <f t="shared" si="233"/>
        <v/>
      </c>
      <c r="O1862" s="47" t="str">
        <f t="shared" si="234"/>
        <v/>
      </c>
      <c r="P1862" s="47" t="str">
        <f t="shared" si="235"/>
        <v/>
      </c>
      <c r="Q1862" s="48">
        <f t="shared" si="236"/>
        <v>43135</v>
      </c>
    </row>
    <row r="1863" spans="1:17" x14ac:dyDescent="0.25">
      <c r="A1863" s="28" t="s">
        <v>3172</v>
      </c>
      <c r="B1863" s="28" t="s">
        <v>197</v>
      </c>
      <c r="C1863" s="28" t="s">
        <v>198</v>
      </c>
      <c r="D1863" s="28" t="s">
        <v>11</v>
      </c>
      <c r="E1863" s="39" t="s">
        <v>1498</v>
      </c>
      <c r="F1863" s="13">
        <f t="shared" si="237"/>
        <v>2018</v>
      </c>
      <c r="G1863" s="28" t="s">
        <v>74</v>
      </c>
      <c r="H1863" s="28" t="s">
        <v>330</v>
      </c>
      <c r="I1863" s="40">
        <v>500</v>
      </c>
      <c r="J1863" s="41">
        <v>0</v>
      </c>
      <c r="K1863" s="42">
        <f t="shared" si="238"/>
        <v>500</v>
      </c>
      <c r="L1863" s="43" t="str">
        <f t="shared" si="232"/>
        <v>2862-EMEA-VB</v>
      </c>
      <c r="M1863" s="44">
        <f t="shared" si="239"/>
        <v>43329</v>
      </c>
      <c r="N1863" s="47">
        <f t="shared" si="233"/>
        <v>8</v>
      </c>
      <c r="O1863" s="47" t="str">
        <f t="shared" si="234"/>
        <v>2018</v>
      </c>
      <c r="P1863" s="47" t="str">
        <f t="shared" si="235"/>
        <v>17</v>
      </c>
      <c r="Q1863" s="48">
        <f t="shared" si="236"/>
        <v>43329</v>
      </c>
    </row>
    <row r="1864" spans="1:17" x14ac:dyDescent="0.25">
      <c r="A1864" s="28" t="s">
        <v>3173</v>
      </c>
      <c r="B1864" s="28" t="s">
        <v>114</v>
      </c>
      <c r="C1864" s="28" t="s">
        <v>115</v>
      </c>
      <c r="D1864" s="28" t="s">
        <v>17</v>
      </c>
      <c r="E1864" s="39" t="s">
        <v>238</v>
      </c>
      <c r="F1864" s="13">
        <f t="shared" si="237"/>
        <v>2018</v>
      </c>
      <c r="G1864" s="28" t="s">
        <v>35</v>
      </c>
      <c r="H1864" s="28" t="s">
        <v>1225</v>
      </c>
      <c r="I1864" s="40">
        <v>50</v>
      </c>
      <c r="J1864" s="41">
        <v>0.08</v>
      </c>
      <c r="K1864" s="42">
        <f t="shared" si="238"/>
        <v>46</v>
      </c>
      <c r="L1864" s="43" t="str">
        <f t="shared" si="232"/>
        <v>2863-NA-KS</v>
      </c>
      <c r="M1864" s="44">
        <f t="shared" si="239"/>
        <v>43342</v>
      </c>
      <c r="N1864" s="47">
        <f t="shared" si="233"/>
        <v>8</v>
      </c>
      <c r="O1864" s="47" t="str">
        <f t="shared" si="234"/>
        <v>2018</v>
      </c>
      <c r="P1864" s="47" t="str">
        <f t="shared" si="235"/>
        <v>30</v>
      </c>
      <c r="Q1864" s="48">
        <f t="shared" si="236"/>
        <v>43342</v>
      </c>
    </row>
    <row r="1865" spans="1:17" x14ac:dyDescent="0.25">
      <c r="A1865" s="28" t="s">
        <v>3174</v>
      </c>
      <c r="B1865" s="28" t="s">
        <v>64</v>
      </c>
      <c r="C1865" s="28" t="s">
        <v>65</v>
      </c>
      <c r="D1865" s="28" t="s">
        <v>34</v>
      </c>
      <c r="E1865" s="39" t="s">
        <v>3067</v>
      </c>
      <c r="F1865" s="13">
        <f t="shared" si="237"/>
        <v>2014</v>
      </c>
      <c r="G1865" s="28" t="s">
        <v>74</v>
      </c>
      <c r="H1865" s="28" t="s">
        <v>3175</v>
      </c>
      <c r="I1865" s="40">
        <v>500</v>
      </c>
      <c r="J1865" s="41">
        <v>0.02</v>
      </c>
      <c r="K1865" s="42">
        <f t="shared" si="238"/>
        <v>490</v>
      </c>
      <c r="L1865" s="43" t="str">
        <f t="shared" si="232"/>
        <v>2864-APAC-AL</v>
      </c>
      <c r="M1865" s="44">
        <f t="shared" si="239"/>
        <v>41869</v>
      </c>
      <c r="N1865" s="47">
        <f t="shared" si="233"/>
        <v>8</v>
      </c>
      <c r="O1865" s="47" t="str">
        <f t="shared" si="234"/>
        <v>2014</v>
      </c>
      <c r="P1865" s="47" t="str">
        <f t="shared" si="235"/>
        <v>18</v>
      </c>
      <c r="Q1865" s="48">
        <f t="shared" si="236"/>
        <v>41869</v>
      </c>
    </row>
    <row r="1866" spans="1:17" x14ac:dyDescent="0.25">
      <c r="A1866" s="28" t="s">
        <v>3176</v>
      </c>
      <c r="B1866" s="28" t="s">
        <v>350</v>
      </c>
      <c r="C1866" s="28" t="s">
        <v>115</v>
      </c>
      <c r="D1866" s="28" t="s">
        <v>17</v>
      </c>
      <c r="E1866" s="39">
        <v>41647</v>
      </c>
      <c r="F1866" s="13">
        <f t="shared" si="237"/>
        <v>2014</v>
      </c>
      <c r="G1866" s="28" t="s">
        <v>23</v>
      </c>
      <c r="H1866" s="28" t="s">
        <v>1471</v>
      </c>
      <c r="I1866" s="40">
        <v>1400</v>
      </c>
      <c r="J1866" s="41">
        <v>0.02</v>
      </c>
      <c r="K1866" s="42">
        <f t="shared" si="238"/>
        <v>1372</v>
      </c>
      <c r="L1866" s="43" t="str">
        <f t="shared" si="232"/>
        <v>2865-NA-AS</v>
      </c>
      <c r="M1866" s="44">
        <f t="shared" si="239"/>
        <v>41647</v>
      </c>
      <c r="N1866" s="47" t="str">
        <f t="shared" si="233"/>
        <v/>
      </c>
      <c r="O1866" s="47" t="str">
        <f t="shared" si="234"/>
        <v/>
      </c>
      <c r="P1866" s="47" t="str">
        <f t="shared" si="235"/>
        <v/>
      </c>
      <c r="Q1866" s="48">
        <f t="shared" si="236"/>
        <v>41647</v>
      </c>
    </row>
    <row r="1867" spans="1:17" x14ac:dyDescent="0.25">
      <c r="A1867" s="28" t="s">
        <v>3177</v>
      </c>
      <c r="B1867" s="28" t="s">
        <v>174</v>
      </c>
      <c r="C1867" s="28" t="s">
        <v>115</v>
      </c>
      <c r="D1867" s="28" t="s">
        <v>17</v>
      </c>
      <c r="E1867" s="39" t="s">
        <v>3178</v>
      </c>
      <c r="F1867" s="13">
        <f t="shared" si="237"/>
        <v>2015</v>
      </c>
      <c r="G1867" s="28" t="s">
        <v>41</v>
      </c>
      <c r="H1867" s="28" t="s">
        <v>1688</v>
      </c>
      <c r="I1867" s="40">
        <v>30</v>
      </c>
      <c r="J1867" s="41">
        <v>0.16669999999999999</v>
      </c>
      <c r="K1867" s="42">
        <f t="shared" si="238"/>
        <v>24.999000000000002</v>
      </c>
      <c r="L1867" s="43" t="str">
        <f t="shared" si="232"/>
        <v>2866-NA-RG</v>
      </c>
      <c r="M1867" s="44">
        <f t="shared" si="239"/>
        <v>42204</v>
      </c>
      <c r="N1867" s="47">
        <f t="shared" si="233"/>
        <v>7</v>
      </c>
      <c r="O1867" s="47" t="str">
        <f t="shared" si="234"/>
        <v>2015</v>
      </c>
      <c r="P1867" s="47" t="str">
        <f t="shared" si="235"/>
        <v>19</v>
      </c>
      <c r="Q1867" s="48">
        <f t="shared" si="236"/>
        <v>42204</v>
      </c>
    </row>
    <row r="1868" spans="1:17" x14ac:dyDescent="0.25">
      <c r="A1868" s="28" t="s">
        <v>3179</v>
      </c>
      <c r="B1868" s="28" t="s">
        <v>178</v>
      </c>
      <c r="C1868" s="28" t="s">
        <v>115</v>
      </c>
      <c r="D1868" s="28" t="s">
        <v>17</v>
      </c>
      <c r="E1868" s="39" t="s">
        <v>3180</v>
      </c>
      <c r="F1868" s="13">
        <f t="shared" si="237"/>
        <v>2015</v>
      </c>
      <c r="G1868" s="28" t="s">
        <v>61</v>
      </c>
      <c r="H1868" s="28" t="s">
        <v>180</v>
      </c>
      <c r="I1868" s="40">
        <v>3000</v>
      </c>
      <c r="J1868" s="41">
        <v>0.4</v>
      </c>
      <c r="K1868" s="42">
        <f t="shared" si="238"/>
        <v>1800</v>
      </c>
      <c r="L1868" s="43" t="str">
        <f t="shared" si="232"/>
        <v>2867-NA-SC</v>
      </c>
      <c r="M1868" s="44">
        <f t="shared" si="239"/>
        <v>42366</v>
      </c>
      <c r="N1868" s="47">
        <f t="shared" si="233"/>
        <v>12</v>
      </c>
      <c r="O1868" s="47" t="str">
        <f t="shared" si="234"/>
        <v>2015</v>
      </c>
      <c r="P1868" s="47" t="str">
        <f t="shared" si="235"/>
        <v>28</v>
      </c>
      <c r="Q1868" s="48">
        <f t="shared" si="236"/>
        <v>42366</v>
      </c>
    </row>
    <row r="1869" spans="1:17" x14ac:dyDescent="0.25">
      <c r="A1869" s="28" t="s">
        <v>3181</v>
      </c>
      <c r="B1869" s="28" t="s">
        <v>261</v>
      </c>
      <c r="C1869" s="28" t="s">
        <v>39</v>
      </c>
      <c r="D1869" s="28" t="s">
        <v>34</v>
      </c>
      <c r="E1869" s="39" t="s">
        <v>2009</v>
      </c>
      <c r="F1869" s="13">
        <f t="shared" si="237"/>
        <v>2016</v>
      </c>
      <c r="G1869" s="28" t="s">
        <v>111</v>
      </c>
      <c r="H1869" s="28" t="s">
        <v>3124</v>
      </c>
      <c r="I1869" s="40">
        <v>140</v>
      </c>
      <c r="J1869" s="41">
        <v>0.1</v>
      </c>
      <c r="K1869" s="42">
        <f t="shared" si="238"/>
        <v>126</v>
      </c>
      <c r="L1869" s="43" t="str">
        <f t="shared" si="232"/>
        <v>2868-APAC-TF</v>
      </c>
      <c r="M1869" s="44">
        <f t="shared" si="239"/>
        <v>42668</v>
      </c>
      <c r="N1869" s="47">
        <f t="shared" si="233"/>
        <v>10</v>
      </c>
      <c r="O1869" s="47" t="str">
        <f t="shared" si="234"/>
        <v>2016</v>
      </c>
      <c r="P1869" s="47" t="str">
        <f t="shared" si="235"/>
        <v>25</v>
      </c>
      <c r="Q1869" s="48">
        <f t="shared" si="236"/>
        <v>42668</v>
      </c>
    </row>
    <row r="1870" spans="1:17" x14ac:dyDescent="0.25">
      <c r="A1870" s="28" t="s">
        <v>3182</v>
      </c>
      <c r="B1870" s="28" t="s">
        <v>59</v>
      </c>
      <c r="C1870" s="28" t="s">
        <v>60</v>
      </c>
      <c r="D1870" s="28" t="s">
        <v>11</v>
      </c>
      <c r="E1870" s="39">
        <v>41891</v>
      </c>
      <c r="F1870" s="13">
        <f t="shared" si="237"/>
        <v>2014</v>
      </c>
      <c r="G1870" s="28" t="s">
        <v>125</v>
      </c>
      <c r="H1870" s="28" t="s">
        <v>2316</v>
      </c>
      <c r="I1870" s="40">
        <v>500</v>
      </c>
      <c r="J1870" s="41">
        <v>0.02</v>
      </c>
      <c r="K1870" s="42">
        <f t="shared" si="238"/>
        <v>490</v>
      </c>
      <c r="L1870" s="43" t="str">
        <f t="shared" si="232"/>
        <v>2869-EMEA-LB</v>
      </c>
      <c r="M1870" s="44">
        <f t="shared" si="239"/>
        <v>41891</v>
      </c>
      <c r="N1870" s="47" t="str">
        <f t="shared" si="233"/>
        <v/>
      </c>
      <c r="O1870" s="47" t="str">
        <f t="shared" si="234"/>
        <v/>
      </c>
      <c r="P1870" s="47" t="str">
        <f t="shared" si="235"/>
        <v/>
      </c>
      <c r="Q1870" s="48">
        <f t="shared" si="236"/>
        <v>41891</v>
      </c>
    </row>
    <row r="1871" spans="1:17" x14ac:dyDescent="0.25">
      <c r="A1871" s="28" t="s">
        <v>3183</v>
      </c>
      <c r="B1871" s="28" t="s">
        <v>147</v>
      </c>
      <c r="C1871" s="28" t="s">
        <v>95</v>
      </c>
      <c r="D1871" s="28" t="s">
        <v>34</v>
      </c>
      <c r="E1871" s="39" t="s">
        <v>1997</v>
      </c>
      <c r="F1871" s="13">
        <f t="shared" si="237"/>
        <v>2016</v>
      </c>
      <c r="G1871" s="28" t="s">
        <v>12</v>
      </c>
      <c r="H1871" s="28" t="s">
        <v>149</v>
      </c>
      <c r="I1871" s="40">
        <v>240</v>
      </c>
      <c r="J1871" s="41">
        <v>7.4999999999999997E-2</v>
      </c>
      <c r="K1871" s="42">
        <f t="shared" si="238"/>
        <v>222</v>
      </c>
      <c r="L1871" s="43" t="str">
        <f t="shared" si="232"/>
        <v>2870-APAC-DG</v>
      </c>
      <c r="M1871" s="44">
        <f t="shared" si="239"/>
        <v>42385</v>
      </c>
      <c r="N1871" s="47">
        <f t="shared" si="233"/>
        <v>1</v>
      </c>
      <c r="O1871" s="47" t="str">
        <f t="shared" si="234"/>
        <v>2016</v>
      </c>
      <c r="P1871" s="47" t="str">
        <f t="shared" si="235"/>
        <v>16</v>
      </c>
      <c r="Q1871" s="48">
        <f t="shared" si="236"/>
        <v>42385</v>
      </c>
    </row>
    <row r="1872" spans="1:17" x14ac:dyDescent="0.25">
      <c r="A1872" s="28" t="s">
        <v>3184</v>
      </c>
      <c r="B1872" s="28" t="s">
        <v>88</v>
      </c>
      <c r="C1872" s="28" t="s">
        <v>89</v>
      </c>
      <c r="D1872" s="28" t="s">
        <v>11</v>
      </c>
      <c r="E1872" s="39">
        <v>42948</v>
      </c>
      <c r="F1872" s="13">
        <f t="shared" si="237"/>
        <v>2017</v>
      </c>
      <c r="G1872" s="28" t="s">
        <v>46</v>
      </c>
      <c r="H1872" s="28" t="s">
        <v>1630</v>
      </c>
      <c r="I1872" s="40">
        <v>500</v>
      </c>
      <c r="J1872" s="41">
        <v>7.0000000000000007E-2</v>
      </c>
      <c r="K1872" s="42">
        <f t="shared" si="238"/>
        <v>464.99999999999994</v>
      </c>
      <c r="L1872" s="43" t="str">
        <f t="shared" si="232"/>
        <v>2871-EMEA-MT</v>
      </c>
      <c r="M1872" s="44">
        <f t="shared" si="239"/>
        <v>42948</v>
      </c>
      <c r="N1872" s="47" t="str">
        <f t="shared" si="233"/>
        <v/>
      </c>
      <c r="O1872" s="47" t="str">
        <f t="shared" si="234"/>
        <v/>
      </c>
      <c r="P1872" s="47" t="str">
        <f t="shared" si="235"/>
        <v/>
      </c>
      <c r="Q1872" s="48">
        <f t="shared" si="236"/>
        <v>42948</v>
      </c>
    </row>
    <row r="1873" spans="1:17" x14ac:dyDescent="0.25">
      <c r="A1873" s="28" t="s">
        <v>3185</v>
      </c>
      <c r="B1873" s="28" t="s">
        <v>104</v>
      </c>
      <c r="C1873" s="28" t="s">
        <v>105</v>
      </c>
      <c r="D1873" s="28" t="s">
        <v>11</v>
      </c>
      <c r="E1873" s="39" t="s">
        <v>1418</v>
      </c>
      <c r="F1873" s="13">
        <f t="shared" si="237"/>
        <v>2015</v>
      </c>
      <c r="G1873" s="28" t="s">
        <v>29</v>
      </c>
      <c r="H1873" s="28" t="s">
        <v>1227</v>
      </c>
      <c r="I1873" s="40">
        <v>150</v>
      </c>
      <c r="J1873" s="41">
        <v>0.26669999999999999</v>
      </c>
      <c r="K1873" s="42">
        <f t="shared" si="238"/>
        <v>109.995</v>
      </c>
      <c r="L1873" s="43" t="str">
        <f t="shared" si="232"/>
        <v>2872-EMEA-MP</v>
      </c>
      <c r="M1873" s="44">
        <f t="shared" si="239"/>
        <v>42269</v>
      </c>
      <c r="N1873" s="47">
        <f t="shared" si="233"/>
        <v>9</v>
      </c>
      <c r="O1873" s="47" t="str">
        <f t="shared" si="234"/>
        <v>2015</v>
      </c>
      <c r="P1873" s="47" t="str">
        <f t="shared" si="235"/>
        <v>22</v>
      </c>
      <c r="Q1873" s="48">
        <f t="shared" si="236"/>
        <v>42269</v>
      </c>
    </row>
    <row r="1874" spans="1:17" x14ac:dyDescent="0.25">
      <c r="A1874" s="28" t="s">
        <v>3186</v>
      </c>
      <c r="B1874" s="28" t="s">
        <v>318</v>
      </c>
      <c r="C1874" s="28" t="s">
        <v>319</v>
      </c>
      <c r="D1874" s="28" t="s">
        <v>11</v>
      </c>
      <c r="E1874" s="39" t="s">
        <v>1895</v>
      </c>
      <c r="F1874" s="13">
        <f t="shared" si="237"/>
        <v>2018</v>
      </c>
      <c r="G1874" s="28" t="s">
        <v>74</v>
      </c>
      <c r="H1874" s="28" t="s">
        <v>378</v>
      </c>
      <c r="I1874" s="40">
        <v>500</v>
      </c>
      <c r="J1874" s="41">
        <v>0</v>
      </c>
      <c r="K1874" s="42">
        <f t="shared" si="238"/>
        <v>500</v>
      </c>
      <c r="L1874" s="43" t="str">
        <f t="shared" si="232"/>
        <v>2873-EMEA-RP</v>
      </c>
      <c r="M1874" s="44">
        <f t="shared" si="239"/>
        <v>43265</v>
      </c>
      <c r="N1874" s="47">
        <f t="shared" si="233"/>
        <v>6</v>
      </c>
      <c r="O1874" s="47" t="str">
        <f t="shared" si="234"/>
        <v>2018</v>
      </c>
      <c r="P1874" s="47" t="str">
        <f t="shared" si="235"/>
        <v>14</v>
      </c>
      <c r="Q1874" s="48">
        <f t="shared" si="236"/>
        <v>43265</v>
      </c>
    </row>
    <row r="1875" spans="1:17" x14ac:dyDescent="0.25">
      <c r="A1875" s="28" t="s">
        <v>3187</v>
      </c>
      <c r="B1875" s="28" t="s">
        <v>174</v>
      </c>
      <c r="C1875" s="28" t="s">
        <v>115</v>
      </c>
      <c r="D1875" s="28" t="s">
        <v>17</v>
      </c>
      <c r="E1875" s="39">
        <v>42373</v>
      </c>
      <c r="F1875" s="13">
        <f t="shared" si="237"/>
        <v>2016</v>
      </c>
      <c r="G1875" s="28" t="s">
        <v>23</v>
      </c>
      <c r="H1875" s="28" t="s">
        <v>1688</v>
      </c>
      <c r="I1875" s="40">
        <v>1400</v>
      </c>
      <c r="J1875" s="41">
        <v>0</v>
      </c>
      <c r="K1875" s="42">
        <f t="shared" si="238"/>
        <v>1400</v>
      </c>
      <c r="L1875" s="43" t="str">
        <f t="shared" si="232"/>
        <v>2874-NA-RG</v>
      </c>
      <c r="M1875" s="44">
        <f t="shared" si="239"/>
        <v>42373</v>
      </c>
      <c r="N1875" s="47" t="str">
        <f t="shared" si="233"/>
        <v/>
      </c>
      <c r="O1875" s="47" t="str">
        <f t="shared" si="234"/>
        <v/>
      </c>
      <c r="P1875" s="47" t="str">
        <f t="shared" si="235"/>
        <v/>
      </c>
      <c r="Q1875" s="48">
        <f t="shared" si="236"/>
        <v>42373</v>
      </c>
    </row>
    <row r="1876" spans="1:17" x14ac:dyDescent="0.25">
      <c r="A1876" s="28" t="s">
        <v>3188</v>
      </c>
      <c r="B1876" s="28" t="s">
        <v>164</v>
      </c>
      <c r="C1876" s="28" t="s">
        <v>165</v>
      </c>
      <c r="D1876" s="28" t="s">
        <v>11</v>
      </c>
      <c r="E1876" s="39">
        <v>43257</v>
      </c>
      <c r="F1876" s="13">
        <f t="shared" si="237"/>
        <v>2018</v>
      </c>
      <c r="G1876" s="28" t="s">
        <v>133</v>
      </c>
      <c r="H1876" s="28" t="s">
        <v>442</v>
      </c>
      <c r="I1876" s="40">
        <v>50</v>
      </c>
      <c r="J1876" s="41">
        <v>0</v>
      </c>
      <c r="K1876" s="42">
        <f t="shared" si="238"/>
        <v>50</v>
      </c>
      <c r="L1876" s="43" t="str">
        <f t="shared" si="232"/>
        <v>2875-EMEA-JS</v>
      </c>
      <c r="M1876" s="44">
        <f t="shared" si="239"/>
        <v>43257</v>
      </c>
      <c r="N1876" s="47" t="str">
        <f t="shared" si="233"/>
        <v/>
      </c>
      <c r="O1876" s="47" t="str">
        <f t="shared" si="234"/>
        <v/>
      </c>
      <c r="P1876" s="47" t="str">
        <f t="shared" si="235"/>
        <v/>
      </c>
      <c r="Q1876" s="48">
        <f t="shared" si="236"/>
        <v>43257</v>
      </c>
    </row>
    <row r="1877" spans="1:17" x14ac:dyDescent="0.25">
      <c r="A1877" s="28" t="s">
        <v>3189</v>
      </c>
      <c r="B1877" s="28" t="s">
        <v>261</v>
      </c>
      <c r="C1877" s="28" t="s">
        <v>39</v>
      </c>
      <c r="D1877" s="28" t="s">
        <v>34</v>
      </c>
      <c r="E1877" s="39">
        <v>41824</v>
      </c>
      <c r="F1877" s="13">
        <f t="shared" si="237"/>
        <v>2014</v>
      </c>
      <c r="G1877" s="28" t="s">
        <v>74</v>
      </c>
      <c r="H1877" s="28" t="s">
        <v>2501</v>
      </c>
      <c r="I1877" s="40">
        <v>500</v>
      </c>
      <c r="J1877" s="41">
        <v>0.02</v>
      </c>
      <c r="K1877" s="42">
        <f t="shared" si="238"/>
        <v>490</v>
      </c>
      <c r="L1877" s="43" t="str">
        <f t="shared" si="232"/>
        <v>2876-APAC-DD</v>
      </c>
      <c r="M1877" s="44">
        <f t="shared" si="239"/>
        <v>41824</v>
      </c>
      <c r="N1877" s="47" t="str">
        <f t="shared" si="233"/>
        <v/>
      </c>
      <c r="O1877" s="47" t="str">
        <f t="shared" si="234"/>
        <v/>
      </c>
      <c r="P1877" s="47" t="str">
        <f t="shared" si="235"/>
        <v/>
      </c>
      <c r="Q1877" s="48">
        <f t="shared" si="236"/>
        <v>41824</v>
      </c>
    </row>
    <row r="1878" spans="1:17" x14ac:dyDescent="0.25">
      <c r="A1878" s="28" t="s">
        <v>3190</v>
      </c>
      <c r="B1878" s="28" t="s">
        <v>26</v>
      </c>
      <c r="C1878" s="28" t="s">
        <v>27</v>
      </c>
      <c r="D1878" s="28" t="s">
        <v>11</v>
      </c>
      <c r="E1878" s="39">
        <v>42644</v>
      </c>
      <c r="F1878" s="13">
        <f t="shared" si="237"/>
        <v>2016</v>
      </c>
      <c r="G1878" s="28" t="s">
        <v>61</v>
      </c>
      <c r="H1878" s="28" t="s">
        <v>491</v>
      </c>
      <c r="I1878" s="40">
        <v>3000</v>
      </c>
      <c r="J1878" s="41">
        <v>0.08</v>
      </c>
      <c r="K1878" s="42">
        <f t="shared" si="238"/>
        <v>2760</v>
      </c>
      <c r="L1878" s="43" t="str">
        <f t="shared" si="232"/>
        <v>2877-EMEA-CA</v>
      </c>
      <c r="M1878" s="44">
        <f t="shared" si="239"/>
        <v>42644</v>
      </c>
      <c r="N1878" s="47" t="str">
        <f t="shared" si="233"/>
        <v/>
      </c>
      <c r="O1878" s="47" t="str">
        <f t="shared" si="234"/>
        <v/>
      </c>
      <c r="P1878" s="47" t="str">
        <f t="shared" si="235"/>
        <v/>
      </c>
      <c r="Q1878" s="48">
        <f t="shared" si="236"/>
        <v>42644</v>
      </c>
    </row>
    <row r="1879" spans="1:17" x14ac:dyDescent="0.25">
      <c r="A1879" s="28" t="s">
        <v>3191</v>
      </c>
      <c r="B1879" s="28" t="s">
        <v>88</v>
      </c>
      <c r="C1879" s="28" t="s">
        <v>89</v>
      </c>
      <c r="D1879" s="28" t="s">
        <v>11</v>
      </c>
      <c r="E1879" s="39" t="s">
        <v>2757</v>
      </c>
      <c r="F1879" s="13">
        <f t="shared" si="237"/>
        <v>2016</v>
      </c>
      <c r="G1879" s="28" t="s">
        <v>74</v>
      </c>
      <c r="H1879" s="28" t="s">
        <v>192</v>
      </c>
      <c r="I1879" s="40">
        <v>500</v>
      </c>
      <c r="J1879" s="41">
        <v>0</v>
      </c>
      <c r="K1879" s="42">
        <f t="shared" si="238"/>
        <v>500</v>
      </c>
      <c r="L1879" s="43" t="str">
        <f t="shared" si="232"/>
        <v>2878-EMEA-RP</v>
      </c>
      <c r="M1879" s="44">
        <f t="shared" si="239"/>
        <v>42538</v>
      </c>
      <c r="N1879" s="47">
        <f t="shared" si="233"/>
        <v>6</v>
      </c>
      <c r="O1879" s="47" t="str">
        <f t="shared" si="234"/>
        <v>2016</v>
      </c>
      <c r="P1879" s="47" t="str">
        <f t="shared" si="235"/>
        <v>17</v>
      </c>
      <c r="Q1879" s="48">
        <f t="shared" si="236"/>
        <v>42538</v>
      </c>
    </row>
    <row r="1880" spans="1:17" x14ac:dyDescent="0.25">
      <c r="A1880" s="28" t="s">
        <v>3192</v>
      </c>
      <c r="B1880" s="28" t="s">
        <v>495</v>
      </c>
      <c r="C1880" s="28" t="s">
        <v>496</v>
      </c>
      <c r="D1880" s="28" t="s">
        <v>11</v>
      </c>
      <c r="E1880" s="39">
        <v>43045</v>
      </c>
      <c r="F1880" s="13">
        <f t="shared" si="237"/>
        <v>2017</v>
      </c>
      <c r="G1880" s="28" t="s">
        <v>41</v>
      </c>
      <c r="H1880" s="28" t="s">
        <v>1675</v>
      </c>
      <c r="I1880" s="40">
        <v>30</v>
      </c>
      <c r="J1880" s="41">
        <v>0</v>
      </c>
      <c r="K1880" s="42">
        <f t="shared" si="238"/>
        <v>30</v>
      </c>
      <c r="L1880" s="43" t="str">
        <f t="shared" si="232"/>
        <v>2879-EMEA-DR</v>
      </c>
      <c r="M1880" s="44">
        <f t="shared" si="239"/>
        <v>43045</v>
      </c>
      <c r="N1880" s="47" t="str">
        <f t="shared" si="233"/>
        <v/>
      </c>
      <c r="O1880" s="47" t="str">
        <f t="shared" si="234"/>
        <v/>
      </c>
      <c r="P1880" s="47" t="str">
        <f t="shared" si="235"/>
        <v/>
      </c>
      <c r="Q1880" s="48">
        <f t="shared" si="236"/>
        <v>43045</v>
      </c>
    </row>
    <row r="1881" spans="1:17" x14ac:dyDescent="0.25">
      <c r="A1881" s="28" t="s">
        <v>3193</v>
      </c>
      <c r="B1881" s="28" t="s">
        <v>99</v>
      </c>
      <c r="C1881" s="28" t="s">
        <v>100</v>
      </c>
      <c r="D1881" s="28" t="s">
        <v>11</v>
      </c>
      <c r="E1881" s="39">
        <v>42675</v>
      </c>
      <c r="F1881" s="13">
        <f t="shared" si="237"/>
        <v>2016</v>
      </c>
      <c r="G1881" s="28" t="s">
        <v>12</v>
      </c>
      <c r="H1881" s="28" t="s">
        <v>3194</v>
      </c>
      <c r="I1881" s="40">
        <v>240</v>
      </c>
      <c r="J1881" s="41">
        <v>3.7499999999999999E-2</v>
      </c>
      <c r="K1881" s="42">
        <f t="shared" si="238"/>
        <v>231</v>
      </c>
      <c r="L1881" s="43" t="str">
        <f t="shared" si="232"/>
        <v>2880-EMEA-AH</v>
      </c>
      <c r="M1881" s="44">
        <f t="shared" si="239"/>
        <v>42675</v>
      </c>
      <c r="N1881" s="47" t="str">
        <f t="shared" si="233"/>
        <v/>
      </c>
      <c r="O1881" s="47" t="str">
        <f t="shared" si="234"/>
        <v/>
      </c>
      <c r="P1881" s="47" t="str">
        <f t="shared" si="235"/>
        <v/>
      </c>
      <c r="Q1881" s="48">
        <f t="shared" si="236"/>
        <v>42675</v>
      </c>
    </row>
    <row r="1882" spans="1:17" x14ac:dyDescent="0.25">
      <c r="A1882" s="28" t="s">
        <v>3195</v>
      </c>
      <c r="B1882" s="28" t="s">
        <v>123</v>
      </c>
      <c r="C1882" s="28" t="s">
        <v>54</v>
      </c>
      <c r="D1882" s="28" t="s">
        <v>11</v>
      </c>
      <c r="E1882" s="39" t="s">
        <v>3196</v>
      </c>
      <c r="F1882" s="13">
        <f t="shared" si="237"/>
        <v>2015</v>
      </c>
      <c r="G1882" s="28" t="s">
        <v>61</v>
      </c>
      <c r="H1882" s="28" t="s">
        <v>452</v>
      </c>
      <c r="I1882" s="40">
        <v>3000</v>
      </c>
      <c r="J1882" s="41">
        <v>0.08</v>
      </c>
      <c r="K1882" s="42">
        <f t="shared" si="238"/>
        <v>2760</v>
      </c>
      <c r="L1882" s="43" t="str">
        <f t="shared" si="232"/>
        <v>2881-EMEA-PC</v>
      </c>
      <c r="M1882" s="44">
        <f t="shared" si="239"/>
        <v>42359</v>
      </c>
      <c r="N1882" s="47">
        <f t="shared" si="233"/>
        <v>12</v>
      </c>
      <c r="O1882" s="47" t="str">
        <f t="shared" si="234"/>
        <v>2015</v>
      </c>
      <c r="P1882" s="47" t="str">
        <f t="shared" si="235"/>
        <v>21</v>
      </c>
      <c r="Q1882" s="48">
        <f t="shared" si="236"/>
        <v>42359</v>
      </c>
    </row>
    <row r="1883" spans="1:17" x14ac:dyDescent="0.25">
      <c r="A1883" s="28" t="s">
        <v>3197</v>
      </c>
      <c r="B1883" s="28" t="s">
        <v>288</v>
      </c>
      <c r="C1883" s="28" t="s">
        <v>289</v>
      </c>
      <c r="D1883" s="28" t="s">
        <v>11</v>
      </c>
      <c r="E1883" s="39" t="s">
        <v>1907</v>
      </c>
      <c r="F1883" s="13">
        <f t="shared" si="237"/>
        <v>2016</v>
      </c>
      <c r="G1883" s="28" t="s">
        <v>12</v>
      </c>
      <c r="H1883" s="28" t="s">
        <v>291</v>
      </c>
      <c r="I1883" s="40">
        <v>240</v>
      </c>
      <c r="J1883" s="41">
        <v>0.05</v>
      </c>
      <c r="K1883" s="42">
        <f t="shared" si="238"/>
        <v>228</v>
      </c>
      <c r="L1883" s="43" t="str">
        <f t="shared" si="232"/>
        <v>2882-EMEA-PF</v>
      </c>
      <c r="M1883" s="44">
        <f t="shared" si="239"/>
        <v>42549</v>
      </c>
      <c r="N1883" s="47">
        <f t="shared" si="233"/>
        <v>6</v>
      </c>
      <c r="O1883" s="47" t="str">
        <f t="shared" si="234"/>
        <v>2016</v>
      </c>
      <c r="P1883" s="47" t="str">
        <f t="shared" si="235"/>
        <v>28</v>
      </c>
      <c r="Q1883" s="48">
        <f t="shared" si="236"/>
        <v>42549</v>
      </c>
    </row>
    <row r="1884" spans="1:17" x14ac:dyDescent="0.25">
      <c r="A1884" s="28" t="s">
        <v>3198</v>
      </c>
      <c r="B1884" s="28" t="s">
        <v>94</v>
      </c>
      <c r="C1884" s="28" t="s">
        <v>95</v>
      </c>
      <c r="D1884" s="28" t="s">
        <v>34</v>
      </c>
      <c r="E1884" s="39">
        <v>42713</v>
      </c>
      <c r="F1884" s="13">
        <f t="shared" si="237"/>
        <v>2016</v>
      </c>
      <c r="G1884" s="28" t="s">
        <v>61</v>
      </c>
      <c r="H1884" s="28" t="s">
        <v>640</v>
      </c>
      <c r="I1884" s="40">
        <v>3000</v>
      </c>
      <c r="J1884" s="41">
        <v>0.26</v>
      </c>
      <c r="K1884" s="42">
        <f t="shared" si="238"/>
        <v>2220</v>
      </c>
      <c r="L1884" s="43" t="str">
        <f t="shared" si="232"/>
        <v>2883-APAC-PA</v>
      </c>
      <c r="M1884" s="44">
        <f t="shared" si="239"/>
        <v>42713</v>
      </c>
      <c r="N1884" s="47" t="str">
        <f t="shared" si="233"/>
        <v/>
      </c>
      <c r="O1884" s="47" t="str">
        <f t="shared" si="234"/>
        <v/>
      </c>
      <c r="P1884" s="47" t="str">
        <f t="shared" si="235"/>
        <v/>
      </c>
      <c r="Q1884" s="48">
        <f t="shared" si="236"/>
        <v>42713</v>
      </c>
    </row>
    <row r="1885" spans="1:17" x14ac:dyDescent="0.25">
      <c r="A1885" s="28" t="s">
        <v>3199</v>
      </c>
      <c r="B1885" s="28" t="s">
        <v>32</v>
      </c>
      <c r="C1885" s="28" t="s">
        <v>33</v>
      </c>
      <c r="D1885" s="28" t="s">
        <v>34</v>
      </c>
      <c r="E1885" s="39" t="s">
        <v>2389</v>
      </c>
      <c r="F1885" s="13">
        <f t="shared" si="237"/>
        <v>2017</v>
      </c>
      <c r="G1885" s="28" t="s">
        <v>12</v>
      </c>
      <c r="H1885" s="28" t="s">
        <v>565</v>
      </c>
      <c r="I1885" s="40">
        <v>240</v>
      </c>
      <c r="J1885" s="41">
        <v>0</v>
      </c>
      <c r="K1885" s="42">
        <f t="shared" si="238"/>
        <v>240</v>
      </c>
      <c r="L1885" s="43" t="str">
        <f t="shared" si="232"/>
        <v>2884-APAC-AA</v>
      </c>
      <c r="M1885" s="44">
        <f t="shared" si="239"/>
        <v>42853</v>
      </c>
      <c r="N1885" s="47">
        <f t="shared" si="233"/>
        <v>4</v>
      </c>
      <c r="O1885" s="47" t="str">
        <f t="shared" si="234"/>
        <v>2017</v>
      </c>
      <c r="P1885" s="47" t="str">
        <f t="shared" si="235"/>
        <v>28</v>
      </c>
      <c r="Q1885" s="48">
        <f t="shared" si="236"/>
        <v>42853</v>
      </c>
    </row>
    <row r="1886" spans="1:17" x14ac:dyDescent="0.25">
      <c r="A1886" s="28" t="s">
        <v>3200</v>
      </c>
      <c r="B1886" s="28" t="s">
        <v>123</v>
      </c>
      <c r="C1886" s="28" t="s">
        <v>54</v>
      </c>
      <c r="D1886" s="28" t="s">
        <v>11</v>
      </c>
      <c r="E1886" s="39" t="s">
        <v>2000</v>
      </c>
      <c r="F1886" s="13">
        <f t="shared" si="237"/>
        <v>2014</v>
      </c>
      <c r="G1886" s="28" t="s">
        <v>12</v>
      </c>
      <c r="H1886" s="28" t="s">
        <v>1146</v>
      </c>
      <c r="I1886" s="40">
        <v>240</v>
      </c>
      <c r="J1886" s="41">
        <v>0.23749999999999999</v>
      </c>
      <c r="K1886" s="42">
        <f t="shared" si="238"/>
        <v>183</v>
      </c>
      <c r="L1886" s="43" t="str">
        <f t="shared" si="232"/>
        <v>2885-EMEA-SM</v>
      </c>
      <c r="M1886" s="44">
        <f t="shared" si="239"/>
        <v>41670</v>
      </c>
      <c r="N1886" s="47">
        <f t="shared" si="233"/>
        <v>1</v>
      </c>
      <c r="O1886" s="47" t="str">
        <f t="shared" si="234"/>
        <v>2014</v>
      </c>
      <c r="P1886" s="47" t="str">
        <f t="shared" si="235"/>
        <v>31</v>
      </c>
      <c r="Q1886" s="48">
        <f t="shared" si="236"/>
        <v>41670</v>
      </c>
    </row>
    <row r="1887" spans="1:17" x14ac:dyDescent="0.25">
      <c r="A1887" s="28" t="s">
        <v>3201</v>
      </c>
      <c r="B1887" s="28" t="s">
        <v>84</v>
      </c>
      <c r="C1887" s="28" t="s">
        <v>85</v>
      </c>
      <c r="D1887" s="28" t="s">
        <v>11</v>
      </c>
      <c r="E1887" s="39">
        <v>42312</v>
      </c>
      <c r="F1887" s="13">
        <f t="shared" si="237"/>
        <v>2015</v>
      </c>
      <c r="G1887" s="28" t="s">
        <v>61</v>
      </c>
      <c r="H1887" s="28" t="s">
        <v>1605</v>
      </c>
      <c r="I1887" s="40">
        <v>3000</v>
      </c>
      <c r="J1887" s="41">
        <v>0.39</v>
      </c>
      <c r="K1887" s="42">
        <f t="shared" si="238"/>
        <v>1830</v>
      </c>
      <c r="L1887" s="43" t="str">
        <f t="shared" si="232"/>
        <v>2886-EMEA-FW</v>
      </c>
      <c r="M1887" s="44">
        <f t="shared" si="239"/>
        <v>42312</v>
      </c>
      <c r="N1887" s="47" t="str">
        <f t="shared" si="233"/>
        <v/>
      </c>
      <c r="O1887" s="47" t="str">
        <f t="shared" si="234"/>
        <v/>
      </c>
      <c r="P1887" s="47" t="str">
        <f t="shared" si="235"/>
        <v/>
      </c>
      <c r="Q1887" s="48">
        <f t="shared" si="236"/>
        <v>42312</v>
      </c>
    </row>
    <row r="1888" spans="1:17" x14ac:dyDescent="0.25">
      <c r="A1888" s="28" t="s">
        <v>3202</v>
      </c>
      <c r="B1888" s="28" t="s">
        <v>109</v>
      </c>
      <c r="C1888" s="28" t="s">
        <v>72</v>
      </c>
      <c r="D1888" s="28" t="s">
        <v>34</v>
      </c>
      <c r="E1888" s="39">
        <v>42437</v>
      </c>
      <c r="F1888" s="13">
        <f t="shared" si="237"/>
        <v>2016</v>
      </c>
      <c r="G1888" s="28" t="s">
        <v>41</v>
      </c>
      <c r="H1888" s="28" t="s">
        <v>222</v>
      </c>
      <c r="I1888" s="40">
        <v>30</v>
      </c>
      <c r="J1888" s="41">
        <v>0</v>
      </c>
      <c r="K1888" s="42">
        <f t="shared" si="238"/>
        <v>30</v>
      </c>
      <c r="L1888" s="43" t="str">
        <f t="shared" si="232"/>
        <v>2887-APAC-FW</v>
      </c>
      <c r="M1888" s="44">
        <f t="shared" si="239"/>
        <v>42437</v>
      </c>
      <c r="N1888" s="47" t="str">
        <f t="shared" si="233"/>
        <v/>
      </c>
      <c r="O1888" s="47" t="str">
        <f t="shared" si="234"/>
        <v/>
      </c>
      <c r="P1888" s="47" t="str">
        <f t="shared" si="235"/>
        <v/>
      </c>
      <c r="Q1888" s="48">
        <f t="shared" si="236"/>
        <v>42437</v>
      </c>
    </row>
    <row r="1889" spans="1:17" x14ac:dyDescent="0.25">
      <c r="A1889" s="28" t="s">
        <v>3203</v>
      </c>
      <c r="B1889" s="28" t="s">
        <v>178</v>
      </c>
      <c r="C1889" s="28" t="s">
        <v>115</v>
      </c>
      <c r="D1889" s="28" t="s">
        <v>17</v>
      </c>
      <c r="E1889" s="39">
        <v>41948</v>
      </c>
      <c r="F1889" s="13">
        <f t="shared" si="237"/>
        <v>2014</v>
      </c>
      <c r="G1889" s="28" t="s">
        <v>46</v>
      </c>
      <c r="H1889" s="28" t="s">
        <v>1328</v>
      </c>
      <c r="I1889" s="40">
        <v>500</v>
      </c>
      <c r="J1889" s="41">
        <v>0.22</v>
      </c>
      <c r="K1889" s="42">
        <f t="shared" si="238"/>
        <v>390</v>
      </c>
      <c r="L1889" s="43" t="str">
        <f t="shared" si="232"/>
        <v>2888-NA-GS</v>
      </c>
      <c r="M1889" s="44">
        <f t="shared" si="239"/>
        <v>41948</v>
      </c>
      <c r="N1889" s="47" t="str">
        <f t="shared" si="233"/>
        <v/>
      </c>
      <c r="O1889" s="47" t="str">
        <f t="shared" si="234"/>
        <v/>
      </c>
      <c r="P1889" s="47" t="str">
        <f t="shared" si="235"/>
        <v/>
      </c>
      <c r="Q1889" s="48">
        <f t="shared" si="236"/>
        <v>41948</v>
      </c>
    </row>
    <row r="1890" spans="1:17" x14ac:dyDescent="0.25">
      <c r="A1890" s="28" t="s">
        <v>3204</v>
      </c>
      <c r="B1890" s="28" t="s">
        <v>135</v>
      </c>
      <c r="C1890" s="28" t="s">
        <v>39</v>
      </c>
      <c r="D1890" s="28" t="s">
        <v>34</v>
      </c>
      <c r="E1890" s="39">
        <v>42430</v>
      </c>
      <c r="F1890" s="13">
        <f t="shared" si="237"/>
        <v>2016</v>
      </c>
      <c r="G1890" s="28" t="s">
        <v>12</v>
      </c>
      <c r="H1890" s="28" t="s">
        <v>3205</v>
      </c>
      <c r="I1890" s="40">
        <v>240</v>
      </c>
      <c r="J1890" s="41">
        <v>0.125</v>
      </c>
      <c r="K1890" s="42">
        <f t="shared" si="238"/>
        <v>210</v>
      </c>
      <c r="L1890" s="43" t="str">
        <f t="shared" si="232"/>
        <v>2889-APAC-BL</v>
      </c>
      <c r="M1890" s="44">
        <f t="shared" si="239"/>
        <v>42430</v>
      </c>
      <c r="N1890" s="47" t="str">
        <f t="shared" si="233"/>
        <v/>
      </c>
      <c r="O1890" s="47" t="str">
        <f t="shared" si="234"/>
        <v/>
      </c>
      <c r="P1890" s="47" t="str">
        <f t="shared" si="235"/>
        <v/>
      </c>
      <c r="Q1890" s="48">
        <f t="shared" si="236"/>
        <v>42430</v>
      </c>
    </row>
    <row r="1891" spans="1:17" x14ac:dyDescent="0.25">
      <c r="A1891" s="28" t="s">
        <v>3206</v>
      </c>
      <c r="B1891" s="28" t="s">
        <v>169</v>
      </c>
      <c r="C1891" s="28" t="s">
        <v>170</v>
      </c>
      <c r="D1891" s="28" t="s">
        <v>11</v>
      </c>
      <c r="E1891" s="39">
        <v>41796</v>
      </c>
      <c r="F1891" s="13">
        <f t="shared" si="237"/>
        <v>2014</v>
      </c>
      <c r="G1891" s="28" t="s">
        <v>46</v>
      </c>
      <c r="H1891" s="28" t="s">
        <v>376</v>
      </c>
      <c r="I1891" s="40">
        <v>500</v>
      </c>
      <c r="J1891" s="41">
        <v>0.16</v>
      </c>
      <c r="K1891" s="42">
        <f t="shared" si="238"/>
        <v>420</v>
      </c>
      <c r="L1891" s="43" t="str">
        <f t="shared" si="232"/>
        <v>2890-EMEA-AK</v>
      </c>
      <c r="M1891" s="44">
        <f t="shared" si="239"/>
        <v>41796</v>
      </c>
      <c r="N1891" s="47" t="str">
        <f t="shared" si="233"/>
        <v/>
      </c>
      <c r="O1891" s="47" t="str">
        <f t="shared" si="234"/>
        <v/>
      </c>
      <c r="P1891" s="47" t="str">
        <f t="shared" si="235"/>
        <v/>
      </c>
      <c r="Q1891" s="48">
        <f t="shared" si="236"/>
        <v>41796</v>
      </c>
    </row>
    <row r="1892" spans="1:17" x14ac:dyDescent="0.25">
      <c r="A1892" s="28" t="s">
        <v>3207</v>
      </c>
      <c r="B1892" s="28" t="s">
        <v>99</v>
      </c>
      <c r="C1892" s="28" t="s">
        <v>100</v>
      </c>
      <c r="D1892" s="28" t="s">
        <v>11</v>
      </c>
      <c r="E1892" s="39">
        <v>43013</v>
      </c>
      <c r="F1892" s="13">
        <f t="shared" si="237"/>
        <v>2017</v>
      </c>
      <c r="G1892" s="28" t="s">
        <v>111</v>
      </c>
      <c r="H1892" s="28" t="s">
        <v>1669</v>
      </c>
      <c r="I1892" s="40">
        <v>140</v>
      </c>
      <c r="J1892" s="41">
        <v>0.1</v>
      </c>
      <c r="K1892" s="42">
        <f t="shared" si="238"/>
        <v>126</v>
      </c>
      <c r="L1892" s="43" t="str">
        <f t="shared" si="232"/>
        <v>2891-EMEA-ND</v>
      </c>
      <c r="M1892" s="44">
        <f t="shared" si="239"/>
        <v>43013</v>
      </c>
      <c r="N1892" s="47" t="str">
        <f t="shared" si="233"/>
        <v/>
      </c>
      <c r="O1892" s="47" t="str">
        <f t="shared" si="234"/>
        <v/>
      </c>
      <c r="P1892" s="47" t="str">
        <f t="shared" si="235"/>
        <v/>
      </c>
      <c r="Q1892" s="48">
        <f t="shared" si="236"/>
        <v>43013</v>
      </c>
    </row>
    <row r="1893" spans="1:17" x14ac:dyDescent="0.25">
      <c r="A1893" s="28" t="s">
        <v>3208</v>
      </c>
      <c r="B1893" s="28" t="s">
        <v>261</v>
      </c>
      <c r="C1893" s="28" t="s">
        <v>39</v>
      </c>
      <c r="D1893" s="28" t="s">
        <v>34</v>
      </c>
      <c r="E1893" s="39" t="s">
        <v>490</v>
      </c>
      <c r="F1893" s="13">
        <f t="shared" si="237"/>
        <v>2015</v>
      </c>
      <c r="G1893" s="28" t="s">
        <v>12</v>
      </c>
      <c r="H1893" s="28" t="s">
        <v>316</v>
      </c>
      <c r="I1893" s="40">
        <v>240</v>
      </c>
      <c r="J1893" s="41">
        <v>0.22500000000000001</v>
      </c>
      <c r="K1893" s="42">
        <f t="shared" si="238"/>
        <v>186</v>
      </c>
      <c r="L1893" s="43" t="str">
        <f t="shared" si="232"/>
        <v>2892-APAC-CS</v>
      </c>
      <c r="M1893" s="44">
        <f t="shared" si="239"/>
        <v>42180</v>
      </c>
      <c r="N1893" s="47">
        <f t="shared" si="233"/>
        <v>6</v>
      </c>
      <c r="O1893" s="47" t="str">
        <f t="shared" si="234"/>
        <v>2015</v>
      </c>
      <c r="P1893" s="47" t="str">
        <f t="shared" si="235"/>
        <v>25</v>
      </c>
      <c r="Q1893" s="48">
        <f t="shared" si="236"/>
        <v>42180</v>
      </c>
    </row>
    <row r="1894" spans="1:17" x14ac:dyDescent="0.25">
      <c r="A1894" s="28" t="s">
        <v>3209</v>
      </c>
      <c r="B1894" s="28" t="s">
        <v>119</v>
      </c>
      <c r="C1894" s="28" t="s">
        <v>85</v>
      </c>
      <c r="D1894" s="28" t="s">
        <v>11</v>
      </c>
      <c r="E1894" s="39">
        <v>41862</v>
      </c>
      <c r="F1894" s="13">
        <f t="shared" si="237"/>
        <v>2014</v>
      </c>
      <c r="G1894" s="28" t="s">
        <v>133</v>
      </c>
      <c r="H1894" s="28" t="s">
        <v>1069</v>
      </c>
      <c r="I1894" s="40">
        <v>50</v>
      </c>
      <c r="J1894" s="41">
        <v>0.02</v>
      </c>
      <c r="K1894" s="42">
        <f t="shared" si="238"/>
        <v>49</v>
      </c>
      <c r="L1894" s="43" t="str">
        <f t="shared" si="232"/>
        <v>2893-EMEA-HC</v>
      </c>
      <c r="M1894" s="44">
        <f t="shared" si="239"/>
        <v>41862</v>
      </c>
      <c r="N1894" s="47" t="str">
        <f t="shared" si="233"/>
        <v/>
      </c>
      <c r="O1894" s="47" t="str">
        <f t="shared" si="234"/>
        <v/>
      </c>
      <c r="P1894" s="47" t="str">
        <f t="shared" si="235"/>
        <v/>
      </c>
      <c r="Q1894" s="48">
        <f t="shared" si="236"/>
        <v>41862</v>
      </c>
    </row>
    <row r="1895" spans="1:17" x14ac:dyDescent="0.25">
      <c r="A1895" s="28" t="s">
        <v>3210</v>
      </c>
      <c r="B1895" s="28" t="s">
        <v>123</v>
      </c>
      <c r="C1895" s="28" t="s">
        <v>54</v>
      </c>
      <c r="D1895" s="28" t="s">
        <v>11</v>
      </c>
      <c r="E1895" s="39" t="s">
        <v>670</v>
      </c>
      <c r="F1895" s="13">
        <f t="shared" si="237"/>
        <v>2014</v>
      </c>
      <c r="G1895" s="28" t="s">
        <v>55</v>
      </c>
      <c r="H1895" s="28" t="s">
        <v>195</v>
      </c>
      <c r="I1895" s="40">
        <v>2400</v>
      </c>
      <c r="J1895" s="41">
        <v>0.26</v>
      </c>
      <c r="K1895" s="42">
        <f t="shared" si="238"/>
        <v>1776</v>
      </c>
      <c r="L1895" s="43" t="str">
        <f t="shared" si="232"/>
        <v>2894-EMEA-RR</v>
      </c>
      <c r="M1895" s="44">
        <f t="shared" si="239"/>
        <v>41868</v>
      </c>
      <c r="N1895" s="47">
        <f t="shared" si="233"/>
        <v>8</v>
      </c>
      <c r="O1895" s="47" t="str">
        <f t="shared" si="234"/>
        <v>2014</v>
      </c>
      <c r="P1895" s="47" t="str">
        <f t="shared" si="235"/>
        <v>17</v>
      </c>
      <c r="Q1895" s="48">
        <f t="shared" si="236"/>
        <v>41868</v>
      </c>
    </row>
    <row r="1896" spans="1:17" x14ac:dyDescent="0.25">
      <c r="A1896" s="28" t="s">
        <v>3211</v>
      </c>
      <c r="B1896" s="28" t="s">
        <v>261</v>
      </c>
      <c r="C1896" s="28" t="s">
        <v>39</v>
      </c>
      <c r="D1896" s="28" t="s">
        <v>34</v>
      </c>
      <c r="E1896" s="39">
        <v>42679</v>
      </c>
      <c r="F1896" s="13">
        <f t="shared" si="237"/>
        <v>2016</v>
      </c>
      <c r="G1896" s="28" t="s">
        <v>29</v>
      </c>
      <c r="H1896" s="28" t="s">
        <v>1379</v>
      </c>
      <c r="I1896" s="40">
        <v>150</v>
      </c>
      <c r="J1896" s="41">
        <v>6.7000000000000002E-3</v>
      </c>
      <c r="K1896" s="42">
        <f t="shared" si="238"/>
        <v>148.995</v>
      </c>
      <c r="L1896" s="43" t="str">
        <f t="shared" si="232"/>
        <v>2895-APAC-JW</v>
      </c>
      <c r="M1896" s="44">
        <f t="shared" si="239"/>
        <v>42679</v>
      </c>
      <c r="N1896" s="47" t="str">
        <f t="shared" si="233"/>
        <v/>
      </c>
      <c r="O1896" s="47" t="str">
        <f t="shared" si="234"/>
        <v/>
      </c>
      <c r="P1896" s="47" t="str">
        <f t="shared" si="235"/>
        <v/>
      </c>
      <c r="Q1896" s="48">
        <f t="shared" si="236"/>
        <v>42679</v>
      </c>
    </row>
    <row r="1897" spans="1:17" x14ac:dyDescent="0.25">
      <c r="A1897" s="28" t="s">
        <v>3212</v>
      </c>
      <c r="B1897" s="28" t="s">
        <v>269</v>
      </c>
      <c r="C1897" s="28" t="s">
        <v>270</v>
      </c>
      <c r="D1897" s="28" t="s">
        <v>22</v>
      </c>
      <c r="E1897" s="39">
        <v>42562</v>
      </c>
      <c r="F1897" s="13">
        <f t="shared" si="237"/>
        <v>2016</v>
      </c>
      <c r="G1897" s="28" t="s">
        <v>61</v>
      </c>
      <c r="H1897" s="28" t="s">
        <v>1277</v>
      </c>
      <c r="I1897" s="40">
        <v>3000</v>
      </c>
      <c r="J1897" s="41">
        <v>0.1</v>
      </c>
      <c r="K1897" s="42">
        <f t="shared" si="238"/>
        <v>2700</v>
      </c>
      <c r="L1897" s="43" t="str">
        <f t="shared" si="232"/>
        <v>2896-LATAM-RC</v>
      </c>
      <c r="M1897" s="44">
        <f t="shared" si="239"/>
        <v>42562</v>
      </c>
      <c r="N1897" s="47" t="str">
        <f t="shared" si="233"/>
        <v/>
      </c>
      <c r="O1897" s="47" t="str">
        <f t="shared" si="234"/>
        <v/>
      </c>
      <c r="P1897" s="47" t="str">
        <f t="shared" si="235"/>
        <v/>
      </c>
      <c r="Q1897" s="48">
        <f t="shared" si="236"/>
        <v>42562</v>
      </c>
    </row>
    <row r="1898" spans="1:17" x14ac:dyDescent="0.25">
      <c r="A1898" s="28" t="s">
        <v>3213</v>
      </c>
      <c r="B1898" s="28" t="s">
        <v>15</v>
      </c>
      <c r="C1898" s="28" t="s">
        <v>16</v>
      </c>
      <c r="D1898" s="28" t="s">
        <v>17</v>
      </c>
      <c r="E1898" s="39" t="s">
        <v>3214</v>
      </c>
      <c r="F1898" s="13">
        <f t="shared" si="237"/>
        <v>2015</v>
      </c>
      <c r="G1898" s="28" t="s">
        <v>23</v>
      </c>
      <c r="H1898" s="28" t="s">
        <v>602</v>
      </c>
      <c r="I1898" s="40">
        <v>1400</v>
      </c>
      <c r="J1898" s="41">
        <v>7.0000000000000007E-2</v>
      </c>
      <c r="K1898" s="42">
        <f t="shared" si="238"/>
        <v>1302</v>
      </c>
      <c r="L1898" s="43" t="str">
        <f t="shared" si="232"/>
        <v>2897-NA-JH</v>
      </c>
      <c r="M1898" s="44">
        <f t="shared" si="239"/>
        <v>42139</v>
      </c>
      <c r="N1898" s="47">
        <f t="shared" si="233"/>
        <v>5</v>
      </c>
      <c r="O1898" s="47" t="str">
        <f t="shared" si="234"/>
        <v>2015</v>
      </c>
      <c r="P1898" s="47" t="str">
        <f t="shared" si="235"/>
        <v>15</v>
      </c>
      <c r="Q1898" s="48">
        <f t="shared" si="236"/>
        <v>42139</v>
      </c>
    </row>
    <row r="1899" spans="1:17" x14ac:dyDescent="0.25">
      <c r="A1899" s="28" t="s">
        <v>3215</v>
      </c>
      <c r="B1899" s="28" t="s">
        <v>350</v>
      </c>
      <c r="C1899" s="28" t="s">
        <v>115</v>
      </c>
      <c r="D1899" s="28" t="s">
        <v>17</v>
      </c>
      <c r="E1899" s="39">
        <v>42867</v>
      </c>
      <c r="F1899" s="13">
        <f t="shared" si="237"/>
        <v>2017</v>
      </c>
      <c r="G1899" s="28" t="s">
        <v>35</v>
      </c>
      <c r="H1899" s="28" t="s">
        <v>428</v>
      </c>
      <c r="I1899" s="40">
        <v>50</v>
      </c>
      <c r="J1899" s="41">
        <v>0.04</v>
      </c>
      <c r="K1899" s="42">
        <f t="shared" si="238"/>
        <v>48</v>
      </c>
      <c r="L1899" s="43" t="str">
        <f t="shared" si="232"/>
        <v>2898-NA-PC</v>
      </c>
      <c r="M1899" s="44">
        <f t="shared" si="239"/>
        <v>42867</v>
      </c>
      <c r="N1899" s="47" t="str">
        <f t="shared" si="233"/>
        <v/>
      </c>
      <c r="O1899" s="47" t="str">
        <f t="shared" si="234"/>
        <v/>
      </c>
      <c r="P1899" s="47" t="str">
        <f t="shared" si="235"/>
        <v/>
      </c>
      <c r="Q1899" s="48">
        <f t="shared" si="236"/>
        <v>42867</v>
      </c>
    </row>
    <row r="1900" spans="1:17" x14ac:dyDescent="0.25">
      <c r="A1900" s="28" t="s">
        <v>3216</v>
      </c>
      <c r="B1900" s="28" t="s">
        <v>71</v>
      </c>
      <c r="C1900" s="28" t="s">
        <v>72</v>
      </c>
      <c r="D1900" s="28" t="s">
        <v>34</v>
      </c>
      <c r="E1900" s="39" t="s">
        <v>1802</v>
      </c>
      <c r="F1900" s="13">
        <f t="shared" si="237"/>
        <v>2017</v>
      </c>
      <c r="G1900" s="28" t="s">
        <v>55</v>
      </c>
      <c r="H1900" s="28" t="s">
        <v>519</v>
      </c>
      <c r="I1900" s="40">
        <v>2400</v>
      </c>
      <c r="J1900" s="41">
        <v>0.26</v>
      </c>
      <c r="K1900" s="42">
        <f t="shared" si="238"/>
        <v>1776</v>
      </c>
      <c r="L1900" s="43" t="str">
        <f t="shared" si="232"/>
        <v>2899-APAC-SB</v>
      </c>
      <c r="M1900" s="44">
        <f t="shared" si="239"/>
        <v>42873</v>
      </c>
      <c r="N1900" s="47">
        <f t="shared" si="233"/>
        <v>5</v>
      </c>
      <c r="O1900" s="47" t="str">
        <f t="shared" si="234"/>
        <v>2017</v>
      </c>
      <c r="P1900" s="47" t="str">
        <f t="shared" si="235"/>
        <v>18</v>
      </c>
      <c r="Q1900" s="48">
        <f t="shared" si="236"/>
        <v>42873</v>
      </c>
    </row>
    <row r="1901" spans="1:17" x14ac:dyDescent="0.25">
      <c r="A1901" s="28" t="s">
        <v>3217</v>
      </c>
      <c r="B1901" s="28" t="s">
        <v>144</v>
      </c>
      <c r="C1901" s="28" t="s">
        <v>115</v>
      </c>
      <c r="D1901" s="28" t="s">
        <v>17</v>
      </c>
      <c r="E1901" s="39" t="s">
        <v>1548</v>
      </c>
      <c r="F1901" s="13">
        <f t="shared" si="237"/>
        <v>2018</v>
      </c>
      <c r="G1901" s="28" t="s">
        <v>29</v>
      </c>
      <c r="H1901" s="28" t="s">
        <v>677</v>
      </c>
      <c r="I1901" s="40">
        <v>150</v>
      </c>
      <c r="J1901" s="41">
        <v>8.6699999999999999E-2</v>
      </c>
      <c r="K1901" s="42">
        <f t="shared" si="238"/>
        <v>136.995</v>
      </c>
      <c r="L1901" s="43" t="str">
        <f t="shared" si="232"/>
        <v>2900-NA-RS</v>
      </c>
      <c r="M1901" s="44">
        <f t="shared" si="239"/>
        <v>43150</v>
      </c>
      <c r="N1901" s="47">
        <f t="shared" si="233"/>
        <v>2</v>
      </c>
      <c r="O1901" s="47" t="str">
        <f t="shared" si="234"/>
        <v>2018</v>
      </c>
      <c r="P1901" s="47" t="str">
        <f t="shared" si="235"/>
        <v>19</v>
      </c>
      <c r="Q1901" s="48">
        <f t="shared" si="236"/>
        <v>43150</v>
      </c>
    </row>
    <row r="1902" spans="1:17" x14ac:dyDescent="0.25">
      <c r="A1902" s="28" t="s">
        <v>3218</v>
      </c>
      <c r="B1902" s="28" t="s">
        <v>164</v>
      </c>
      <c r="C1902" s="28" t="s">
        <v>165</v>
      </c>
      <c r="D1902" s="28" t="s">
        <v>11</v>
      </c>
      <c r="E1902" s="39" t="s">
        <v>2134</v>
      </c>
      <c r="F1902" s="13">
        <f t="shared" si="237"/>
        <v>2017</v>
      </c>
      <c r="G1902" s="28" t="s">
        <v>46</v>
      </c>
      <c r="H1902" s="28" t="s">
        <v>2155</v>
      </c>
      <c r="I1902" s="40">
        <v>500</v>
      </c>
      <c r="J1902" s="41">
        <v>0.05</v>
      </c>
      <c r="K1902" s="42">
        <f t="shared" si="238"/>
        <v>475</v>
      </c>
      <c r="L1902" s="43" t="str">
        <f t="shared" si="232"/>
        <v>2901-EMEA-DW</v>
      </c>
      <c r="M1902" s="44">
        <f t="shared" si="239"/>
        <v>42760</v>
      </c>
      <c r="N1902" s="47">
        <f t="shared" si="233"/>
        <v>1</v>
      </c>
      <c r="O1902" s="47" t="str">
        <f t="shared" si="234"/>
        <v>2017</v>
      </c>
      <c r="P1902" s="47" t="str">
        <f t="shared" si="235"/>
        <v>25</v>
      </c>
      <c r="Q1902" s="48">
        <f t="shared" si="236"/>
        <v>42760</v>
      </c>
    </row>
    <row r="1903" spans="1:17" x14ac:dyDescent="0.25">
      <c r="A1903" s="28" t="s">
        <v>3219</v>
      </c>
      <c r="B1903" s="28" t="s">
        <v>99</v>
      </c>
      <c r="C1903" s="28" t="s">
        <v>100</v>
      </c>
      <c r="D1903" s="28" t="s">
        <v>11</v>
      </c>
      <c r="E1903" s="39" t="s">
        <v>3220</v>
      </c>
      <c r="F1903" s="13">
        <f t="shared" si="237"/>
        <v>2015</v>
      </c>
      <c r="G1903" s="28" t="s">
        <v>29</v>
      </c>
      <c r="H1903" s="28" t="s">
        <v>2774</v>
      </c>
      <c r="I1903" s="40">
        <v>150</v>
      </c>
      <c r="J1903" s="41">
        <v>0.3</v>
      </c>
      <c r="K1903" s="42">
        <f t="shared" si="238"/>
        <v>105</v>
      </c>
      <c r="L1903" s="43" t="str">
        <f t="shared" si="232"/>
        <v>2902-EMEA-PP</v>
      </c>
      <c r="M1903" s="44">
        <f t="shared" si="239"/>
        <v>42362</v>
      </c>
      <c r="N1903" s="47">
        <f t="shared" si="233"/>
        <v>12</v>
      </c>
      <c r="O1903" s="47" t="str">
        <f t="shared" si="234"/>
        <v>2015</v>
      </c>
      <c r="P1903" s="47" t="str">
        <f t="shared" si="235"/>
        <v>24</v>
      </c>
      <c r="Q1903" s="48">
        <f t="shared" si="236"/>
        <v>42362</v>
      </c>
    </row>
    <row r="1904" spans="1:17" x14ac:dyDescent="0.25">
      <c r="A1904" s="28" t="s">
        <v>3221</v>
      </c>
      <c r="B1904" s="28" t="s">
        <v>288</v>
      </c>
      <c r="C1904" s="28" t="s">
        <v>289</v>
      </c>
      <c r="D1904" s="28" t="s">
        <v>11</v>
      </c>
      <c r="E1904" s="39" t="s">
        <v>2034</v>
      </c>
      <c r="F1904" s="13">
        <f t="shared" si="237"/>
        <v>2016</v>
      </c>
      <c r="G1904" s="28" t="s">
        <v>23</v>
      </c>
      <c r="H1904" s="28" t="s">
        <v>291</v>
      </c>
      <c r="I1904" s="40">
        <v>1400</v>
      </c>
      <c r="J1904" s="41">
        <v>0.14000000000000001</v>
      </c>
      <c r="K1904" s="42">
        <f t="shared" si="238"/>
        <v>1204</v>
      </c>
      <c r="L1904" s="43" t="str">
        <f t="shared" si="232"/>
        <v>2903-EMEA-PF</v>
      </c>
      <c r="M1904" s="44">
        <f t="shared" si="239"/>
        <v>42630</v>
      </c>
      <c r="N1904" s="47">
        <f t="shared" si="233"/>
        <v>9</v>
      </c>
      <c r="O1904" s="47" t="str">
        <f t="shared" si="234"/>
        <v>2016</v>
      </c>
      <c r="P1904" s="47" t="str">
        <f t="shared" si="235"/>
        <v>17</v>
      </c>
      <c r="Q1904" s="48">
        <f t="shared" si="236"/>
        <v>42630</v>
      </c>
    </row>
    <row r="1905" spans="1:17" x14ac:dyDescent="0.25">
      <c r="A1905" s="28" t="s">
        <v>3222</v>
      </c>
      <c r="B1905" s="28" t="s">
        <v>94</v>
      </c>
      <c r="C1905" s="28" t="s">
        <v>95</v>
      </c>
      <c r="D1905" s="28" t="s">
        <v>34</v>
      </c>
      <c r="E1905" s="39" t="s">
        <v>3223</v>
      </c>
      <c r="F1905" s="13">
        <f t="shared" si="237"/>
        <v>2015</v>
      </c>
      <c r="G1905" s="28" t="s">
        <v>55</v>
      </c>
      <c r="H1905" s="28" t="s">
        <v>3038</v>
      </c>
      <c r="I1905" s="40">
        <v>2400</v>
      </c>
      <c r="J1905" s="41">
        <v>0.16</v>
      </c>
      <c r="K1905" s="42">
        <f t="shared" si="238"/>
        <v>2016</v>
      </c>
      <c r="L1905" s="43" t="str">
        <f t="shared" si="232"/>
        <v>2904-APAC-SB</v>
      </c>
      <c r="M1905" s="44">
        <f t="shared" si="239"/>
        <v>42267</v>
      </c>
      <c r="N1905" s="47">
        <f t="shared" si="233"/>
        <v>9</v>
      </c>
      <c r="O1905" s="47" t="str">
        <f t="shared" si="234"/>
        <v>2015</v>
      </c>
      <c r="P1905" s="47" t="str">
        <f t="shared" si="235"/>
        <v>20</v>
      </c>
      <c r="Q1905" s="48">
        <f t="shared" si="236"/>
        <v>42267</v>
      </c>
    </row>
    <row r="1906" spans="1:17" x14ac:dyDescent="0.25">
      <c r="A1906" s="28" t="s">
        <v>3224</v>
      </c>
      <c r="B1906" s="28" t="s">
        <v>265</v>
      </c>
      <c r="C1906" s="28" t="s">
        <v>50</v>
      </c>
      <c r="D1906" s="28" t="s">
        <v>22</v>
      </c>
      <c r="E1906" s="39">
        <v>43384</v>
      </c>
      <c r="F1906" s="13">
        <f t="shared" si="237"/>
        <v>2018</v>
      </c>
      <c r="G1906" s="28" t="s">
        <v>41</v>
      </c>
      <c r="H1906" s="28" t="s">
        <v>2530</v>
      </c>
      <c r="I1906" s="40">
        <v>30</v>
      </c>
      <c r="J1906" s="41">
        <v>6.6699999999999995E-2</v>
      </c>
      <c r="K1906" s="42">
        <f t="shared" si="238"/>
        <v>27.999000000000002</v>
      </c>
      <c r="L1906" s="43" t="str">
        <f t="shared" si="232"/>
        <v>2905-LATAM-PS</v>
      </c>
      <c r="M1906" s="44">
        <f t="shared" si="239"/>
        <v>43384</v>
      </c>
      <c r="N1906" s="47" t="str">
        <f t="shared" si="233"/>
        <v/>
      </c>
      <c r="O1906" s="47" t="str">
        <f t="shared" si="234"/>
        <v/>
      </c>
      <c r="P1906" s="47" t="str">
        <f t="shared" si="235"/>
        <v/>
      </c>
      <c r="Q1906" s="48">
        <f t="shared" si="236"/>
        <v>43384</v>
      </c>
    </row>
    <row r="1907" spans="1:17" x14ac:dyDescent="0.25">
      <c r="A1907" s="28" t="s">
        <v>3225</v>
      </c>
      <c r="B1907" s="28" t="s">
        <v>44</v>
      </c>
      <c r="C1907" s="28" t="s">
        <v>45</v>
      </c>
      <c r="D1907" s="28" t="s">
        <v>22</v>
      </c>
      <c r="E1907" s="39" t="s">
        <v>1219</v>
      </c>
      <c r="F1907" s="13">
        <f t="shared" si="237"/>
        <v>2015</v>
      </c>
      <c r="G1907" s="28" t="s">
        <v>23</v>
      </c>
      <c r="H1907" s="28" t="s">
        <v>1531</v>
      </c>
      <c r="I1907" s="40">
        <v>1400</v>
      </c>
      <c r="J1907" s="41">
        <v>0.4</v>
      </c>
      <c r="K1907" s="42">
        <f t="shared" si="238"/>
        <v>840</v>
      </c>
      <c r="L1907" s="43" t="str">
        <f t="shared" si="232"/>
        <v>2906-LATAM-LN</v>
      </c>
      <c r="M1907" s="44">
        <f t="shared" si="239"/>
        <v>42202</v>
      </c>
      <c r="N1907" s="47">
        <f t="shared" si="233"/>
        <v>7</v>
      </c>
      <c r="O1907" s="47" t="str">
        <f t="shared" si="234"/>
        <v>2015</v>
      </c>
      <c r="P1907" s="47" t="str">
        <f t="shared" si="235"/>
        <v>17</v>
      </c>
      <c r="Q1907" s="48">
        <f t="shared" si="236"/>
        <v>42202</v>
      </c>
    </row>
    <row r="1908" spans="1:17" x14ac:dyDescent="0.25">
      <c r="A1908" s="28" t="s">
        <v>3226</v>
      </c>
      <c r="B1908" s="28" t="s">
        <v>350</v>
      </c>
      <c r="C1908" s="28" t="s">
        <v>115</v>
      </c>
      <c r="D1908" s="28" t="s">
        <v>17</v>
      </c>
      <c r="E1908" s="39" t="s">
        <v>3227</v>
      </c>
      <c r="F1908" s="13">
        <f t="shared" si="237"/>
        <v>2018</v>
      </c>
      <c r="G1908" s="28" t="s">
        <v>41</v>
      </c>
      <c r="H1908" s="28" t="s">
        <v>1471</v>
      </c>
      <c r="I1908" s="40">
        <v>30</v>
      </c>
      <c r="J1908" s="41">
        <v>3.3300000000000003E-2</v>
      </c>
      <c r="K1908" s="42">
        <f t="shared" si="238"/>
        <v>29.001000000000001</v>
      </c>
      <c r="L1908" s="43" t="str">
        <f t="shared" si="232"/>
        <v>2907-NA-AS</v>
      </c>
      <c r="M1908" s="44">
        <f t="shared" si="239"/>
        <v>43296</v>
      </c>
      <c r="N1908" s="47">
        <f t="shared" si="233"/>
        <v>7</v>
      </c>
      <c r="O1908" s="47" t="str">
        <f t="shared" si="234"/>
        <v>2018</v>
      </c>
      <c r="P1908" s="47" t="str">
        <f t="shared" si="235"/>
        <v>15</v>
      </c>
      <c r="Q1908" s="48">
        <f t="shared" si="236"/>
        <v>43296</v>
      </c>
    </row>
    <row r="1909" spans="1:17" x14ac:dyDescent="0.25">
      <c r="A1909" s="28" t="s">
        <v>3228</v>
      </c>
      <c r="B1909" s="28" t="s">
        <v>306</v>
      </c>
      <c r="C1909" s="28" t="s">
        <v>307</v>
      </c>
      <c r="D1909" s="28" t="s">
        <v>11</v>
      </c>
      <c r="E1909" s="39">
        <v>42318</v>
      </c>
      <c r="F1909" s="13">
        <f t="shared" si="237"/>
        <v>2015</v>
      </c>
      <c r="G1909" s="28" t="s">
        <v>23</v>
      </c>
      <c r="H1909" s="28" t="s">
        <v>660</v>
      </c>
      <c r="I1909" s="40">
        <v>1400</v>
      </c>
      <c r="J1909" s="41">
        <v>0.12</v>
      </c>
      <c r="K1909" s="42">
        <f t="shared" si="238"/>
        <v>1232</v>
      </c>
      <c r="L1909" s="43" t="str">
        <f t="shared" si="232"/>
        <v>2908-EMEA-DH</v>
      </c>
      <c r="M1909" s="44">
        <f t="shared" si="239"/>
        <v>42318</v>
      </c>
      <c r="N1909" s="47" t="str">
        <f t="shared" si="233"/>
        <v/>
      </c>
      <c r="O1909" s="47" t="str">
        <f t="shared" si="234"/>
        <v/>
      </c>
      <c r="P1909" s="47" t="str">
        <f t="shared" si="235"/>
        <v/>
      </c>
      <c r="Q1909" s="48">
        <f t="shared" si="236"/>
        <v>42318</v>
      </c>
    </row>
    <row r="1910" spans="1:17" x14ac:dyDescent="0.25">
      <c r="A1910" s="28" t="s">
        <v>3229</v>
      </c>
      <c r="B1910" s="28" t="s">
        <v>541</v>
      </c>
      <c r="C1910" s="28" t="s">
        <v>542</v>
      </c>
      <c r="D1910" s="28" t="s">
        <v>22</v>
      </c>
      <c r="E1910" s="39" t="s">
        <v>532</v>
      </c>
      <c r="F1910" s="13">
        <f t="shared" si="237"/>
        <v>2018</v>
      </c>
      <c r="G1910" s="28" t="s">
        <v>23</v>
      </c>
      <c r="H1910" s="28" t="s">
        <v>696</v>
      </c>
      <c r="I1910" s="40">
        <v>1400</v>
      </c>
      <c r="J1910" s="41">
        <v>0.14000000000000001</v>
      </c>
      <c r="K1910" s="42">
        <f t="shared" si="238"/>
        <v>1204</v>
      </c>
      <c r="L1910" s="43" t="str">
        <f t="shared" si="232"/>
        <v>2909-LATAM-BM</v>
      </c>
      <c r="M1910" s="44">
        <f t="shared" si="239"/>
        <v>43121</v>
      </c>
      <c r="N1910" s="47">
        <f t="shared" si="233"/>
        <v>1</v>
      </c>
      <c r="O1910" s="47" t="str">
        <f t="shared" si="234"/>
        <v>2018</v>
      </c>
      <c r="P1910" s="47" t="str">
        <f t="shared" si="235"/>
        <v>21</v>
      </c>
      <c r="Q1910" s="48">
        <f t="shared" si="236"/>
        <v>43121</v>
      </c>
    </row>
    <row r="1911" spans="1:17" x14ac:dyDescent="0.25">
      <c r="A1911" s="28" t="s">
        <v>3230</v>
      </c>
      <c r="B1911" s="28" t="s">
        <v>119</v>
      </c>
      <c r="C1911" s="28" t="s">
        <v>85</v>
      </c>
      <c r="D1911" s="28" t="s">
        <v>11</v>
      </c>
      <c r="E1911" s="39">
        <v>42126</v>
      </c>
      <c r="F1911" s="13">
        <f t="shared" si="237"/>
        <v>2015</v>
      </c>
      <c r="G1911" s="28" t="s">
        <v>55</v>
      </c>
      <c r="H1911" s="28" t="s">
        <v>778</v>
      </c>
      <c r="I1911" s="40">
        <v>2400</v>
      </c>
      <c r="J1911" s="41">
        <v>0.12</v>
      </c>
      <c r="K1911" s="42">
        <f t="shared" si="238"/>
        <v>2112</v>
      </c>
      <c r="L1911" s="43" t="str">
        <f t="shared" si="232"/>
        <v>2910-EMEA-NT</v>
      </c>
      <c r="M1911" s="44">
        <f t="shared" si="239"/>
        <v>42126</v>
      </c>
      <c r="N1911" s="47" t="str">
        <f t="shared" si="233"/>
        <v/>
      </c>
      <c r="O1911" s="47" t="str">
        <f t="shared" si="234"/>
        <v/>
      </c>
      <c r="P1911" s="47" t="str">
        <f t="shared" si="235"/>
        <v/>
      </c>
      <c r="Q1911" s="48">
        <f t="shared" si="236"/>
        <v>42126</v>
      </c>
    </row>
    <row r="1912" spans="1:17" x14ac:dyDescent="0.25">
      <c r="A1912" s="28" t="s">
        <v>3231</v>
      </c>
      <c r="B1912" s="28" t="s">
        <v>269</v>
      </c>
      <c r="C1912" s="28" t="s">
        <v>270</v>
      </c>
      <c r="D1912" s="28" t="s">
        <v>22</v>
      </c>
      <c r="E1912" s="39">
        <v>42556</v>
      </c>
      <c r="F1912" s="13">
        <f t="shared" si="237"/>
        <v>2016</v>
      </c>
      <c r="G1912" s="28" t="s">
        <v>74</v>
      </c>
      <c r="H1912" s="28" t="s">
        <v>1083</v>
      </c>
      <c r="I1912" s="40">
        <v>500</v>
      </c>
      <c r="J1912" s="41">
        <v>0</v>
      </c>
      <c r="K1912" s="42">
        <f t="shared" si="238"/>
        <v>500</v>
      </c>
      <c r="L1912" s="43" t="str">
        <f t="shared" si="232"/>
        <v>2911-LATAM-IG</v>
      </c>
      <c r="M1912" s="44">
        <f t="shared" si="239"/>
        <v>42556</v>
      </c>
      <c r="N1912" s="47" t="str">
        <f t="shared" si="233"/>
        <v/>
      </c>
      <c r="O1912" s="47" t="str">
        <f t="shared" si="234"/>
        <v/>
      </c>
      <c r="P1912" s="47" t="str">
        <f t="shared" si="235"/>
        <v/>
      </c>
      <c r="Q1912" s="48">
        <f t="shared" si="236"/>
        <v>42556</v>
      </c>
    </row>
    <row r="1913" spans="1:17" x14ac:dyDescent="0.25">
      <c r="A1913" s="28" t="s">
        <v>3232</v>
      </c>
      <c r="B1913" s="28" t="s">
        <v>241</v>
      </c>
      <c r="C1913" s="28" t="s">
        <v>242</v>
      </c>
      <c r="D1913" s="28" t="s">
        <v>22</v>
      </c>
      <c r="E1913" s="39" t="s">
        <v>1632</v>
      </c>
      <c r="F1913" s="13">
        <f t="shared" si="237"/>
        <v>2017</v>
      </c>
      <c r="G1913" s="28" t="s">
        <v>29</v>
      </c>
      <c r="H1913" s="28" t="s">
        <v>1935</v>
      </c>
      <c r="I1913" s="40">
        <v>150</v>
      </c>
      <c r="J1913" s="41">
        <v>0.02</v>
      </c>
      <c r="K1913" s="42">
        <f t="shared" si="238"/>
        <v>147</v>
      </c>
      <c r="L1913" s="43" t="str">
        <f t="shared" si="232"/>
        <v>2912-LATAM-RT</v>
      </c>
      <c r="M1913" s="44">
        <f t="shared" si="239"/>
        <v>43052</v>
      </c>
      <c r="N1913" s="47">
        <f t="shared" si="233"/>
        <v>11</v>
      </c>
      <c r="O1913" s="47" t="str">
        <f t="shared" si="234"/>
        <v>2017</v>
      </c>
      <c r="P1913" s="47" t="str">
        <f t="shared" si="235"/>
        <v>13</v>
      </c>
      <c r="Q1913" s="48">
        <f t="shared" si="236"/>
        <v>43052</v>
      </c>
    </row>
    <row r="1914" spans="1:17" x14ac:dyDescent="0.25">
      <c r="A1914" s="28" t="s">
        <v>3233</v>
      </c>
      <c r="B1914" s="28" t="s">
        <v>15</v>
      </c>
      <c r="C1914" s="28" t="s">
        <v>16</v>
      </c>
      <c r="D1914" s="28" t="s">
        <v>17</v>
      </c>
      <c r="E1914" s="39" t="s">
        <v>2857</v>
      </c>
      <c r="F1914" s="13">
        <f t="shared" si="237"/>
        <v>2018</v>
      </c>
      <c r="G1914" s="28" t="s">
        <v>41</v>
      </c>
      <c r="H1914" s="28" t="s">
        <v>623</v>
      </c>
      <c r="I1914" s="40">
        <v>30</v>
      </c>
      <c r="J1914" s="41">
        <v>3.3300000000000003E-2</v>
      </c>
      <c r="K1914" s="42">
        <f t="shared" si="238"/>
        <v>29.001000000000001</v>
      </c>
      <c r="L1914" s="43" t="str">
        <f t="shared" si="232"/>
        <v>2913-NA-MP</v>
      </c>
      <c r="M1914" s="44">
        <f t="shared" si="239"/>
        <v>43245</v>
      </c>
      <c r="N1914" s="47">
        <f t="shared" si="233"/>
        <v>5</v>
      </c>
      <c r="O1914" s="47" t="str">
        <f t="shared" si="234"/>
        <v>2018</v>
      </c>
      <c r="P1914" s="47" t="str">
        <f t="shared" si="235"/>
        <v>25</v>
      </c>
      <c r="Q1914" s="48">
        <f t="shared" si="236"/>
        <v>43245</v>
      </c>
    </row>
    <row r="1915" spans="1:17" x14ac:dyDescent="0.25">
      <c r="A1915" s="28" t="s">
        <v>3234</v>
      </c>
      <c r="B1915" s="28" t="s">
        <v>261</v>
      </c>
      <c r="C1915" s="28" t="s">
        <v>39</v>
      </c>
      <c r="D1915" s="28" t="s">
        <v>34</v>
      </c>
      <c r="E1915" s="39" t="s">
        <v>3235</v>
      </c>
      <c r="F1915" s="13">
        <f t="shared" si="237"/>
        <v>2014</v>
      </c>
      <c r="G1915" s="28" t="s">
        <v>46</v>
      </c>
      <c r="H1915" s="28" t="s">
        <v>316</v>
      </c>
      <c r="I1915" s="40">
        <v>500</v>
      </c>
      <c r="J1915" s="41">
        <v>0.09</v>
      </c>
      <c r="K1915" s="42">
        <f t="shared" si="238"/>
        <v>455</v>
      </c>
      <c r="L1915" s="43" t="str">
        <f t="shared" si="232"/>
        <v>2914-APAC-CS</v>
      </c>
      <c r="M1915" s="44">
        <f t="shared" si="239"/>
        <v>41837</v>
      </c>
      <c r="N1915" s="47">
        <f t="shared" si="233"/>
        <v>7</v>
      </c>
      <c r="O1915" s="47" t="str">
        <f t="shared" si="234"/>
        <v>2014</v>
      </c>
      <c r="P1915" s="47" t="str">
        <f t="shared" si="235"/>
        <v>17</v>
      </c>
      <c r="Q1915" s="48">
        <f t="shared" si="236"/>
        <v>41837</v>
      </c>
    </row>
    <row r="1916" spans="1:17" x14ac:dyDescent="0.25">
      <c r="A1916" s="28" t="s">
        <v>3236</v>
      </c>
      <c r="B1916" s="28" t="s">
        <v>325</v>
      </c>
      <c r="C1916" s="28" t="s">
        <v>326</v>
      </c>
      <c r="D1916" s="28" t="s">
        <v>34</v>
      </c>
      <c r="E1916" s="39" t="s">
        <v>3237</v>
      </c>
      <c r="F1916" s="13">
        <f t="shared" si="237"/>
        <v>2015</v>
      </c>
      <c r="G1916" s="28" t="s">
        <v>125</v>
      </c>
      <c r="H1916" s="28" t="s">
        <v>328</v>
      </c>
      <c r="I1916" s="40">
        <v>500</v>
      </c>
      <c r="J1916" s="41">
        <v>0</v>
      </c>
      <c r="K1916" s="42">
        <f t="shared" si="238"/>
        <v>500</v>
      </c>
      <c r="L1916" s="43" t="str">
        <f t="shared" si="232"/>
        <v>2915-APAC-TG</v>
      </c>
      <c r="M1916" s="44">
        <f t="shared" si="239"/>
        <v>42308</v>
      </c>
      <c r="N1916" s="47">
        <f t="shared" si="233"/>
        <v>10</v>
      </c>
      <c r="O1916" s="47" t="str">
        <f t="shared" si="234"/>
        <v>2015</v>
      </c>
      <c r="P1916" s="47" t="str">
        <f t="shared" si="235"/>
        <v>31</v>
      </c>
      <c r="Q1916" s="48">
        <f t="shared" si="236"/>
        <v>42308</v>
      </c>
    </row>
    <row r="1917" spans="1:17" x14ac:dyDescent="0.25">
      <c r="A1917" s="28" t="s">
        <v>3238</v>
      </c>
      <c r="B1917" s="28" t="s">
        <v>9</v>
      </c>
      <c r="C1917" s="28" t="s">
        <v>10</v>
      </c>
      <c r="D1917" s="28" t="s">
        <v>11</v>
      </c>
      <c r="E1917" s="39" t="s">
        <v>3239</v>
      </c>
      <c r="F1917" s="13">
        <f t="shared" si="237"/>
        <v>2017</v>
      </c>
      <c r="G1917" s="28" t="s">
        <v>55</v>
      </c>
      <c r="H1917" s="28" t="s">
        <v>225</v>
      </c>
      <c r="I1917" s="40">
        <v>2400</v>
      </c>
      <c r="J1917" s="41">
        <v>0.14000000000000001</v>
      </c>
      <c r="K1917" s="42">
        <f t="shared" si="238"/>
        <v>2064</v>
      </c>
      <c r="L1917" s="43" t="str">
        <f t="shared" si="232"/>
        <v>2916-EMEA-RH</v>
      </c>
      <c r="M1917" s="44">
        <f t="shared" si="239"/>
        <v>42787</v>
      </c>
      <c r="N1917" s="47">
        <f t="shared" si="233"/>
        <v>2</v>
      </c>
      <c r="O1917" s="47" t="str">
        <f t="shared" si="234"/>
        <v>2017</v>
      </c>
      <c r="P1917" s="47" t="str">
        <f t="shared" si="235"/>
        <v>21</v>
      </c>
      <c r="Q1917" s="48">
        <f t="shared" si="236"/>
        <v>42787</v>
      </c>
    </row>
    <row r="1918" spans="1:17" x14ac:dyDescent="0.25">
      <c r="A1918" s="28" t="s">
        <v>3240</v>
      </c>
      <c r="B1918" s="28" t="s">
        <v>20</v>
      </c>
      <c r="C1918" s="28" t="s">
        <v>21</v>
      </c>
      <c r="D1918" s="28" t="s">
        <v>22</v>
      </c>
      <c r="E1918" s="39">
        <v>42381</v>
      </c>
      <c r="F1918" s="13">
        <f t="shared" si="237"/>
        <v>2016</v>
      </c>
      <c r="G1918" s="28" t="s">
        <v>35</v>
      </c>
      <c r="H1918" s="28" t="s">
        <v>381</v>
      </c>
      <c r="I1918" s="40">
        <v>50</v>
      </c>
      <c r="J1918" s="41">
        <v>0.12</v>
      </c>
      <c r="K1918" s="42">
        <f t="shared" si="238"/>
        <v>44</v>
      </c>
      <c r="L1918" s="43" t="str">
        <f t="shared" si="232"/>
        <v>2917-LATAM-CT</v>
      </c>
      <c r="M1918" s="44">
        <f t="shared" si="239"/>
        <v>42381</v>
      </c>
      <c r="N1918" s="47" t="str">
        <f t="shared" si="233"/>
        <v/>
      </c>
      <c r="O1918" s="47" t="str">
        <f t="shared" si="234"/>
        <v/>
      </c>
      <c r="P1918" s="47" t="str">
        <f t="shared" si="235"/>
        <v/>
      </c>
      <c r="Q1918" s="48">
        <f t="shared" si="236"/>
        <v>42381</v>
      </c>
    </row>
    <row r="1919" spans="1:17" x14ac:dyDescent="0.25">
      <c r="A1919" s="28" t="s">
        <v>3241</v>
      </c>
      <c r="B1919" s="28" t="s">
        <v>135</v>
      </c>
      <c r="C1919" s="28" t="s">
        <v>39</v>
      </c>
      <c r="D1919" s="28" t="s">
        <v>34</v>
      </c>
      <c r="E1919" s="39">
        <v>42983</v>
      </c>
      <c r="F1919" s="13">
        <f t="shared" si="237"/>
        <v>2017</v>
      </c>
      <c r="G1919" s="28" t="s">
        <v>74</v>
      </c>
      <c r="H1919" s="28" t="s">
        <v>1117</v>
      </c>
      <c r="I1919" s="40">
        <v>500</v>
      </c>
      <c r="J1919" s="41">
        <v>0.01</v>
      </c>
      <c r="K1919" s="42">
        <f t="shared" si="238"/>
        <v>495</v>
      </c>
      <c r="L1919" s="43" t="str">
        <f t="shared" si="232"/>
        <v>2918-APAC-DH</v>
      </c>
      <c r="M1919" s="44">
        <f t="shared" si="239"/>
        <v>42983</v>
      </c>
      <c r="N1919" s="47" t="str">
        <f t="shared" si="233"/>
        <v/>
      </c>
      <c r="O1919" s="47" t="str">
        <f t="shared" si="234"/>
        <v/>
      </c>
      <c r="P1919" s="47" t="str">
        <f t="shared" si="235"/>
        <v/>
      </c>
      <c r="Q1919" s="48">
        <f t="shared" si="236"/>
        <v>42983</v>
      </c>
    </row>
    <row r="1920" spans="1:17" x14ac:dyDescent="0.25">
      <c r="A1920" s="28" t="s">
        <v>3242</v>
      </c>
      <c r="B1920" s="28" t="s">
        <v>123</v>
      </c>
      <c r="C1920" s="28" t="s">
        <v>54</v>
      </c>
      <c r="D1920" s="28" t="s">
        <v>11</v>
      </c>
      <c r="E1920" s="39">
        <v>42953</v>
      </c>
      <c r="F1920" s="13">
        <f t="shared" si="237"/>
        <v>2017</v>
      </c>
      <c r="G1920" s="28" t="s">
        <v>41</v>
      </c>
      <c r="H1920" s="28" t="s">
        <v>600</v>
      </c>
      <c r="I1920" s="40">
        <v>30</v>
      </c>
      <c r="J1920" s="41">
        <v>0</v>
      </c>
      <c r="K1920" s="42">
        <f t="shared" si="238"/>
        <v>30</v>
      </c>
      <c r="L1920" s="43" t="str">
        <f t="shared" si="232"/>
        <v>2919-EMEA-GT</v>
      </c>
      <c r="M1920" s="44">
        <f t="shared" si="239"/>
        <v>42953</v>
      </c>
      <c r="N1920" s="47" t="str">
        <f t="shared" si="233"/>
        <v/>
      </c>
      <c r="O1920" s="47" t="str">
        <f t="shared" si="234"/>
        <v/>
      </c>
      <c r="P1920" s="47" t="str">
        <f t="shared" si="235"/>
        <v/>
      </c>
      <c r="Q1920" s="48">
        <f t="shared" si="236"/>
        <v>42953</v>
      </c>
    </row>
    <row r="1921" spans="1:17" x14ac:dyDescent="0.25">
      <c r="A1921" s="28" t="s">
        <v>3243</v>
      </c>
      <c r="B1921" s="28" t="s">
        <v>128</v>
      </c>
      <c r="C1921" s="28" t="s">
        <v>129</v>
      </c>
      <c r="D1921" s="28" t="s">
        <v>34</v>
      </c>
      <c r="E1921" s="39">
        <v>41984</v>
      </c>
      <c r="F1921" s="13">
        <f t="shared" si="237"/>
        <v>2014</v>
      </c>
      <c r="G1921" s="28" t="s">
        <v>61</v>
      </c>
      <c r="H1921" s="28" t="s">
        <v>1098</v>
      </c>
      <c r="I1921" s="40">
        <v>3000</v>
      </c>
      <c r="J1921" s="41">
        <v>0.33</v>
      </c>
      <c r="K1921" s="42">
        <f t="shared" si="238"/>
        <v>2009.9999999999998</v>
      </c>
      <c r="L1921" s="43" t="str">
        <f t="shared" si="232"/>
        <v>2920-APAC-MB</v>
      </c>
      <c r="M1921" s="44">
        <f t="shared" si="239"/>
        <v>41984</v>
      </c>
      <c r="N1921" s="47" t="str">
        <f t="shared" si="233"/>
        <v/>
      </c>
      <c r="O1921" s="47" t="str">
        <f t="shared" si="234"/>
        <v/>
      </c>
      <c r="P1921" s="47" t="str">
        <f t="shared" si="235"/>
        <v/>
      </c>
      <c r="Q1921" s="48">
        <f t="shared" si="236"/>
        <v>41984</v>
      </c>
    </row>
    <row r="1922" spans="1:17" x14ac:dyDescent="0.25">
      <c r="A1922" s="28" t="s">
        <v>3244</v>
      </c>
      <c r="B1922" s="28" t="s">
        <v>44</v>
      </c>
      <c r="C1922" s="28" t="s">
        <v>45</v>
      </c>
      <c r="D1922" s="28" t="s">
        <v>22</v>
      </c>
      <c r="E1922" s="39" t="s">
        <v>1307</v>
      </c>
      <c r="F1922" s="13">
        <f t="shared" si="237"/>
        <v>2017</v>
      </c>
      <c r="G1922" s="28" t="s">
        <v>55</v>
      </c>
      <c r="H1922" s="28" t="s">
        <v>304</v>
      </c>
      <c r="I1922" s="40">
        <v>2400</v>
      </c>
      <c r="J1922" s="41">
        <v>0.17</v>
      </c>
      <c r="K1922" s="42">
        <f t="shared" si="238"/>
        <v>1992</v>
      </c>
      <c r="L1922" s="43" t="str">
        <f t="shared" ref="L1922:L1985" si="240">_xlfn.TEXTJOIN("-",TRUE,RIGHT(A1922,LEN(A1922)-2),D1922,LEFT(H1922,1)&amp;MID(H1922,FIND(" ",H1922)+1,1))</f>
        <v>2921-LATAM-JF</v>
      </c>
      <c r="M1922" s="44">
        <f t="shared" si="239"/>
        <v>42902</v>
      </c>
      <c r="N1922" s="47">
        <f t="shared" ref="N1922:N1985" si="241">IF(ISTEXT(E1922),IFERROR(_xlfn.NUMBERVALUE(LEFT(E1922,2)),_xlfn.NUMBERVALUE(LEFT(E1922,1))),"")</f>
        <v>6</v>
      </c>
      <c r="O1922" s="47" t="str">
        <f t="shared" ref="O1922:O1985" si="242">IF(ISTEXT(E1922),RIGHT(E1922,4),"")</f>
        <v>2017</v>
      </c>
      <c r="P1922" s="47" t="str">
        <f t="shared" ref="P1922:P1985" si="243">IF(ISTEXT(E1922),MID(E1922,LEN(N1922)+2,2),"")</f>
        <v>16</v>
      </c>
      <c r="Q1922" s="48">
        <f t="shared" ref="Q1922:Q1985" si="244">IF(ISTEXT(E1922),DATE(O1922,N1922,P1922),E1922)</f>
        <v>42902</v>
      </c>
    </row>
    <row r="1923" spans="1:17" x14ac:dyDescent="0.25">
      <c r="A1923" s="28" t="s">
        <v>3245</v>
      </c>
      <c r="B1923" s="28" t="s">
        <v>38</v>
      </c>
      <c r="C1923" s="28" t="s">
        <v>39</v>
      </c>
      <c r="D1923" s="28" t="s">
        <v>34</v>
      </c>
      <c r="E1923" s="39">
        <v>41825</v>
      </c>
      <c r="F1923" s="13">
        <f t="shared" ref="F1923:F1986" si="245">YEAR(Q1923)</f>
        <v>2014</v>
      </c>
      <c r="G1923" s="28" t="s">
        <v>133</v>
      </c>
      <c r="H1923" s="28" t="s">
        <v>2132</v>
      </c>
      <c r="I1923" s="40">
        <v>50</v>
      </c>
      <c r="J1923" s="41">
        <v>0.2</v>
      </c>
      <c r="K1923" s="42">
        <f t="shared" ref="K1923:K1986" si="246">I1923*(1-J1923)</f>
        <v>40</v>
      </c>
      <c r="L1923" s="43" t="str">
        <f t="shared" si="240"/>
        <v>2922-APAC-AM</v>
      </c>
      <c r="M1923" s="44">
        <f t="shared" ref="M1923:M1986" si="247">IF(ISTEXT(E1923),DATE(O1923,N1923,P1923),E1923)</f>
        <v>41825</v>
      </c>
      <c r="N1923" s="47" t="str">
        <f t="shared" si="241"/>
        <v/>
      </c>
      <c r="O1923" s="47" t="str">
        <f t="shared" si="242"/>
        <v/>
      </c>
      <c r="P1923" s="47" t="str">
        <f t="shared" si="243"/>
        <v/>
      </c>
      <c r="Q1923" s="48">
        <f t="shared" si="244"/>
        <v>41825</v>
      </c>
    </row>
    <row r="1924" spans="1:17" x14ac:dyDescent="0.25">
      <c r="A1924" s="28" t="s">
        <v>3246</v>
      </c>
      <c r="B1924" s="28" t="s">
        <v>53</v>
      </c>
      <c r="C1924" s="28" t="s">
        <v>54</v>
      </c>
      <c r="D1924" s="28" t="s">
        <v>11</v>
      </c>
      <c r="E1924" s="39">
        <v>42987</v>
      </c>
      <c r="F1924" s="13">
        <f t="shared" si="245"/>
        <v>2017</v>
      </c>
      <c r="G1924" s="28" t="s">
        <v>61</v>
      </c>
      <c r="H1924" s="28" t="s">
        <v>56</v>
      </c>
      <c r="I1924" s="40">
        <v>3000</v>
      </c>
      <c r="J1924" s="41">
        <v>0.11</v>
      </c>
      <c r="K1924" s="42">
        <f t="shared" si="246"/>
        <v>2670</v>
      </c>
      <c r="L1924" s="43" t="str">
        <f t="shared" si="240"/>
        <v>2923-EMEA-FG</v>
      </c>
      <c r="M1924" s="44">
        <f t="shared" si="247"/>
        <v>42987</v>
      </c>
      <c r="N1924" s="47" t="str">
        <f t="shared" si="241"/>
        <v/>
      </c>
      <c r="O1924" s="47" t="str">
        <f t="shared" si="242"/>
        <v/>
      </c>
      <c r="P1924" s="47" t="str">
        <f t="shared" si="243"/>
        <v/>
      </c>
      <c r="Q1924" s="48">
        <f t="shared" si="244"/>
        <v>42987</v>
      </c>
    </row>
    <row r="1925" spans="1:17" x14ac:dyDescent="0.25">
      <c r="A1925" s="28" t="s">
        <v>3247</v>
      </c>
      <c r="B1925" s="28" t="s">
        <v>99</v>
      </c>
      <c r="C1925" s="28" t="s">
        <v>100</v>
      </c>
      <c r="D1925" s="28" t="s">
        <v>11</v>
      </c>
      <c r="E1925" s="39" t="s">
        <v>1352</v>
      </c>
      <c r="F1925" s="13">
        <f t="shared" si="245"/>
        <v>2015</v>
      </c>
      <c r="G1925" s="28" t="s">
        <v>41</v>
      </c>
      <c r="H1925" s="28" t="s">
        <v>256</v>
      </c>
      <c r="I1925" s="40">
        <v>30</v>
      </c>
      <c r="J1925" s="41">
        <v>0.33329999999999999</v>
      </c>
      <c r="K1925" s="42">
        <f t="shared" si="246"/>
        <v>20.001000000000001</v>
      </c>
      <c r="L1925" s="43" t="str">
        <f t="shared" si="240"/>
        <v>2924-EMEA-DS</v>
      </c>
      <c r="M1925" s="44">
        <f t="shared" si="247"/>
        <v>42321</v>
      </c>
      <c r="N1925" s="47">
        <f t="shared" si="241"/>
        <v>11</v>
      </c>
      <c r="O1925" s="47" t="str">
        <f t="shared" si="242"/>
        <v>2015</v>
      </c>
      <c r="P1925" s="47" t="str">
        <f t="shared" si="243"/>
        <v>13</v>
      </c>
      <c r="Q1925" s="48">
        <f t="shared" si="244"/>
        <v>42321</v>
      </c>
    </row>
    <row r="1926" spans="1:17" x14ac:dyDescent="0.25">
      <c r="A1926" s="28" t="s">
        <v>3248</v>
      </c>
      <c r="B1926" s="28" t="s">
        <v>265</v>
      </c>
      <c r="C1926" s="28" t="s">
        <v>50</v>
      </c>
      <c r="D1926" s="28" t="s">
        <v>22</v>
      </c>
      <c r="E1926" s="39" t="s">
        <v>3249</v>
      </c>
      <c r="F1926" s="13">
        <f t="shared" si="245"/>
        <v>2016</v>
      </c>
      <c r="G1926" s="28" t="s">
        <v>125</v>
      </c>
      <c r="H1926" s="28" t="s">
        <v>514</v>
      </c>
      <c r="I1926" s="40">
        <v>500</v>
      </c>
      <c r="J1926" s="41">
        <v>0.02</v>
      </c>
      <c r="K1926" s="42">
        <f t="shared" si="246"/>
        <v>490</v>
      </c>
      <c r="L1926" s="43" t="str">
        <f t="shared" si="240"/>
        <v>2925-LATAM-MG</v>
      </c>
      <c r="M1926" s="44">
        <f t="shared" si="247"/>
        <v>42383</v>
      </c>
      <c r="N1926" s="47">
        <f t="shared" si="241"/>
        <v>1</v>
      </c>
      <c r="O1926" s="47" t="str">
        <f t="shared" si="242"/>
        <v>2016</v>
      </c>
      <c r="P1926" s="47" t="str">
        <f t="shared" si="243"/>
        <v>14</v>
      </c>
      <c r="Q1926" s="48">
        <f t="shared" si="244"/>
        <v>42383</v>
      </c>
    </row>
    <row r="1927" spans="1:17" x14ac:dyDescent="0.25">
      <c r="A1927" s="28" t="s">
        <v>3250</v>
      </c>
      <c r="B1927" s="28" t="s">
        <v>216</v>
      </c>
      <c r="C1927" s="28" t="s">
        <v>217</v>
      </c>
      <c r="D1927" s="28" t="s">
        <v>11</v>
      </c>
      <c r="E1927" s="39" t="s">
        <v>3049</v>
      </c>
      <c r="F1927" s="13">
        <f t="shared" si="245"/>
        <v>2014</v>
      </c>
      <c r="G1927" s="28" t="s">
        <v>35</v>
      </c>
      <c r="H1927" s="28" t="s">
        <v>283</v>
      </c>
      <c r="I1927" s="40">
        <v>50</v>
      </c>
      <c r="J1927" s="41">
        <v>0.06</v>
      </c>
      <c r="K1927" s="42">
        <f t="shared" si="246"/>
        <v>47</v>
      </c>
      <c r="L1927" s="43" t="str">
        <f t="shared" si="240"/>
        <v>2926-EMEA-AP</v>
      </c>
      <c r="M1927" s="44">
        <f t="shared" si="247"/>
        <v>41987</v>
      </c>
      <c r="N1927" s="47">
        <f t="shared" si="241"/>
        <v>12</v>
      </c>
      <c r="O1927" s="47" t="str">
        <f t="shared" si="242"/>
        <v>2014</v>
      </c>
      <c r="P1927" s="47" t="str">
        <f t="shared" si="243"/>
        <v>14</v>
      </c>
      <c r="Q1927" s="48">
        <f t="shared" si="244"/>
        <v>41987</v>
      </c>
    </row>
    <row r="1928" spans="1:17" x14ac:dyDescent="0.25">
      <c r="A1928" s="28" t="s">
        <v>3251</v>
      </c>
      <c r="B1928" s="28" t="s">
        <v>265</v>
      </c>
      <c r="C1928" s="28" t="s">
        <v>50</v>
      </c>
      <c r="D1928" s="28" t="s">
        <v>22</v>
      </c>
      <c r="E1928" s="39" t="s">
        <v>1056</v>
      </c>
      <c r="F1928" s="13">
        <f t="shared" si="245"/>
        <v>2016</v>
      </c>
      <c r="G1928" s="28" t="s">
        <v>12</v>
      </c>
      <c r="H1928" s="28" t="s">
        <v>805</v>
      </c>
      <c r="I1928" s="40">
        <v>240</v>
      </c>
      <c r="J1928" s="41">
        <v>8.7499999999999994E-2</v>
      </c>
      <c r="K1928" s="42">
        <f t="shared" si="246"/>
        <v>219</v>
      </c>
      <c r="L1928" s="43" t="str">
        <f t="shared" si="240"/>
        <v>2927-LATAM-EW</v>
      </c>
      <c r="M1928" s="44">
        <f t="shared" si="247"/>
        <v>42414</v>
      </c>
      <c r="N1928" s="47">
        <f t="shared" si="241"/>
        <v>2</v>
      </c>
      <c r="O1928" s="47" t="str">
        <f t="shared" si="242"/>
        <v>2016</v>
      </c>
      <c r="P1928" s="47" t="str">
        <f t="shared" si="243"/>
        <v>14</v>
      </c>
      <c r="Q1928" s="48">
        <f t="shared" si="244"/>
        <v>42414</v>
      </c>
    </row>
    <row r="1929" spans="1:17" x14ac:dyDescent="0.25">
      <c r="A1929" s="28" t="s">
        <v>3252</v>
      </c>
      <c r="B1929" s="28" t="s">
        <v>104</v>
      </c>
      <c r="C1929" s="28" t="s">
        <v>105</v>
      </c>
      <c r="D1929" s="28" t="s">
        <v>11</v>
      </c>
      <c r="E1929" s="39">
        <v>41863</v>
      </c>
      <c r="F1929" s="13">
        <f t="shared" si="245"/>
        <v>2014</v>
      </c>
      <c r="G1929" s="28" t="s">
        <v>74</v>
      </c>
      <c r="H1929" s="28" t="s">
        <v>968</v>
      </c>
      <c r="I1929" s="40">
        <v>500</v>
      </c>
      <c r="J1929" s="41">
        <v>0.02</v>
      </c>
      <c r="K1929" s="42">
        <f t="shared" si="246"/>
        <v>490</v>
      </c>
      <c r="L1929" s="43" t="str">
        <f t="shared" si="240"/>
        <v>2928-EMEA-MJ</v>
      </c>
      <c r="M1929" s="44">
        <f t="shared" si="247"/>
        <v>41863</v>
      </c>
      <c r="N1929" s="47" t="str">
        <f t="shared" si="241"/>
        <v/>
      </c>
      <c r="O1929" s="47" t="str">
        <f t="shared" si="242"/>
        <v/>
      </c>
      <c r="P1929" s="47" t="str">
        <f t="shared" si="243"/>
        <v/>
      </c>
      <c r="Q1929" s="48">
        <f t="shared" si="244"/>
        <v>41863</v>
      </c>
    </row>
    <row r="1930" spans="1:17" x14ac:dyDescent="0.25">
      <c r="A1930" s="28" t="s">
        <v>3253</v>
      </c>
      <c r="B1930" s="28" t="s">
        <v>216</v>
      </c>
      <c r="C1930" s="28" t="s">
        <v>217</v>
      </c>
      <c r="D1930" s="28" t="s">
        <v>11</v>
      </c>
      <c r="E1930" s="39" t="s">
        <v>1784</v>
      </c>
      <c r="F1930" s="13">
        <f t="shared" si="245"/>
        <v>2018</v>
      </c>
      <c r="G1930" s="28" t="s">
        <v>55</v>
      </c>
      <c r="H1930" s="28" t="s">
        <v>517</v>
      </c>
      <c r="I1930" s="40">
        <v>2400</v>
      </c>
      <c r="J1930" s="41">
        <v>0.11</v>
      </c>
      <c r="K1930" s="42">
        <f t="shared" si="246"/>
        <v>2136</v>
      </c>
      <c r="L1930" s="43" t="str">
        <f t="shared" si="240"/>
        <v>2929-EMEA-AY</v>
      </c>
      <c r="M1930" s="44">
        <f t="shared" si="247"/>
        <v>43297</v>
      </c>
      <c r="N1930" s="47">
        <f t="shared" si="241"/>
        <v>7</v>
      </c>
      <c r="O1930" s="47" t="str">
        <f t="shared" si="242"/>
        <v>2018</v>
      </c>
      <c r="P1930" s="47" t="str">
        <f t="shared" si="243"/>
        <v>16</v>
      </c>
      <c r="Q1930" s="48">
        <f t="shared" si="244"/>
        <v>43297</v>
      </c>
    </row>
    <row r="1931" spans="1:17" x14ac:dyDescent="0.25">
      <c r="A1931" s="28" t="s">
        <v>3254</v>
      </c>
      <c r="B1931" s="28" t="s">
        <v>49</v>
      </c>
      <c r="C1931" s="28" t="s">
        <v>50</v>
      </c>
      <c r="D1931" s="28" t="s">
        <v>22</v>
      </c>
      <c r="E1931" s="39" t="s">
        <v>748</v>
      </c>
      <c r="F1931" s="13">
        <f t="shared" si="245"/>
        <v>2014</v>
      </c>
      <c r="G1931" s="28" t="s">
        <v>61</v>
      </c>
      <c r="H1931" s="28" t="s">
        <v>899</v>
      </c>
      <c r="I1931" s="40">
        <v>3000</v>
      </c>
      <c r="J1931" s="41">
        <v>0.08</v>
      </c>
      <c r="K1931" s="42">
        <f t="shared" si="246"/>
        <v>2760</v>
      </c>
      <c r="L1931" s="43" t="str">
        <f t="shared" si="240"/>
        <v>2930-LATAM-EB</v>
      </c>
      <c r="M1931" s="44">
        <f t="shared" si="247"/>
        <v>41901</v>
      </c>
      <c r="N1931" s="47">
        <f t="shared" si="241"/>
        <v>9</v>
      </c>
      <c r="O1931" s="47" t="str">
        <f t="shared" si="242"/>
        <v>2014</v>
      </c>
      <c r="P1931" s="47" t="str">
        <f t="shared" si="243"/>
        <v>19</v>
      </c>
      <c r="Q1931" s="48">
        <f t="shared" si="244"/>
        <v>41901</v>
      </c>
    </row>
    <row r="1932" spans="1:17" x14ac:dyDescent="0.25">
      <c r="A1932" s="28" t="s">
        <v>3255</v>
      </c>
      <c r="B1932" s="28" t="s">
        <v>241</v>
      </c>
      <c r="C1932" s="28" t="s">
        <v>242</v>
      </c>
      <c r="D1932" s="28" t="s">
        <v>22</v>
      </c>
      <c r="E1932" s="39">
        <v>42196</v>
      </c>
      <c r="F1932" s="13">
        <f t="shared" si="245"/>
        <v>2015</v>
      </c>
      <c r="G1932" s="28" t="s">
        <v>74</v>
      </c>
      <c r="H1932" s="28" t="s">
        <v>977</v>
      </c>
      <c r="I1932" s="40">
        <v>500</v>
      </c>
      <c r="J1932" s="41">
        <v>0.01</v>
      </c>
      <c r="K1932" s="42">
        <f t="shared" si="246"/>
        <v>495</v>
      </c>
      <c r="L1932" s="43" t="str">
        <f t="shared" si="240"/>
        <v>2931-LATAM-DF</v>
      </c>
      <c r="M1932" s="44">
        <f t="shared" si="247"/>
        <v>42196</v>
      </c>
      <c r="N1932" s="47" t="str">
        <f t="shared" si="241"/>
        <v/>
      </c>
      <c r="O1932" s="47" t="str">
        <f t="shared" si="242"/>
        <v/>
      </c>
      <c r="P1932" s="47" t="str">
        <f t="shared" si="243"/>
        <v/>
      </c>
      <c r="Q1932" s="48">
        <f t="shared" si="244"/>
        <v>42196</v>
      </c>
    </row>
    <row r="1933" spans="1:17" x14ac:dyDescent="0.25">
      <c r="A1933" s="28" t="s">
        <v>3256</v>
      </c>
      <c r="B1933" s="28" t="s">
        <v>49</v>
      </c>
      <c r="C1933" s="28" t="s">
        <v>50</v>
      </c>
      <c r="D1933" s="28" t="s">
        <v>22</v>
      </c>
      <c r="E1933" s="39">
        <v>43413</v>
      </c>
      <c r="F1933" s="13">
        <f t="shared" si="245"/>
        <v>2018</v>
      </c>
      <c r="G1933" s="28" t="s">
        <v>35</v>
      </c>
      <c r="H1933" s="28" t="s">
        <v>1186</v>
      </c>
      <c r="I1933" s="40">
        <v>50</v>
      </c>
      <c r="J1933" s="41">
        <v>0.1</v>
      </c>
      <c r="K1933" s="42">
        <f t="shared" si="246"/>
        <v>45</v>
      </c>
      <c r="L1933" s="43" t="str">
        <f t="shared" si="240"/>
        <v>2932-LATAM-PS</v>
      </c>
      <c r="M1933" s="44">
        <f t="shared" si="247"/>
        <v>43413</v>
      </c>
      <c r="N1933" s="47" t="str">
        <f t="shared" si="241"/>
        <v/>
      </c>
      <c r="O1933" s="47" t="str">
        <f t="shared" si="242"/>
        <v/>
      </c>
      <c r="P1933" s="47" t="str">
        <f t="shared" si="243"/>
        <v/>
      </c>
      <c r="Q1933" s="48">
        <f t="shared" si="244"/>
        <v>43413</v>
      </c>
    </row>
    <row r="1934" spans="1:17" x14ac:dyDescent="0.25">
      <c r="A1934" s="28" t="s">
        <v>3257</v>
      </c>
      <c r="B1934" s="28" t="s">
        <v>104</v>
      </c>
      <c r="C1934" s="28" t="s">
        <v>105</v>
      </c>
      <c r="D1934" s="28" t="s">
        <v>11</v>
      </c>
      <c r="E1934" s="39" t="s">
        <v>2351</v>
      </c>
      <c r="F1934" s="13">
        <f t="shared" si="245"/>
        <v>2017</v>
      </c>
      <c r="G1934" s="28" t="s">
        <v>74</v>
      </c>
      <c r="H1934" s="28" t="s">
        <v>1422</v>
      </c>
      <c r="I1934" s="40">
        <v>500</v>
      </c>
      <c r="J1934" s="41">
        <v>0.02</v>
      </c>
      <c r="K1934" s="42">
        <f t="shared" si="246"/>
        <v>490</v>
      </c>
      <c r="L1934" s="43" t="str">
        <f t="shared" si="240"/>
        <v>2933-EMEA-LD</v>
      </c>
      <c r="M1934" s="44">
        <f t="shared" si="247"/>
        <v>43067</v>
      </c>
      <c r="N1934" s="47">
        <f t="shared" si="241"/>
        <v>11</v>
      </c>
      <c r="O1934" s="47" t="str">
        <f t="shared" si="242"/>
        <v>2017</v>
      </c>
      <c r="P1934" s="47" t="str">
        <f t="shared" si="243"/>
        <v>28</v>
      </c>
      <c r="Q1934" s="48">
        <f t="shared" si="244"/>
        <v>43067</v>
      </c>
    </row>
    <row r="1935" spans="1:17" x14ac:dyDescent="0.25">
      <c r="A1935" s="28" t="s">
        <v>3258</v>
      </c>
      <c r="B1935" s="28" t="s">
        <v>397</v>
      </c>
      <c r="C1935" s="28" t="s">
        <v>398</v>
      </c>
      <c r="D1935" s="28" t="s">
        <v>11</v>
      </c>
      <c r="E1935" s="39" t="s">
        <v>2937</v>
      </c>
      <c r="F1935" s="13">
        <f t="shared" si="245"/>
        <v>2016</v>
      </c>
      <c r="G1935" s="28" t="s">
        <v>125</v>
      </c>
      <c r="H1935" s="28" t="s">
        <v>567</v>
      </c>
      <c r="I1935" s="40">
        <v>500</v>
      </c>
      <c r="J1935" s="41">
        <v>4.8000000000000001E-2</v>
      </c>
      <c r="K1935" s="42">
        <f t="shared" si="246"/>
        <v>476</v>
      </c>
      <c r="L1935" s="43" t="str">
        <f t="shared" si="240"/>
        <v>2934-EMEA-GS</v>
      </c>
      <c r="M1935" s="44">
        <f t="shared" si="247"/>
        <v>42545</v>
      </c>
      <c r="N1935" s="47">
        <f t="shared" si="241"/>
        <v>6</v>
      </c>
      <c r="O1935" s="47" t="str">
        <f t="shared" si="242"/>
        <v>2016</v>
      </c>
      <c r="P1935" s="47" t="str">
        <f t="shared" si="243"/>
        <v>24</v>
      </c>
      <c r="Q1935" s="48">
        <f t="shared" si="244"/>
        <v>42545</v>
      </c>
    </row>
    <row r="1936" spans="1:17" x14ac:dyDescent="0.25">
      <c r="A1936" s="28" t="s">
        <v>3259</v>
      </c>
      <c r="B1936" s="28" t="s">
        <v>216</v>
      </c>
      <c r="C1936" s="28" t="s">
        <v>217</v>
      </c>
      <c r="D1936" s="28" t="s">
        <v>11</v>
      </c>
      <c r="E1936" s="39">
        <v>43020</v>
      </c>
      <c r="F1936" s="13">
        <f t="shared" si="245"/>
        <v>2017</v>
      </c>
      <c r="G1936" s="28" t="s">
        <v>61</v>
      </c>
      <c r="H1936" s="28" t="s">
        <v>1020</v>
      </c>
      <c r="I1936" s="40">
        <v>3000</v>
      </c>
      <c r="J1936" s="41">
        <v>0.33</v>
      </c>
      <c r="K1936" s="42">
        <f t="shared" si="246"/>
        <v>2009.9999999999998</v>
      </c>
      <c r="L1936" s="43" t="str">
        <f t="shared" si="240"/>
        <v>2935-EMEA-RH</v>
      </c>
      <c r="M1936" s="44">
        <f t="shared" si="247"/>
        <v>43020</v>
      </c>
      <c r="N1936" s="47" t="str">
        <f t="shared" si="241"/>
        <v/>
      </c>
      <c r="O1936" s="47" t="str">
        <f t="shared" si="242"/>
        <v/>
      </c>
      <c r="P1936" s="47" t="str">
        <f t="shared" si="243"/>
        <v/>
      </c>
      <c r="Q1936" s="48">
        <f t="shared" si="244"/>
        <v>43020</v>
      </c>
    </row>
    <row r="1937" spans="1:17" x14ac:dyDescent="0.25">
      <c r="A1937" s="28" t="s">
        <v>3260</v>
      </c>
      <c r="B1937" s="28" t="s">
        <v>71</v>
      </c>
      <c r="C1937" s="28" t="s">
        <v>72</v>
      </c>
      <c r="D1937" s="28" t="s">
        <v>34</v>
      </c>
      <c r="E1937" s="39" t="s">
        <v>1272</v>
      </c>
      <c r="F1937" s="13">
        <f t="shared" si="245"/>
        <v>2018</v>
      </c>
      <c r="G1937" s="28" t="s">
        <v>12</v>
      </c>
      <c r="H1937" s="28" t="s">
        <v>1246</v>
      </c>
      <c r="I1937" s="40">
        <v>240</v>
      </c>
      <c r="J1937" s="41">
        <v>0.1</v>
      </c>
      <c r="K1937" s="42">
        <f t="shared" si="246"/>
        <v>216</v>
      </c>
      <c r="L1937" s="43" t="str">
        <f t="shared" si="240"/>
        <v>2936-APAC-DJ</v>
      </c>
      <c r="M1937" s="44">
        <f t="shared" si="247"/>
        <v>43453</v>
      </c>
      <c r="N1937" s="47">
        <f t="shared" si="241"/>
        <v>12</v>
      </c>
      <c r="O1937" s="47" t="str">
        <f t="shared" si="242"/>
        <v>2018</v>
      </c>
      <c r="P1937" s="47" t="str">
        <f t="shared" si="243"/>
        <v>19</v>
      </c>
      <c r="Q1937" s="48">
        <f t="shared" si="244"/>
        <v>43453</v>
      </c>
    </row>
    <row r="1938" spans="1:17" x14ac:dyDescent="0.25">
      <c r="A1938" s="28" t="s">
        <v>3261</v>
      </c>
      <c r="B1938" s="28" t="s">
        <v>197</v>
      </c>
      <c r="C1938" s="28" t="s">
        <v>198</v>
      </c>
      <c r="D1938" s="28" t="s">
        <v>11</v>
      </c>
      <c r="E1938" s="39" t="s">
        <v>136</v>
      </c>
      <c r="F1938" s="13">
        <f t="shared" si="245"/>
        <v>2015</v>
      </c>
      <c r="G1938" s="28" t="s">
        <v>46</v>
      </c>
      <c r="H1938" s="28" t="s">
        <v>2429</v>
      </c>
      <c r="I1938" s="40">
        <v>500</v>
      </c>
      <c r="J1938" s="41">
        <v>0.38</v>
      </c>
      <c r="K1938" s="42">
        <f t="shared" si="246"/>
        <v>310</v>
      </c>
      <c r="L1938" s="43" t="str">
        <f t="shared" si="240"/>
        <v>2937-EMEA-JL</v>
      </c>
      <c r="M1938" s="44">
        <f t="shared" si="247"/>
        <v>42305</v>
      </c>
      <c r="N1938" s="47">
        <f t="shared" si="241"/>
        <v>10</v>
      </c>
      <c r="O1938" s="47" t="str">
        <f t="shared" si="242"/>
        <v>2015</v>
      </c>
      <c r="P1938" s="47" t="str">
        <f t="shared" si="243"/>
        <v>28</v>
      </c>
      <c r="Q1938" s="48">
        <f t="shared" si="244"/>
        <v>42305</v>
      </c>
    </row>
    <row r="1939" spans="1:17" x14ac:dyDescent="0.25">
      <c r="A1939" s="28" t="s">
        <v>3262</v>
      </c>
      <c r="B1939" s="28" t="s">
        <v>325</v>
      </c>
      <c r="C1939" s="28" t="s">
        <v>326</v>
      </c>
      <c r="D1939" s="28" t="s">
        <v>34</v>
      </c>
      <c r="E1939" s="39">
        <v>42223</v>
      </c>
      <c r="F1939" s="13">
        <f t="shared" si="245"/>
        <v>2015</v>
      </c>
      <c r="G1939" s="28" t="s">
        <v>12</v>
      </c>
      <c r="H1939" s="28" t="s">
        <v>328</v>
      </c>
      <c r="I1939" s="40">
        <v>240</v>
      </c>
      <c r="J1939" s="41">
        <v>0</v>
      </c>
      <c r="K1939" s="42">
        <f t="shared" si="246"/>
        <v>240</v>
      </c>
      <c r="L1939" s="43" t="str">
        <f t="shared" si="240"/>
        <v>2938-APAC-TG</v>
      </c>
      <c r="M1939" s="44">
        <f t="shared" si="247"/>
        <v>42223</v>
      </c>
      <c r="N1939" s="47" t="str">
        <f t="shared" si="241"/>
        <v/>
      </c>
      <c r="O1939" s="47" t="str">
        <f t="shared" si="242"/>
        <v/>
      </c>
      <c r="P1939" s="47" t="str">
        <f t="shared" si="243"/>
        <v/>
      </c>
      <c r="Q1939" s="48">
        <f t="shared" si="244"/>
        <v>42223</v>
      </c>
    </row>
    <row r="1940" spans="1:17" x14ac:dyDescent="0.25">
      <c r="A1940" s="28" t="s">
        <v>3263</v>
      </c>
      <c r="B1940" s="28" t="s">
        <v>541</v>
      </c>
      <c r="C1940" s="28" t="s">
        <v>542</v>
      </c>
      <c r="D1940" s="28" t="s">
        <v>22</v>
      </c>
      <c r="E1940" s="39">
        <v>42066</v>
      </c>
      <c r="F1940" s="13">
        <f t="shared" si="245"/>
        <v>2015</v>
      </c>
      <c r="G1940" s="28" t="s">
        <v>111</v>
      </c>
      <c r="H1940" s="28" t="s">
        <v>543</v>
      </c>
      <c r="I1940" s="40">
        <v>140</v>
      </c>
      <c r="J1940" s="41">
        <v>0.1857</v>
      </c>
      <c r="K1940" s="42">
        <f t="shared" si="246"/>
        <v>114.00200000000001</v>
      </c>
      <c r="L1940" s="43" t="str">
        <f t="shared" si="240"/>
        <v>2939-LATAM-RM</v>
      </c>
      <c r="M1940" s="44">
        <f t="shared" si="247"/>
        <v>42066</v>
      </c>
      <c r="N1940" s="47" t="str">
        <f t="shared" si="241"/>
        <v/>
      </c>
      <c r="O1940" s="47" t="str">
        <f t="shared" si="242"/>
        <v/>
      </c>
      <c r="P1940" s="47" t="str">
        <f t="shared" si="243"/>
        <v/>
      </c>
      <c r="Q1940" s="48">
        <f t="shared" si="244"/>
        <v>42066</v>
      </c>
    </row>
    <row r="1941" spans="1:17" x14ac:dyDescent="0.25">
      <c r="A1941" s="28" t="s">
        <v>3264</v>
      </c>
      <c r="B1941" s="28" t="s">
        <v>210</v>
      </c>
      <c r="C1941" s="28" t="s">
        <v>115</v>
      </c>
      <c r="D1941" s="28" t="s">
        <v>17</v>
      </c>
      <c r="E1941" s="39" t="s">
        <v>3265</v>
      </c>
      <c r="F1941" s="13">
        <f t="shared" si="245"/>
        <v>2014</v>
      </c>
      <c r="G1941" s="28" t="s">
        <v>35</v>
      </c>
      <c r="H1941" s="28" t="s">
        <v>637</v>
      </c>
      <c r="I1941" s="40">
        <v>50</v>
      </c>
      <c r="J1941" s="41">
        <v>0.04</v>
      </c>
      <c r="K1941" s="42">
        <f t="shared" si="246"/>
        <v>48</v>
      </c>
      <c r="L1941" s="43" t="str">
        <f t="shared" si="240"/>
        <v>2940-NA-JO</v>
      </c>
      <c r="M1941" s="44">
        <f t="shared" si="247"/>
        <v>41961</v>
      </c>
      <c r="N1941" s="47">
        <f t="shared" si="241"/>
        <v>11</v>
      </c>
      <c r="O1941" s="47" t="str">
        <f t="shared" si="242"/>
        <v>2014</v>
      </c>
      <c r="P1941" s="47" t="str">
        <f t="shared" si="243"/>
        <v>18</v>
      </c>
      <c r="Q1941" s="48">
        <f t="shared" si="244"/>
        <v>41961</v>
      </c>
    </row>
    <row r="1942" spans="1:17" x14ac:dyDescent="0.25">
      <c r="A1942" s="28" t="s">
        <v>3266</v>
      </c>
      <c r="B1942" s="28" t="s">
        <v>104</v>
      </c>
      <c r="C1942" s="28" t="s">
        <v>105</v>
      </c>
      <c r="D1942" s="28" t="s">
        <v>11</v>
      </c>
      <c r="E1942" s="39" t="s">
        <v>1087</v>
      </c>
      <c r="F1942" s="13">
        <f t="shared" si="245"/>
        <v>2014</v>
      </c>
      <c r="G1942" s="28" t="s">
        <v>29</v>
      </c>
      <c r="H1942" s="28" t="s">
        <v>968</v>
      </c>
      <c r="I1942" s="40">
        <v>150</v>
      </c>
      <c r="J1942" s="41">
        <v>0.1467</v>
      </c>
      <c r="K1942" s="42">
        <f t="shared" si="246"/>
        <v>127.99499999999999</v>
      </c>
      <c r="L1942" s="43" t="str">
        <f t="shared" si="240"/>
        <v>2941-EMEA-MJ</v>
      </c>
      <c r="M1942" s="44">
        <f t="shared" si="247"/>
        <v>41900</v>
      </c>
      <c r="N1942" s="47">
        <f t="shared" si="241"/>
        <v>9</v>
      </c>
      <c r="O1942" s="47" t="str">
        <f t="shared" si="242"/>
        <v>2014</v>
      </c>
      <c r="P1942" s="47" t="str">
        <f t="shared" si="243"/>
        <v>18</v>
      </c>
      <c r="Q1942" s="48">
        <f t="shared" si="244"/>
        <v>41900</v>
      </c>
    </row>
    <row r="1943" spans="1:17" x14ac:dyDescent="0.25">
      <c r="A1943" s="28" t="s">
        <v>3267</v>
      </c>
      <c r="B1943" s="28" t="s">
        <v>269</v>
      </c>
      <c r="C1943" s="28" t="s">
        <v>270</v>
      </c>
      <c r="D1943" s="28" t="s">
        <v>22</v>
      </c>
      <c r="E1943" s="39">
        <v>42798</v>
      </c>
      <c r="F1943" s="13">
        <f t="shared" si="245"/>
        <v>2017</v>
      </c>
      <c r="G1943" s="28" t="s">
        <v>74</v>
      </c>
      <c r="H1943" s="28" t="s">
        <v>3070</v>
      </c>
      <c r="I1943" s="40">
        <v>500</v>
      </c>
      <c r="J1943" s="41">
        <v>0.02</v>
      </c>
      <c r="K1943" s="42">
        <f t="shared" si="246"/>
        <v>490</v>
      </c>
      <c r="L1943" s="43" t="str">
        <f t="shared" si="240"/>
        <v>2942-LATAM-PM</v>
      </c>
      <c r="M1943" s="44">
        <f t="shared" si="247"/>
        <v>42798</v>
      </c>
      <c r="N1943" s="47" t="str">
        <f t="shared" si="241"/>
        <v/>
      </c>
      <c r="O1943" s="47" t="str">
        <f t="shared" si="242"/>
        <v/>
      </c>
      <c r="P1943" s="47" t="str">
        <f t="shared" si="243"/>
        <v/>
      </c>
      <c r="Q1943" s="48">
        <f t="shared" si="244"/>
        <v>42798</v>
      </c>
    </row>
    <row r="1944" spans="1:17" x14ac:dyDescent="0.25">
      <c r="A1944" s="28" t="s">
        <v>3268</v>
      </c>
      <c r="B1944" s="28" t="s">
        <v>104</v>
      </c>
      <c r="C1944" s="28" t="s">
        <v>105</v>
      </c>
      <c r="D1944" s="28" t="s">
        <v>11</v>
      </c>
      <c r="E1944" s="39">
        <v>41709</v>
      </c>
      <c r="F1944" s="13">
        <f t="shared" si="245"/>
        <v>2014</v>
      </c>
      <c r="G1944" s="28" t="s">
        <v>29</v>
      </c>
      <c r="H1944" s="28" t="s">
        <v>968</v>
      </c>
      <c r="I1944" s="40">
        <v>150</v>
      </c>
      <c r="J1944" s="41">
        <v>0.2</v>
      </c>
      <c r="K1944" s="42">
        <f t="shared" si="246"/>
        <v>120</v>
      </c>
      <c r="L1944" s="43" t="str">
        <f t="shared" si="240"/>
        <v>2943-EMEA-MJ</v>
      </c>
      <c r="M1944" s="44">
        <f t="shared" si="247"/>
        <v>41709</v>
      </c>
      <c r="N1944" s="47" t="str">
        <f t="shared" si="241"/>
        <v/>
      </c>
      <c r="O1944" s="47" t="str">
        <f t="shared" si="242"/>
        <v/>
      </c>
      <c r="P1944" s="47" t="str">
        <f t="shared" si="243"/>
        <v/>
      </c>
      <c r="Q1944" s="48">
        <f t="shared" si="244"/>
        <v>41709</v>
      </c>
    </row>
    <row r="1945" spans="1:17" x14ac:dyDescent="0.25">
      <c r="A1945" s="28" t="s">
        <v>3269</v>
      </c>
      <c r="B1945" s="28" t="s">
        <v>9</v>
      </c>
      <c r="C1945" s="28" t="s">
        <v>10</v>
      </c>
      <c r="D1945" s="28" t="s">
        <v>11</v>
      </c>
      <c r="E1945" s="39" t="s">
        <v>3270</v>
      </c>
      <c r="F1945" s="13">
        <f t="shared" si="245"/>
        <v>2015</v>
      </c>
      <c r="G1945" s="28" t="s">
        <v>23</v>
      </c>
      <c r="H1945" s="28" t="s">
        <v>333</v>
      </c>
      <c r="I1945" s="40">
        <v>1400</v>
      </c>
      <c r="J1945" s="41">
        <v>0.05</v>
      </c>
      <c r="K1945" s="42">
        <f t="shared" si="246"/>
        <v>1330</v>
      </c>
      <c r="L1945" s="43" t="str">
        <f t="shared" si="240"/>
        <v>2944-EMEA-DB</v>
      </c>
      <c r="M1945" s="44">
        <f t="shared" si="247"/>
        <v>42243</v>
      </c>
      <c r="N1945" s="47">
        <f t="shared" si="241"/>
        <v>8</v>
      </c>
      <c r="O1945" s="47" t="str">
        <f t="shared" si="242"/>
        <v>2015</v>
      </c>
      <c r="P1945" s="47" t="str">
        <f t="shared" si="243"/>
        <v>27</v>
      </c>
      <c r="Q1945" s="48">
        <f t="shared" si="244"/>
        <v>42243</v>
      </c>
    </row>
    <row r="1946" spans="1:17" x14ac:dyDescent="0.25">
      <c r="A1946" s="28" t="s">
        <v>3271</v>
      </c>
      <c r="B1946" s="28" t="s">
        <v>59</v>
      </c>
      <c r="C1946" s="28" t="s">
        <v>60</v>
      </c>
      <c r="D1946" s="28" t="s">
        <v>11</v>
      </c>
      <c r="E1946" s="39">
        <v>41802</v>
      </c>
      <c r="F1946" s="13">
        <f t="shared" si="245"/>
        <v>2014</v>
      </c>
      <c r="G1946" s="28" t="s">
        <v>55</v>
      </c>
      <c r="H1946" s="28" t="s">
        <v>383</v>
      </c>
      <c r="I1946" s="40">
        <v>2400</v>
      </c>
      <c r="J1946" s="41">
        <v>0.4</v>
      </c>
      <c r="K1946" s="42">
        <f t="shared" si="246"/>
        <v>1440</v>
      </c>
      <c r="L1946" s="43" t="str">
        <f t="shared" si="240"/>
        <v>2945-EMEA-VS</v>
      </c>
      <c r="M1946" s="44">
        <f t="shared" si="247"/>
        <v>41802</v>
      </c>
      <c r="N1946" s="47" t="str">
        <f t="shared" si="241"/>
        <v/>
      </c>
      <c r="O1946" s="47" t="str">
        <f t="shared" si="242"/>
        <v/>
      </c>
      <c r="P1946" s="47" t="str">
        <f t="shared" si="243"/>
        <v/>
      </c>
      <c r="Q1946" s="48">
        <f t="shared" si="244"/>
        <v>41802</v>
      </c>
    </row>
    <row r="1947" spans="1:17" x14ac:dyDescent="0.25">
      <c r="A1947" s="28" t="s">
        <v>3272</v>
      </c>
      <c r="B1947" s="28" t="s">
        <v>99</v>
      </c>
      <c r="C1947" s="28" t="s">
        <v>100</v>
      </c>
      <c r="D1947" s="28" t="s">
        <v>11</v>
      </c>
      <c r="E1947" s="39">
        <v>41765</v>
      </c>
      <c r="F1947" s="13">
        <f t="shared" si="245"/>
        <v>2014</v>
      </c>
      <c r="G1947" s="28" t="s">
        <v>111</v>
      </c>
      <c r="H1947" s="28" t="s">
        <v>256</v>
      </c>
      <c r="I1947" s="40">
        <v>140</v>
      </c>
      <c r="J1947" s="41">
        <v>4.2900000000000001E-2</v>
      </c>
      <c r="K1947" s="42">
        <f t="shared" si="246"/>
        <v>133.994</v>
      </c>
      <c r="L1947" s="43" t="str">
        <f t="shared" si="240"/>
        <v>2946-EMEA-DS</v>
      </c>
      <c r="M1947" s="44">
        <f t="shared" si="247"/>
        <v>41765</v>
      </c>
      <c r="N1947" s="47" t="str">
        <f t="shared" si="241"/>
        <v/>
      </c>
      <c r="O1947" s="47" t="str">
        <f t="shared" si="242"/>
        <v/>
      </c>
      <c r="P1947" s="47" t="str">
        <f t="shared" si="243"/>
        <v/>
      </c>
      <c r="Q1947" s="48">
        <f t="shared" si="244"/>
        <v>41765</v>
      </c>
    </row>
    <row r="1948" spans="1:17" x14ac:dyDescent="0.25">
      <c r="A1948" s="28" t="s">
        <v>3273</v>
      </c>
      <c r="B1948" s="28" t="s">
        <v>325</v>
      </c>
      <c r="C1948" s="28" t="s">
        <v>326</v>
      </c>
      <c r="D1948" s="28" t="s">
        <v>34</v>
      </c>
      <c r="E1948" s="39" t="s">
        <v>3274</v>
      </c>
      <c r="F1948" s="13">
        <f t="shared" si="245"/>
        <v>2016</v>
      </c>
      <c r="G1948" s="28" t="s">
        <v>61</v>
      </c>
      <c r="H1948" s="28" t="s">
        <v>918</v>
      </c>
      <c r="I1948" s="40">
        <v>3000</v>
      </c>
      <c r="J1948" s="41">
        <v>0.32</v>
      </c>
      <c r="K1948" s="42">
        <f t="shared" si="246"/>
        <v>2039.9999999999998</v>
      </c>
      <c r="L1948" s="43" t="str">
        <f t="shared" si="240"/>
        <v>2947-APAC-HL</v>
      </c>
      <c r="M1948" s="44">
        <f t="shared" si="247"/>
        <v>42658</v>
      </c>
      <c r="N1948" s="47">
        <f t="shared" si="241"/>
        <v>10</v>
      </c>
      <c r="O1948" s="47" t="str">
        <f t="shared" si="242"/>
        <v>2016</v>
      </c>
      <c r="P1948" s="47" t="str">
        <f t="shared" si="243"/>
        <v>15</v>
      </c>
      <c r="Q1948" s="48">
        <f t="shared" si="244"/>
        <v>42658</v>
      </c>
    </row>
    <row r="1949" spans="1:17" x14ac:dyDescent="0.25">
      <c r="A1949" s="28" t="s">
        <v>3275</v>
      </c>
      <c r="B1949" s="28" t="s">
        <v>139</v>
      </c>
      <c r="C1949" s="28" t="s">
        <v>140</v>
      </c>
      <c r="D1949" s="28" t="s">
        <v>11</v>
      </c>
      <c r="E1949" s="39" t="s">
        <v>2929</v>
      </c>
      <c r="F1949" s="13">
        <f t="shared" si="245"/>
        <v>2015</v>
      </c>
      <c r="G1949" s="28" t="s">
        <v>12</v>
      </c>
      <c r="H1949" s="28" t="s">
        <v>1122</v>
      </c>
      <c r="I1949" s="40">
        <v>240</v>
      </c>
      <c r="J1949" s="41">
        <v>0.28749999999999998</v>
      </c>
      <c r="K1949" s="42">
        <f t="shared" si="246"/>
        <v>171</v>
      </c>
      <c r="L1949" s="43" t="str">
        <f t="shared" si="240"/>
        <v>2948-EMEA-DP</v>
      </c>
      <c r="M1949" s="44">
        <f t="shared" si="247"/>
        <v>42146</v>
      </c>
      <c r="N1949" s="47">
        <f t="shared" si="241"/>
        <v>5</v>
      </c>
      <c r="O1949" s="47" t="str">
        <f t="shared" si="242"/>
        <v>2015</v>
      </c>
      <c r="P1949" s="47" t="str">
        <f t="shared" si="243"/>
        <v>22</v>
      </c>
      <c r="Q1949" s="48">
        <f t="shared" si="244"/>
        <v>42146</v>
      </c>
    </row>
    <row r="1950" spans="1:17" x14ac:dyDescent="0.25">
      <c r="A1950" s="28" t="s">
        <v>3276</v>
      </c>
      <c r="B1950" s="28" t="s">
        <v>201</v>
      </c>
      <c r="C1950" s="28" t="s">
        <v>202</v>
      </c>
      <c r="D1950" s="28" t="s">
        <v>11</v>
      </c>
      <c r="E1950" s="39" t="s">
        <v>3277</v>
      </c>
      <c r="F1950" s="13">
        <f t="shared" si="245"/>
        <v>2015</v>
      </c>
      <c r="G1950" s="28" t="s">
        <v>111</v>
      </c>
      <c r="H1950" s="28" t="s">
        <v>203</v>
      </c>
      <c r="I1950" s="40">
        <v>140</v>
      </c>
      <c r="J1950" s="41">
        <v>1.43E-2</v>
      </c>
      <c r="K1950" s="42">
        <f t="shared" si="246"/>
        <v>137.99799999999999</v>
      </c>
      <c r="L1950" s="43" t="str">
        <f t="shared" si="240"/>
        <v>2949-EMEA-AR</v>
      </c>
      <c r="M1950" s="44">
        <f t="shared" si="247"/>
        <v>42058</v>
      </c>
      <c r="N1950" s="47">
        <f t="shared" si="241"/>
        <v>2</v>
      </c>
      <c r="O1950" s="47" t="str">
        <f t="shared" si="242"/>
        <v>2015</v>
      </c>
      <c r="P1950" s="47" t="str">
        <f t="shared" si="243"/>
        <v>23</v>
      </c>
      <c r="Q1950" s="48">
        <f t="shared" si="244"/>
        <v>42058</v>
      </c>
    </row>
    <row r="1951" spans="1:17" x14ac:dyDescent="0.25">
      <c r="A1951" s="28" t="s">
        <v>3278</v>
      </c>
      <c r="B1951" s="28" t="s">
        <v>79</v>
      </c>
      <c r="C1951" s="28" t="s">
        <v>80</v>
      </c>
      <c r="D1951" s="28" t="s">
        <v>34</v>
      </c>
      <c r="E1951" s="39" t="s">
        <v>1078</v>
      </c>
      <c r="F1951" s="13">
        <f t="shared" si="245"/>
        <v>2018</v>
      </c>
      <c r="G1951" s="28" t="s">
        <v>41</v>
      </c>
      <c r="H1951" s="28" t="s">
        <v>186</v>
      </c>
      <c r="I1951" s="40">
        <v>30</v>
      </c>
      <c r="J1951" s="41">
        <v>3.3300000000000003E-2</v>
      </c>
      <c r="K1951" s="42">
        <f t="shared" si="246"/>
        <v>29.001000000000001</v>
      </c>
      <c r="L1951" s="43" t="str">
        <f t="shared" si="240"/>
        <v>2950-APAC-MB</v>
      </c>
      <c r="M1951" s="44">
        <f t="shared" si="247"/>
        <v>43365</v>
      </c>
      <c r="N1951" s="47">
        <f t="shared" si="241"/>
        <v>9</v>
      </c>
      <c r="O1951" s="47" t="str">
        <f t="shared" si="242"/>
        <v>2018</v>
      </c>
      <c r="P1951" s="47" t="str">
        <f t="shared" si="243"/>
        <v>22</v>
      </c>
      <c r="Q1951" s="48">
        <f t="shared" si="244"/>
        <v>43365</v>
      </c>
    </row>
    <row r="1952" spans="1:17" x14ac:dyDescent="0.25">
      <c r="A1952" s="28" t="s">
        <v>3279</v>
      </c>
      <c r="B1952" s="28" t="s">
        <v>94</v>
      </c>
      <c r="C1952" s="28" t="s">
        <v>95</v>
      </c>
      <c r="D1952" s="28" t="s">
        <v>34</v>
      </c>
      <c r="E1952" s="39" t="s">
        <v>1286</v>
      </c>
      <c r="F1952" s="13">
        <f t="shared" si="245"/>
        <v>2016</v>
      </c>
      <c r="G1952" s="28" t="s">
        <v>23</v>
      </c>
      <c r="H1952" s="28" t="s">
        <v>1214</v>
      </c>
      <c r="I1952" s="40">
        <v>1400</v>
      </c>
      <c r="J1952" s="41">
        <v>0.05</v>
      </c>
      <c r="K1952" s="42">
        <f t="shared" si="246"/>
        <v>1330</v>
      </c>
      <c r="L1952" s="43" t="str">
        <f t="shared" si="240"/>
        <v>2951-APAC-PW</v>
      </c>
      <c r="M1952" s="44">
        <f t="shared" si="247"/>
        <v>42544</v>
      </c>
      <c r="N1952" s="47">
        <f t="shared" si="241"/>
        <v>6</v>
      </c>
      <c r="O1952" s="47" t="str">
        <f t="shared" si="242"/>
        <v>2016</v>
      </c>
      <c r="P1952" s="47" t="str">
        <f t="shared" si="243"/>
        <v>23</v>
      </c>
      <c r="Q1952" s="48">
        <f t="shared" si="244"/>
        <v>42544</v>
      </c>
    </row>
    <row r="1953" spans="1:17" x14ac:dyDescent="0.25">
      <c r="A1953" s="28" t="s">
        <v>3280</v>
      </c>
      <c r="B1953" s="28" t="s">
        <v>139</v>
      </c>
      <c r="C1953" s="28" t="s">
        <v>140</v>
      </c>
      <c r="D1953" s="28" t="s">
        <v>11</v>
      </c>
      <c r="E1953" s="39">
        <v>42711</v>
      </c>
      <c r="F1953" s="13">
        <f t="shared" si="245"/>
        <v>2016</v>
      </c>
      <c r="G1953" s="28" t="s">
        <v>125</v>
      </c>
      <c r="H1953" s="28" t="s">
        <v>1122</v>
      </c>
      <c r="I1953" s="40">
        <v>500</v>
      </c>
      <c r="J1953" s="41">
        <v>0.06</v>
      </c>
      <c r="K1953" s="42">
        <f t="shared" si="246"/>
        <v>470</v>
      </c>
      <c r="L1953" s="43" t="str">
        <f t="shared" si="240"/>
        <v>2952-EMEA-DP</v>
      </c>
      <c r="M1953" s="44">
        <f t="shared" si="247"/>
        <v>42711</v>
      </c>
      <c r="N1953" s="47" t="str">
        <f t="shared" si="241"/>
        <v/>
      </c>
      <c r="O1953" s="47" t="str">
        <f t="shared" si="242"/>
        <v/>
      </c>
      <c r="P1953" s="47" t="str">
        <f t="shared" si="243"/>
        <v/>
      </c>
      <c r="Q1953" s="48">
        <f t="shared" si="244"/>
        <v>42711</v>
      </c>
    </row>
    <row r="1954" spans="1:17" x14ac:dyDescent="0.25">
      <c r="A1954" s="28" t="s">
        <v>3281</v>
      </c>
      <c r="B1954" s="28" t="s">
        <v>144</v>
      </c>
      <c r="C1954" s="28" t="s">
        <v>115</v>
      </c>
      <c r="D1954" s="28" t="s">
        <v>17</v>
      </c>
      <c r="E1954" s="39">
        <v>43347</v>
      </c>
      <c r="F1954" s="13">
        <f t="shared" si="245"/>
        <v>2018</v>
      </c>
      <c r="G1954" s="28" t="s">
        <v>125</v>
      </c>
      <c r="H1954" s="28" t="s">
        <v>677</v>
      </c>
      <c r="I1954" s="40">
        <v>500</v>
      </c>
      <c r="J1954" s="41">
        <v>0.128</v>
      </c>
      <c r="K1954" s="42">
        <f t="shared" si="246"/>
        <v>436</v>
      </c>
      <c r="L1954" s="43" t="str">
        <f t="shared" si="240"/>
        <v>2953-NA-RS</v>
      </c>
      <c r="M1954" s="44">
        <f t="shared" si="247"/>
        <v>43347</v>
      </c>
      <c r="N1954" s="47" t="str">
        <f t="shared" si="241"/>
        <v/>
      </c>
      <c r="O1954" s="47" t="str">
        <f t="shared" si="242"/>
        <v/>
      </c>
      <c r="P1954" s="47" t="str">
        <f t="shared" si="243"/>
        <v/>
      </c>
      <c r="Q1954" s="48">
        <f t="shared" si="244"/>
        <v>43347</v>
      </c>
    </row>
    <row r="1955" spans="1:17" x14ac:dyDescent="0.25">
      <c r="A1955" s="28" t="s">
        <v>3282</v>
      </c>
      <c r="B1955" s="28" t="s">
        <v>541</v>
      </c>
      <c r="C1955" s="28" t="s">
        <v>542</v>
      </c>
      <c r="D1955" s="28" t="s">
        <v>22</v>
      </c>
      <c r="E1955" s="39" t="s">
        <v>651</v>
      </c>
      <c r="F1955" s="13">
        <f t="shared" si="245"/>
        <v>2015</v>
      </c>
      <c r="G1955" s="28" t="s">
        <v>55</v>
      </c>
      <c r="H1955" s="28" t="s">
        <v>746</v>
      </c>
      <c r="I1955" s="40">
        <v>2400</v>
      </c>
      <c r="J1955" s="41">
        <v>0.23</v>
      </c>
      <c r="K1955" s="42">
        <f t="shared" si="246"/>
        <v>1848</v>
      </c>
      <c r="L1955" s="43" t="str">
        <f t="shared" si="240"/>
        <v>2954-LATAM-RJ</v>
      </c>
      <c r="M1955" s="44">
        <f t="shared" si="247"/>
        <v>42199</v>
      </c>
      <c r="N1955" s="47">
        <f t="shared" si="241"/>
        <v>7</v>
      </c>
      <c r="O1955" s="47" t="str">
        <f t="shared" si="242"/>
        <v>2015</v>
      </c>
      <c r="P1955" s="47" t="str">
        <f t="shared" si="243"/>
        <v>14</v>
      </c>
      <c r="Q1955" s="48">
        <f t="shared" si="244"/>
        <v>42199</v>
      </c>
    </row>
    <row r="1956" spans="1:17" x14ac:dyDescent="0.25">
      <c r="A1956" s="28" t="s">
        <v>3283</v>
      </c>
      <c r="B1956" s="28" t="s">
        <v>135</v>
      </c>
      <c r="C1956" s="28" t="s">
        <v>39</v>
      </c>
      <c r="D1956" s="28" t="s">
        <v>34</v>
      </c>
      <c r="E1956" s="39" t="s">
        <v>3284</v>
      </c>
      <c r="F1956" s="13">
        <f t="shared" si="245"/>
        <v>2014</v>
      </c>
      <c r="G1956" s="28" t="s">
        <v>46</v>
      </c>
      <c r="H1956" s="28" t="s">
        <v>1117</v>
      </c>
      <c r="I1956" s="40">
        <v>500</v>
      </c>
      <c r="J1956" s="41">
        <v>0.21</v>
      </c>
      <c r="K1956" s="42">
        <f t="shared" si="246"/>
        <v>395</v>
      </c>
      <c r="L1956" s="43" t="str">
        <f t="shared" si="240"/>
        <v>2955-APAC-DH</v>
      </c>
      <c r="M1956" s="44">
        <f t="shared" si="247"/>
        <v>41759</v>
      </c>
      <c r="N1956" s="47">
        <f t="shared" si="241"/>
        <v>4</v>
      </c>
      <c r="O1956" s="47" t="str">
        <f t="shared" si="242"/>
        <v>2014</v>
      </c>
      <c r="P1956" s="47" t="str">
        <f t="shared" si="243"/>
        <v>30</v>
      </c>
      <c r="Q1956" s="48">
        <f t="shared" si="244"/>
        <v>41759</v>
      </c>
    </row>
    <row r="1957" spans="1:17" x14ac:dyDescent="0.25">
      <c r="A1957" s="28" t="s">
        <v>3285</v>
      </c>
      <c r="B1957" s="28" t="s">
        <v>64</v>
      </c>
      <c r="C1957" s="28" t="s">
        <v>65</v>
      </c>
      <c r="D1957" s="28" t="s">
        <v>34</v>
      </c>
      <c r="E1957" s="39" t="s">
        <v>3286</v>
      </c>
      <c r="F1957" s="13">
        <f t="shared" si="245"/>
        <v>2018</v>
      </c>
      <c r="G1957" s="28" t="s">
        <v>111</v>
      </c>
      <c r="H1957" s="28" t="s">
        <v>668</v>
      </c>
      <c r="I1957" s="40">
        <v>140</v>
      </c>
      <c r="J1957" s="41">
        <v>1.43E-2</v>
      </c>
      <c r="K1957" s="42">
        <f t="shared" si="246"/>
        <v>137.99799999999999</v>
      </c>
      <c r="L1957" s="43" t="str">
        <f t="shared" si="240"/>
        <v>2956-APAC-NM</v>
      </c>
      <c r="M1957" s="44">
        <f t="shared" si="247"/>
        <v>43459</v>
      </c>
      <c r="N1957" s="47">
        <f t="shared" si="241"/>
        <v>12</v>
      </c>
      <c r="O1957" s="47" t="str">
        <f t="shared" si="242"/>
        <v>2018</v>
      </c>
      <c r="P1957" s="47" t="str">
        <f t="shared" si="243"/>
        <v>25</v>
      </c>
      <c r="Q1957" s="48">
        <f t="shared" si="244"/>
        <v>43459</v>
      </c>
    </row>
    <row r="1958" spans="1:17" x14ac:dyDescent="0.25">
      <c r="A1958" s="28" t="s">
        <v>3287</v>
      </c>
      <c r="B1958" s="28" t="s">
        <v>261</v>
      </c>
      <c r="C1958" s="28" t="s">
        <v>39</v>
      </c>
      <c r="D1958" s="28" t="s">
        <v>34</v>
      </c>
      <c r="E1958" s="39" t="s">
        <v>3288</v>
      </c>
      <c r="F1958" s="13">
        <f t="shared" si="245"/>
        <v>2015</v>
      </c>
      <c r="G1958" s="28" t="s">
        <v>23</v>
      </c>
      <c r="H1958" s="28" t="s">
        <v>1533</v>
      </c>
      <c r="I1958" s="40">
        <v>1400</v>
      </c>
      <c r="J1958" s="41">
        <v>0.13</v>
      </c>
      <c r="K1958" s="42">
        <f t="shared" si="246"/>
        <v>1218</v>
      </c>
      <c r="L1958" s="43" t="str">
        <f t="shared" si="240"/>
        <v>2957-APAC-GR</v>
      </c>
      <c r="M1958" s="44">
        <f t="shared" si="247"/>
        <v>42304</v>
      </c>
      <c r="N1958" s="47">
        <f t="shared" si="241"/>
        <v>10</v>
      </c>
      <c r="O1958" s="47" t="str">
        <f t="shared" si="242"/>
        <v>2015</v>
      </c>
      <c r="P1958" s="47" t="str">
        <f t="shared" si="243"/>
        <v>27</v>
      </c>
      <c r="Q1958" s="48">
        <f t="shared" si="244"/>
        <v>42304</v>
      </c>
    </row>
    <row r="1959" spans="1:17" x14ac:dyDescent="0.25">
      <c r="A1959" s="28" t="s">
        <v>3289</v>
      </c>
      <c r="B1959" s="28" t="s">
        <v>318</v>
      </c>
      <c r="C1959" s="28" t="s">
        <v>319</v>
      </c>
      <c r="D1959" s="28" t="s">
        <v>11</v>
      </c>
      <c r="E1959" s="39" t="s">
        <v>3290</v>
      </c>
      <c r="F1959" s="13">
        <f t="shared" si="245"/>
        <v>2015</v>
      </c>
      <c r="G1959" s="28" t="s">
        <v>46</v>
      </c>
      <c r="H1959" s="28" t="s">
        <v>321</v>
      </c>
      <c r="I1959" s="40">
        <v>500</v>
      </c>
      <c r="J1959" s="41">
        <v>0.09</v>
      </c>
      <c r="K1959" s="42">
        <f t="shared" si="246"/>
        <v>455</v>
      </c>
      <c r="L1959" s="43" t="str">
        <f t="shared" si="240"/>
        <v>2958-EMEA-JB</v>
      </c>
      <c r="M1959" s="44">
        <f t="shared" si="247"/>
        <v>42298</v>
      </c>
      <c r="N1959" s="47">
        <f t="shared" si="241"/>
        <v>10</v>
      </c>
      <c r="O1959" s="47" t="str">
        <f t="shared" si="242"/>
        <v>2015</v>
      </c>
      <c r="P1959" s="47" t="str">
        <f t="shared" si="243"/>
        <v>21</v>
      </c>
      <c r="Q1959" s="48">
        <f t="shared" si="244"/>
        <v>42298</v>
      </c>
    </row>
    <row r="1960" spans="1:17" x14ac:dyDescent="0.25">
      <c r="A1960" s="28" t="s">
        <v>3291</v>
      </c>
      <c r="B1960" s="28" t="s">
        <v>261</v>
      </c>
      <c r="C1960" s="28" t="s">
        <v>39</v>
      </c>
      <c r="D1960" s="28" t="s">
        <v>34</v>
      </c>
      <c r="E1960" s="39">
        <v>43200</v>
      </c>
      <c r="F1960" s="13">
        <f t="shared" si="245"/>
        <v>2018</v>
      </c>
      <c r="G1960" s="28" t="s">
        <v>12</v>
      </c>
      <c r="H1960" s="28" t="s">
        <v>3292</v>
      </c>
      <c r="I1960" s="40">
        <v>240</v>
      </c>
      <c r="J1960" s="41">
        <v>8.7499999999999994E-2</v>
      </c>
      <c r="K1960" s="42">
        <f t="shared" si="246"/>
        <v>219</v>
      </c>
      <c r="L1960" s="43" t="str">
        <f t="shared" si="240"/>
        <v>2959-APAC-SH</v>
      </c>
      <c r="M1960" s="44">
        <f t="shared" si="247"/>
        <v>43200</v>
      </c>
      <c r="N1960" s="47" t="str">
        <f t="shared" si="241"/>
        <v/>
      </c>
      <c r="O1960" s="47" t="str">
        <f t="shared" si="242"/>
        <v/>
      </c>
      <c r="P1960" s="47" t="str">
        <f t="shared" si="243"/>
        <v/>
      </c>
      <c r="Q1960" s="48">
        <f t="shared" si="244"/>
        <v>43200</v>
      </c>
    </row>
    <row r="1961" spans="1:17" x14ac:dyDescent="0.25">
      <c r="A1961" s="28" t="s">
        <v>3293</v>
      </c>
      <c r="B1961" s="28" t="s">
        <v>128</v>
      </c>
      <c r="C1961" s="28" t="s">
        <v>129</v>
      </c>
      <c r="D1961" s="28" t="s">
        <v>34</v>
      </c>
      <c r="E1961" s="39">
        <v>42279</v>
      </c>
      <c r="F1961" s="13">
        <f t="shared" si="245"/>
        <v>2015</v>
      </c>
      <c r="G1961" s="28" t="s">
        <v>41</v>
      </c>
      <c r="H1961" s="28" t="s">
        <v>2196</v>
      </c>
      <c r="I1961" s="40">
        <v>30</v>
      </c>
      <c r="J1961" s="41">
        <v>3.3300000000000003E-2</v>
      </c>
      <c r="K1961" s="42">
        <f t="shared" si="246"/>
        <v>29.001000000000001</v>
      </c>
      <c r="L1961" s="43" t="str">
        <f t="shared" si="240"/>
        <v>2960-APAC-KL</v>
      </c>
      <c r="M1961" s="44">
        <f t="shared" si="247"/>
        <v>42279</v>
      </c>
      <c r="N1961" s="47" t="str">
        <f t="shared" si="241"/>
        <v/>
      </c>
      <c r="O1961" s="47" t="str">
        <f t="shared" si="242"/>
        <v/>
      </c>
      <c r="P1961" s="47" t="str">
        <f t="shared" si="243"/>
        <v/>
      </c>
      <c r="Q1961" s="48">
        <f t="shared" si="244"/>
        <v>42279</v>
      </c>
    </row>
    <row r="1962" spans="1:17" x14ac:dyDescent="0.25">
      <c r="A1962" s="28" t="s">
        <v>3294</v>
      </c>
      <c r="B1962" s="28" t="s">
        <v>59</v>
      </c>
      <c r="C1962" s="28" t="s">
        <v>60</v>
      </c>
      <c r="D1962" s="28" t="s">
        <v>11</v>
      </c>
      <c r="E1962" s="39" t="s">
        <v>2065</v>
      </c>
      <c r="F1962" s="13">
        <f t="shared" si="245"/>
        <v>2014</v>
      </c>
      <c r="G1962" s="28" t="s">
        <v>46</v>
      </c>
      <c r="H1962" s="28" t="s">
        <v>896</v>
      </c>
      <c r="I1962" s="40">
        <v>500</v>
      </c>
      <c r="J1962" s="41">
        <v>0.23</v>
      </c>
      <c r="K1962" s="42">
        <f t="shared" si="246"/>
        <v>385</v>
      </c>
      <c r="L1962" s="43" t="str">
        <f t="shared" si="240"/>
        <v>2961-EMEA-KO</v>
      </c>
      <c r="M1962" s="44">
        <f t="shared" si="247"/>
        <v>41756</v>
      </c>
      <c r="N1962" s="47">
        <f t="shared" si="241"/>
        <v>4</v>
      </c>
      <c r="O1962" s="47" t="str">
        <f t="shared" si="242"/>
        <v>2014</v>
      </c>
      <c r="P1962" s="47" t="str">
        <f t="shared" si="243"/>
        <v>27</v>
      </c>
      <c r="Q1962" s="48">
        <f t="shared" si="244"/>
        <v>41756</v>
      </c>
    </row>
    <row r="1963" spans="1:17" x14ac:dyDescent="0.25">
      <c r="A1963" s="28" t="s">
        <v>3295</v>
      </c>
      <c r="B1963" s="28" t="s">
        <v>164</v>
      </c>
      <c r="C1963" s="28" t="s">
        <v>165</v>
      </c>
      <c r="D1963" s="28" t="s">
        <v>11</v>
      </c>
      <c r="E1963" s="39">
        <v>42405</v>
      </c>
      <c r="F1963" s="13">
        <f t="shared" si="245"/>
        <v>2016</v>
      </c>
      <c r="G1963" s="28" t="s">
        <v>55</v>
      </c>
      <c r="H1963" s="28" t="s">
        <v>1723</v>
      </c>
      <c r="I1963" s="40">
        <v>2400</v>
      </c>
      <c r="J1963" s="41">
        <v>0.04</v>
      </c>
      <c r="K1963" s="42">
        <f t="shared" si="246"/>
        <v>2304</v>
      </c>
      <c r="L1963" s="43" t="str">
        <f t="shared" si="240"/>
        <v>2962-EMEA-RB</v>
      </c>
      <c r="M1963" s="44">
        <f t="shared" si="247"/>
        <v>42405</v>
      </c>
      <c r="N1963" s="47" t="str">
        <f t="shared" si="241"/>
        <v/>
      </c>
      <c r="O1963" s="47" t="str">
        <f t="shared" si="242"/>
        <v/>
      </c>
      <c r="P1963" s="47" t="str">
        <f t="shared" si="243"/>
        <v/>
      </c>
      <c r="Q1963" s="48">
        <f t="shared" si="244"/>
        <v>42405</v>
      </c>
    </row>
    <row r="1964" spans="1:17" x14ac:dyDescent="0.25">
      <c r="A1964" s="28" t="s">
        <v>3296</v>
      </c>
      <c r="B1964" s="28" t="s">
        <v>2907</v>
      </c>
      <c r="C1964" s="28" t="s">
        <v>115</v>
      </c>
      <c r="D1964" s="28" t="s">
        <v>17</v>
      </c>
      <c r="E1964" s="39">
        <v>42132</v>
      </c>
      <c r="F1964" s="13">
        <f t="shared" si="245"/>
        <v>2015</v>
      </c>
      <c r="G1964" s="28" t="s">
        <v>111</v>
      </c>
      <c r="H1964" s="28" t="s">
        <v>3297</v>
      </c>
      <c r="I1964" s="40">
        <v>140</v>
      </c>
      <c r="J1964" s="41">
        <v>0.2429</v>
      </c>
      <c r="K1964" s="42">
        <f t="shared" si="246"/>
        <v>105.994</v>
      </c>
      <c r="L1964" s="43" t="str">
        <f t="shared" si="240"/>
        <v>2963-NA-RS</v>
      </c>
      <c r="M1964" s="44">
        <f t="shared" si="247"/>
        <v>42132</v>
      </c>
      <c r="N1964" s="47" t="str">
        <f t="shared" si="241"/>
        <v/>
      </c>
      <c r="O1964" s="47" t="str">
        <f t="shared" si="242"/>
        <v/>
      </c>
      <c r="P1964" s="47" t="str">
        <f t="shared" si="243"/>
        <v/>
      </c>
      <c r="Q1964" s="48">
        <f t="shared" si="244"/>
        <v>42132</v>
      </c>
    </row>
    <row r="1965" spans="1:17" x14ac:dyDescent="0.25">
      <c r="A1965" s="28" t="s">
        <v>3298</v>
      </c>
      <c r="B1965" s="28" t="s">
        <v>397</v>
      </c>
      <c r="C1965" s="28" t="s">
        <v>398</v>
      </c>
      <c r="D1965" s="28" t="s">
        <v>11</v>
      </c>
      <c r="E1965" s="39">
        <v>43012</v>
      </c>
      <c r="F1965" s="13">
        <f t="shared" si="245"/>
        <v>2017</v>
      </c>
      <c r="G1965" s="28" t="s">
        <v>125</v>
      </c>
      <c r="H1965" s="28" t="s">
        <v>450</v>
      </c>
      <c r="I1965" s="40">
        <v>500</v>
      </c>
      <c r="J1965" s="41">
        <v>8.0000000000000002E-3</v>
      </c>
      <c r="K1965" s="42">
        <f t="shared" si="246"/>
        <v>496</v>
      </c>
      <c r="L1965" s="43" t="str">
        <f t="shared" si="240"/>
        <v>2964-EMEA-JT</v>
      </c>
      <c r="M1965" s="44">
        <f t="shared" si="247"/>
        <v>43012</v>
      </c>
      <c r="N1965" s="47" t="str">
        <f t="shared" si="241"/>
        <v/>
      </c>
      <c r="O1965" s="47" t="str">
        <f t="shared" si="242"/>
        <v/>
      </c>
      <c r="P1965" s="47" t="str">
        <f t="shared" si="243"/>
        <v/>
      </c>
      <c r="Q1965" s="48">
        <f t="shared" si="244"/>
        <v>43012</v>
      </c>
    </row>
    <row r="1966" spans="1:17" x14ac:dyDescent="0.25">
      <c r="A1966" s="28" t="s">
        <v>3299</v>
      </c>
      <c r="B1966" s="28" t="s">
        <v>139</v>
      </c>
      <c r="C1966" s="28" t="s">
        <v>140</v>
      </c>
      <c r="D1966" s="28" t="s">
        <v>11</v>
      </c>
      <c r="E1966" s="39" t="s">
        <v>3300</v>
      </c>
      <c r="F1966" s="13">
        <f t="shared" si="245"/>
        <v>2018</v>
      </c>
      <c r="G1966" s="28" t="s">
        <v>125</v>
      </c>
      <c r="H1966" s="28" t="s">
        <v>1648</v>
      </c>
      <c r="I1966" s="40">
        <v>500</v>
      </c>
      <c r="J1966" s="41">
        <v>0.14799999999999999</v>
      </c>
      <c r="K1966" s="42">
        <f t="shared" si="246"/>
        <v>426</v>
      </c>
      <c r="L1966" s="43" t="str">
        <f t="shared" si="240"/>
        <v>2965-EMEA-DT</v>
      </c>
      <c r="M1966" s="44">
        <f t="shared" si="247"/>
        <v>43125</v>
      </c>
      <c r="N1966" s="47">
        <f t="shared" si="241"/>
        <v>1</v>
      </c>
      <c r="O1966" s="47" t="str">
        <f t="shared" si="242"/>
        <v>2018</v>
      </c>
      <c r="P1966" s="47" t="str">
        <f t="shared" si="243"/>
        <v>25</v>
      </c>
      <c r="Q1966" s="48">
        <f t="shared" si="244"/>
        <v>43125</v>
      </c>
    </row>
    <row r="1967" spans="1:17" x14ac:dyDescent="0.25">
      <c r="A1967" s="28" t="s">
        <v>3301</v>
      </c>
      <c r="B1967" s="28" t="s">
        <v>269</v>
      </c>
      <c r="C1967" s="28" t="s">
        <v>270</v>
      </c>
      <c r="D1967" s="28" t="s">
        <v>22</v>
      </c>
      <c r="E1967" s="39">
        <v>41709</v>
      </c>
      <c r="F1967" s="13">
        <f t="shared" si="245"/>
        <v>2014</v>
      </c>
      <c r="G1967" s="28" t="s">
        <v>133</v>
      </c>
      <c r="H1967" s="28" t="s">
        <v>880</v>
      </c>
      <c r="I1967" s="40">
        <v>50</v>
      </c>
      <c r="J1967" s="41">
        <v>0.28000000000000003</v>
      </c>
      <c r="K1967" s="42">
        <f t="shared" si="246"/>
        <v>36</v>
      </c>
      <c r="L1967" s="43" t="str">
        <f t="shared" si="240"/>
        <v>2966-LATAM-RR</v>
      </c>
      <c r="M1967" s="44">
        <f t="shared" si="247"/>
        <v>41709</v>
      </c>
      <c r="N1967" s="47" t="str">
        <f t="shared" si="241"/>
        <v/>
      </c>
      <c r="O1967" s="47" t="str">
        <f t="shared" si="242"/>
        <v/>
      </c>
      <c r="P1967" s="47" t="str">
        <f t="shared" si="243"/>
        <v/>
      </c>
      <c r="Q1967" s="48">
        <f t="shared" si="244"/>
        <v>41709</v>
      </c>
    </row>
    <row r="1968" spans="1:17" x14ac:dyDescent="0.25">
      <c r="A1968" s="28" t="s">
        <v>3302</v>
      </c>
      <c r="B1968" s="28" t="s">
        <v>144</v>
      </c>
      <c r="C1968" s="28" t="s">
        <v>115</v>
      </c>
      <c r="D1968" s="28" t="s">
        <v>17</v>
      </c>
      <c r="E1968" s="39">
        <v>42012</v>
      </c>
      <c r="F1968" s="13">
        <f t="shared" si="245"/>
        <v>2015</v>
      </c>
      <c r="G1968" s="28" t="s">
        <v>111</v>
      </c>
      <c r="H1968" s="28" t="s">
        <v>691</v>
      </c>
      <c r="I1968" s="40">
        <v>140</v>
      </c>
      <c r="J1968" s="41">
        <v>5.7099999999999998E-2</v>
      </c>
      <c r="K1968" s="42">
        <f t="shared" si="246"/>
        <v>132.006</v>
      </c>
      <c r="L1968" s="43" t="str">
        <f t="shared" si="240"/>
        <v>2967-NA-DD</v>
      </c>
      <c r="M1968" s="44">
        <f t="shared" si="247"/>
        <v>42012</v>
      </c>
      <c r="N1968" s="47" t="str">
        <f t="shared" si="241"/>
        <v/>
      </c>
      <c r="O1968" s="47" t="str">
        <f t="shared" si="242"/>
        <v/>
      </c>
      <c r="P1968" s="47" t="str">
        <f t="shared" si="243"/>
        <v/>
      </c>
      <c r="Q1968" s="48">
        <f t="shared" si="244"/>
        <v>42012</v>
      </c>
    </row>
    <row r="1969" spans="1:17" x14ac:dyDescent="0.25">
      <c r="A1969" s="28" t="s">
        <v>3303</v>
      </c>
      <c r="B1969" s="28" t="s">
        <v>216</v>
      </c>
      <c r="C1969" s="28" t="s">
        <v>217</v>
      </c>
      <c r="D1969" s="28" t="s">
        <v>11</v>
      </c>
      <c r="E1969" s="39">
        <v>42683</v>
      </c>
      <c r="F1969" s="13">
        <f t="shared" si="245"/>
        <v>2016</v>
      </c>
      <c r="G1969" s="28" t="s">
        <v>46</v>
      </c>
      <c r="H1969" s="28" t="s">
        <v>283</v>
      </c>
      <c r="I1969" s="40">
        <v>500</v>
      </c>
      <c r="J1969" s="41">
        <v>0.11</v>
      </c>
      <c r="K1969" s="42">
        <f t="shared" si="246"/>
        <v>445</v>
      </c>
      <c r="L1969" s="43" t="str">
        <f t="shared" si="240"/>
        <v>2968-EMEA-AP</v>
      </c>
      <c r="M1969" s="44">
        <f t="shared" si="247"/>
        <v>42683</v>
      </c>
      <c r="N1969" s="47" t="str">
        <f t="shared" si="241"/>
        <v/>
      </c>
      <c r="O1969" s="47" t="str">
        <f t="shared" si="242"/>
        <v/>
      </c>
      <c r="P1969" s="47" t="str">
        <f t="shared" si="243"/>
        <v/>
      </c>
      <c r="Q1969" s="48">
        <f t="shared" si="244"/>
        <v>42683</v>
      </c>
    </row>
    <row r="1970" spans="1:17" x14ac:dyDescent="0.25">
      <c r="A1970" s="28" t="s">
        <v>3304</v>
      </c>
      <c r="B1970" s="28" t="s">
        <v>88</v>
      </c>
      <c r="C1970" s="28" t="s">
        <v>89</v>
      </c>
      <c r="D1970" s="28" t="s">
        <v>11</v>
      </c>
      <c r="E1970" s="39" t="s">
        <v>3305</v>
      </c>
      <c r="F1970" s="13">
        <f t="shared" si="245"/>
        <v>2015</v>
      </c>
      <c r="G1970" s="28" t="s">
        <v>35</v>
      </c>
      <c r="H1970" s="28" t="s">
        <v>448</v>
      </c>
      <c r="I1970" s="40">
        <v>50</v>
      </c>
      <c r="J1970" s="41">
        <v>0.4</v>
      </c>
      <c r="K1970" s="42">
        <f t="shared" si="246"/>
        <v>30</v>
      </c>
      <c r="L1970" s="43" t="str">
        <f t="shared" si="240"/>
        <v>2969-EMEA-ML</v>
      </c>
      <c r="M1970" s="44">
        <f t="shared" si="247"/>
        <v>42155</v>
      </c>
      <c r="N1970" s="47">
        <f t="shared" si="241"/>
        <v>5</v>
      </c>
      <c r="O1970" s="47" t="str">
        <f t="shared" si="242"/>
        <v>2015</v>
      </c>
      <c r="P1970" s="47" t="str">
        <f t="shared" si="243"/>
        <v>31</v>
      </c>
      <c r="Q1970" s="48">
        <f t="shared" si="244"/>
        <v>42155</v>
      </c>
    </row>
    <row r="1971" spans="1:17" x14ac:dyDescent="0.25">
      <c r="A1971" s="28" t="s">
        <v>3306</v>
      </c>
      <c r="B1971" s="28" t="s">
        <v>541</v>
      </c>
      <c r="C1971" s="28" t="s">
        <v>542</v>
      </c>
      <c r="D1971" s="28" t="s">
        <v>22</v>
      </c>
      <c r="E1971" s="39">
        <v>41730</v>
      </c>
      <c r="F1971" s="13">
        <f t="shared" si="245"/>
        <v>2014</v>
      </c>
      <c r="G1971" s="28" t="s">
        <v>125</v>
      </c>
      <c r="H1971" s="28" t="s">
        <v>746</v>
      </c>
      <c r="I1971" s="40">
        <v>500</v>
      </c>
      <c r="J1971" s="41">
        <v>2.8000000000000001E-2</v>
      </c>
      <c r="K1971" s="42">
        <f t="shared" si="246"/>
        <v>486</v>
      </c>
      <c r="L1971" s="43" t="str">
        <f t="shared" si="240"/>
        <v>2970-LATAM-RJ</v>
      </c>
      <c r="M1971" s="44">
        <f t="shared" si="247"/>
        <v>41730</v>
      </c>
      <c r="N1971" s="47" t="str">
        <f t="shared" si="241"/>
        <v/>
      </c>
      <c r="O1971" s="47" t="str">
        <f t="shared" si="242"/>
        <v/>
      </c>
      <c r="P1971" s="47" t="str">
        <f t="shared" si="243"/>
        <v/>
      </c>
      <c r="Q1971" s="48">
        <f t="shared" si="244"/>
        <v>41730</v>
      </c>
    </row>
    <row r="1972" spans="1:17" x14ac:dyDescent="0.25">
      <c r="A1972" s="28" t="s">
        <v>3307</v>
      </c>
      <c r="B1972" s="28" t="s">
        <v>135</v>
      </c>
      <c r="C1972" s="28" t="s">
        <v>39</v>
      </c>
      <c r="D1972" s="28" t="s">
        <v>34</v>
      </c>
      <c r="E1972" s="39" t="s">
        <v>3157</v>
      </c>
      <c r="F1972" s="13">
        <f t="shared" si="245"/>
        <v>2015</v>
      </c>
      <c r="G1972" s="28" t="s">
        <v>35</v>
      </c>
      <c r="H1972" s="28" t="s">
        <v>3205</v>
      </c>
      <c r="I1972" s="40">
        <v>50</v>
      </c>
      <c r="J1972" s="41">
        <v>0.1</v>
      </c>
      <c r="K1972" s="42">
        <f t="shared" si="246"/>
        <v>45</v>
      </c>
      <c r="L1972" s="43" t="str">
        <f t="shared" si="240"/>
        <v>2971-APAC-BL</v>
      </c>
      <c r="M1972" s="44">
        <f t="shared" si="247"/>
        <v>42078</v>
      </c>
      <c r="N1972" s="47">
        <f t="shared" si="241"/>
        <v>3</v>
      </c>
      <c r="O1972" s="47" t="str">
        <f t="shared" si="242"/>
        <v>2015</v>
      </c>
      <c r="P1972" s="47" t="str">
        <f t="shared" si="243"/>
        <v>15</v>
      </c>
      <c r="Q1972" s="48">
        <f t="shared" si="244"/>
        <v>42078</v>
      </c>
    </row>
    <row r="1973" spans="1:17" x14ac:dyDescent="0.25">
      <c r="A1973" s="28" t="s">
        <v>3308</v>
      </c>
      <c r="B1973" s="28" t="s">
        <v>201</v>
      </c>
      <c r="C1973" s="28" t="s">
        <v>202</v>
      </c>
      <c r="D1973" s="28" t="s">
        <v>11</v>
      </c>
      <c r="E1973" s="39">
        <v>43081</v>
      </c>
      <c r="F1973" s="13">
        <f t="shared" si="245"/>
        <v>2017</v>
      </c>
      <c r="G1973" s="28" t="s">
        <v>133</v>
      </c>
      <c r="H1973" s="28" t="s">
        <v>1671</v>
      </c>
      <c r="I1973" s="40">
        <v>50</v>
      </c>
      <c r="J1973" s="41">
        <v>0</v>
      </c>
      <c r="K1973" s="42">
        <f t="shared" si="246"/>
        <v>50</v>
      </c>
      <c r="L1973" s="43" t="str">
        <f t="shared" si="240"/>
        <v>2972-EMEA-DD</v>
      </c>
      <c r="M1973" s="44">
        <f t="shared" si="247"/>
        <v>43081</v>
      </c>
      <c r="N1973" s="47" t="str">
        <f t="shared" si="241"/>
        <v/>
      </c>
      <c r="O1973" s="47" t="str">
        <f t="shared" si="242"/>
        <v/>
      </c>
      <c r="P1973" s="47" t="str">
        <f t="shared" si="243"/>
        <v/>
      </c>
      <c r="Q1973" s="48">
        <f t="shared" si="244"/>
        <v>43081</v>
      </c>
    </row>
    <row r="1974" spans="1:17" x14ac:dyDescent="0.25">
      <c r="A1974" s="28" t="s">
        <v>3309</v>
      </c>
      <c r="B1974" s="28" t="s">
        <v>288</v>
      </c>
      <c r="C1974" s="28" t="s">
        <v>289</v>
      </c>
      <c r="D1974" s="28" t="s">
        <v>11</v>
      </c>
      <c r="E1974" s="39" t="s">
        <v>2562</v>
      </c>
      <c r="F1974" s="13">
        <f t="shared" si="245"/>
        <v>2018</v>
      </c>
      <c r="G1974" s="28" t="s">
        <v>125</v>
      </c>
      <c r="H1974" s="28" t="s">
        <v>468</v>
      </c>
      <c r="I1974" s="40">
        <v>500</v>
      </c>
      <c r="J1974" s="41">
        <v>0.12</v>
      </c>
      <c r="K1974" s="42">
        <f t="shared" si="246"/>
        <v>440</v>
      </c>
      <c r="L1974" s="43" t="str">
        <f t="shared" si="240"/>
        <v>2973-EMEA-RL</v>
      </c>
      <c r="M1974" s="44">
        <f t="shared" si="247"/>
        <v>43216</v>
      </c>
      <c r="N1974" s="47">
        <f t="shared" si="241"/>
        <v>4</v>
      </c>
      <c r="O1974" s="47" t="str">
        <f t="shared" si="242"/>
        <v>2018</v>
      </c>
      <c r="P1974" s="47" t="str">
        <f t="shared" si="243"/>
        <v>26</v>
      </c>
      <c r="Q1974" s="48">
        <f t="shared" si="244"/>
        <v>43216</v>
      </c>
    </row>
    <row r="1975" spans="1:17" x14ac:dyDescent="0.25">
      <c r="A1975" s="28" t="s">
        <v>3310</v>
      </c>
      <c r="B1975" s="28" t="s">
        <v>84</v>
      </c>
      <c r="C1975" s="28" t="s">
        <v>85</v>
      </c>
      <c r="D1975" s="28" t="s">
        <v>11</v>
      </c>
      <c r="E1975" s="39" t="s">
        <v>965</v>
      </c>
      <c r="F1975" s="13">
        <f t="shared" si="245"/>
        <v>2017</v>
      </c>
      <c r="G1975" s="28" t="s">
        <v>46</v>
      </c>
      <c r="H1975" s="28" t="s">
        <v>705</v>
      </c>
      <c r="I1975" s="40">
        <v>500</v>
      </c>
      <c r="J1975" s="41">
        <v>0.1</v>
      </c>
      <c r="K1975" s="42">
        <f t="shared" si="246"/>
        <v>450</v>
      </c>
      <c r="L1975" s="43" t="str">
        <f t="shared" si="240"/>
        <v>2974-EMEA-RD</v>
      </c>
      <c r="M1975" s="44">
        <f t="shared" si="247"/>
        <v>42934</v>
      </c>
      <c r="N1975" s="47">
        <f t="shared" si="241"/>
        <v>7</v>
      </c>
      <c r="O1975" s="47" t="str">
        <f t="shared" si="242"/>
        <v>2017</v>
      </c>
      <c r="P1975" s="47" t="str">
        <f t="shared" si="243"/>
        <v>18</v>
      </c>
      <c r="Q1975" s="48">
        <f t="shared" si="244"/>
        <v>42934</v>
      </c>
    </row>
    <row r="1976" spans="1:17" x14ac:dyDescent="0.25">
      <c r="A1976" s="28" t="s">
        <v>3311</v>
      </c>
      <c r="B1976" s="28" t="s">
        <v>64</v>
      </c>
      <c r="C1976" s="28" t="s">
        <v>65</v>
      </c>
      <c r="D1976" s="28" t="s">
        <v>34</v>
      </c>
      <c r="E1976" s="39">
        <v>43202</v>
      </c>
      <c r="F1976" s="13">
        <f t="shared" si="245"/>
        <v>2018</v>
      </c>
      <c r="G1976" s="28" t="s">
        <v>35</v>
      </c>
      <c r="H1976" s="28" t="s">
        <v>2240</v>
      </c>
      <c r="I1976" s="40">
        <v>50</v>
      </c>
      <c r="J1976" s="41">
        <v>0.04</v>
      </c>
      <c r="K1976" s="42">
        <f t="shared" si="246"/>
        <v>48</v>
      </c>
      <c r="L1976" s="43" t="str">
        <f t="shared" si="240"/>
        <v>2975-APAC-JP</v>
      </c>
      <c r="M1976" s="44">
        <f t="shared" si="247"/>
        <v>43202</v>
      </c>
      <c r="N1976" s="47" t="str">
        <f t="shared" si="241"/>
        <v/>
      </c>
      <c r="O1976" s="47" t="str">
        <f t="shared" si="242"/>
        <v/>
      </c>
      <c r="P1976" s="47" t="str">
        <f t="shared" si="243"/>
        <v/>
      </c>
      <c r="Q1976" s="48">
        <f t="shared" si="244"/>
        <v>43202</v>
      </c>
    </row>
    <row r="1977" spans="1:17" x14ac:dyDescent="0.25">
      <c r="A1977" s="28" t="s">
        <v>3312</v>
      </c>
      <c r="B1977" s="28" t="s">
        <v>135</v>
      </c>
      <c r="C1977" s="28" t="s">
        <v>39</v>
      </c>
      <c r="D1977" s="28" t="s">
        <v>34</v>
      </c>
      <c r="E1977" s="39" t="s">
        <v>1545</v>
      </c>
      <c r="F1977" s="13">
        <f t="shared" si="245"/>
        <v>2016</v>
      </c>
      <c r="G1977" s="28" t="s">
        <v>12</v>
      </c>
      <c r="H1977" s="28" t="s">
        <v>1323</v>
      </c>
      <c r="I1977" s="40">
        <v>240</v>
      </c>
      <c r="J1977" s="41">
        <v>2.5000000000000001E-2</v>
      </c>
      <c r="K1977" s="42">
        <f t="shared" si="246"/>
        <v>234</v>
      </c>
      <c r="L1977" s="43" t="str">
        <f t="shared" si="240"/>
        <v>2976-APAC-AA</v>
      </c>
      <c r="M1977" s="44">
        <f t="shared" si="247"/>
        <v>42602</v>
      </c>
      <c r="N1977" s="47">
        <f t="shared" si="241"/>
        <v>8</v>
      </c>
      <c r="O1977" s="47" t="str">
        <f t="shared" si="242"/>
        <v>2016</v>
      </c>
      <c r="P1977" s="47" t="str">
        <f t="shared" si="243"/>
        <v>20</v>
      </c>
      <c r="Q1977" s="48">
        <f t="shared" si="244"/>
        <v>42602</v>
      </c>
    </row>
    <row r="1978" spans="1:17" x14ac:dyDescent="0.25">
      <c r="A1978" s="28" t="s">
        <v>3313</v>
      </c>
      <c r="B1978" s="28" t="s">
        <v>9</v>
      </c>
      <c r="C1978" s="28" t="s">
        <v>10</v>
      </c>
      <c r="D1978" s="28" t="s">
        <v>11</v>
      </c>
      <c r="E1978" s="39" t="s">
        <v>832</v>
      </c>
      <c r="F1978" s="13">
        <f t="shared" si="245"/>
        <v>2016</v>
      </c>
      <c r="G1978" s="28" t="s">
        <v>29</v>
      </c>
      <c r="H1978" s="28" t="s">
        <v>1508</v>
      </c>
      <c r="I1978" s="40">
        <v>150</v>
      </c>
      <c r="J1978" s="41">
        <v>6.7000000000000002E-3</v>
      </c>
      <c r="K1978" s="42">
        <f t="shared" si="246"/>
        <v>148.995</v>
      </c>
      <c r="L1978" s="43" t="str">
        <f t="shared" si="240"/>
        <v>2977-EMEA-DB</v>
      </c>
      <c r="M1978" s="44">
        <f t="shared" si="247"/>
        <v>42699</v>
      </c>
      <c r="N1978" s="47">
        <f t="shared" si="241"/>
        <v>11</v>
      </c>
      <c r="O1978" s="47" t="str">
        <f t="shared" si="242"/>
        <v>2016</v>
      </c>
      <c r="P1978" s="47" t="str">
        <f t="shared" si="243"/>
        <v>25</v>
      </c>
      <c r="Q1978" s="48">
        <f t="shared" si="244"/>
        <v>42699</v>
      </c>
    </row>
    <row r="1979" spans="1:17" x14ac:dyDescent="0.25">
      <c r="A1979" s="28" t="s">
        <v>3314</v>
      </c>
      <c r="B1979" s="28" t="s">
        <v>32</v>
      </c>
      <c r="C1979" s="28" t="s">
        <v>33</v>
      </c>
      <c r="D1979" s="28" t="s">
        <v>34</v>
      </c>
      <c r="E1979" s="39" t="s">
        <v>1727</v>
      </c>
      <c r="F1979" s="13">
        <f t="shared" si="245"/>
        <v>2016</v>
      </c>
      <c r="G1979" s="28" t="s">
        <v>55</v>
      </c>
      <c r="H1979" s="28" t="s">
        <v>183</v>
      </c>
      <c r="I1979" s="40">
        <v>2400</v>
      </c>
      <c r="J1979" s="41">
        <v>0.26</v>
      </c>
      <c r="K1979" s="42">
        <f t="shared" si="246"/>
        <v>1776</v>
      </c>
      <c r="L1979" s="43" t="str">
        <f t="shared" si="240"/>
        <v>2978-APAC-WM</v>
      </c>
      <c r="M1979" s="44">
        <f t="shared" si="247"/>
        <v>42700</v>
      </c>
      <c r="N1979" s="47">
        <f t="shared" si="241"/>
        <v>11</v>
      </c>
      <c r="O1979" s="47" t="str">
        <f t="shared" si="242"/>
        <v>2016</v>
      </c>
      <c r="P1979" s="47" t="str">
        <f t="shared" si="243"/>
        <v>26</v>
      </c>
      <c r="Q1979" s="48">
        <f t="shared" si="244"/>
        <v>42700</v>
      </c>
    </row>
    <row r="1980" spans="1:17" x14ac:dyDescent="0.25">
      <c r="A1980" s="28" t="s">
        <v>3315</v>
      </c>
      <c r="B1980" s="28" t="s">
        <v>164</v>
      </c>
      <c r="C1980" s="28" t="s">
        <v>165</v>
      </c>
      <c r="D1980" s="28" t="s">
        <v>11</v>
      </c>
      <c r="E1980" s="39">
        <v>42377</v>
      </c>
      <c r="F1980" s="13">
        <f t="shared" si="245"/>
        <v>2016</v>
      </c>
      <c r="G1980" s="28" t="s">
        <v>55</v>
      </c>
      <c r="H1980" s="28" t="s">
        <v>2125</v>
      </c>
      <c r="I1980" s="40">
        <v>2400</v>
      </c>
      <c r="J1980" s="41">
        <v>0</v>
      </c>
      <c r="K1980" s="42">
        <f t="shared" si="246"/>
        <v>2400</v>
      </c>
      <c r="L1980" s="43" t="str">
        <f t="shared" si="240"/>
        <v>2979-EMEA-NF</v>
      </c>
      <c r="M1980" s="44">
        <f t="shared" si="247"/>
        <v>42377</v>
      </c>
      <c r="N1980" s="47" t="str">
        <f t="shared" si="241"/>
        <v/>
      </c>
      <c r="O1980" s="47" t="str">
        <f t="shared" si="242"/>
        <v/>
      </c>
      <c r="P1980" s="47" t="str">
        <f t="shared" si="243"/>
        <v/>
      </c>
      <c r="Q1980" s="48">
        <f t="shared" si="244"/>
        <v>42377</v>
      </c>
    </row>
    <row r="1981" spans="1:17" x14ac:dyDescent="0.25">
      <c r="A1981" s="28" t="s">
        <v>3316</v>
      </c>
      <c r="B1981" s="28" t="s">
        <v>269</v>
      </c>
      <c r="C1981" s="28" t="s">
        <v>270</v>
      </c>
      <c r="D1981" s="28" t="s">
        <v>22</v>
      </c>
      <c r="E1981" s="39" t="s">
        <v>3317</v>
      </c>
      <c r="F1981" s="13">
        <f t="shared" si="245"/>
        <v>2016</v>
      </c>
      <c r="G1981" s="28" t="s">
        <v>111</v>
      </c>
      <c r="H1981" s="28" t="s">
        <v>1126</v>
      </c>
      <c r="I1981" s="40">
        <v>140</v>
      </c>
      <c r="J1981" s="41">
        <v>0.1</v>
      </c>
      <c r="K1981" s="42">
        <f t="shared" si="246"/>
        <v>126</v>
      </c>
      <c r="L1981" s="43" t="str">
        <f t="shared" si="240"/>
        <v>2980-LATAM-SS</v>
      </c>
      <c r="M1981" s="44">
        <f t="shared" si="247"/>
        <v>42569</v>
      </c>
      <c r="N1981" s="47">
        <f t="shared" si="241"/>
        <v>7</v>
      </c>
      <c r="O1981" s="47" t="str">
        <f t="shared" si="242"/>
        <v>2016</v>
      </c>
      <c r="P1981" s="47" t="str">
        <f t="shared" si="243"/>
        <v>18</v>
      </c>
      <c r="Q1981" s="48">
        <f t="shared" si="244"/>
        <v>42569</v>
      </c>
    </row>
    <row r="1982" spans="1:17" x14ac:dyDescent="0.25">
      <c r="A1982" s="28" t="s">
        <v>3318</v>
      </c>
      <c r="B1982" s="28" t="s">
        <v>114</v>
      </c>
      <c r="C1982" s="28" t="s">
        <v>115</v>
      </c>
      <c r="D1982" s="28" t="s">
        <v>17</v>
      </c>
      <c r="E1982" s="39">
        <v>41949</v>
      </c>
      <c r="F1982" s="13">
        <f t="shared" si="245"/>
        <v>2014</v>
      </c>
      <c r="G1982" s="28" t="s">
        <v>23</v>
      </c>
      <c r="H1982" s="28" t="s">
        <v>1225</v>
      </c>
      <c r="I1982" s="40">
        <v>1400</v>
      </c>
      <c r="J1982" s="41">
        <v>7.0000000000000007E-2</v>
      </c>
      <c r="K1982" s="42">
        <f t="shared" si="246"/>
        <v>1302</v>
      </c>
      <c r="L1982" s="43" t="str">
        <f t="shared" si="240"/>
        <v>2981-NA-KS</v>
      </c>
      <c r="M1982" s="44">
        <f t="shared" si="247"/>
        <v>41949</v>
      </c>
      <c r="N1982" s="47" t="str">
        <f t="shared" si="241"/>
        <v/>
      </c>
      <c r="O1982" s="47" t="str">
        <f t="shared" si="242"/>
        <v/>
      </c>
      <c r="P1982" s="47" t="str">
        <f t="shared" si="243"/>
        <v/>
      </c>
      <c r="Q1982" s="48">
        <f t="shared" si="244"/>
        <v>41949</v>
      </c>
    </row>
    <row r="1983" spans="1:17" x14ac:dyDescent="0.25">
      <c r="A1983" s="28" t="s">
        <v>3319</v>
      </c>
      <c r="B1983" s="28" t="s">
        <v>114</v>
      </c>
      <c r="C1983" s="28" t="s">
        <v>115</v>
      </c>
      <c r="D1983" s="28" t="s">
        <v>17</v>
      </c>
      <c r="E1983" s="39">
        <v>42349</v>
      </c>
      <c r="F1983" s="13">
        <f t="shared" si="245"/>
        <v>2015</v>
      </c>
      <c r="G1983" s="28" t="s">
        <v>12</v>
      </c>
      <c r="H1983" s="28" t="s">
        <v>1160</v>
      </c>
      <c r="I1983" s="40">
        <v>240</v>
      </c>
      <c r="J1983" s="41">
        <v>0.32500000000000001</v>
      </c>
      <c r="K1983" s="42">
        <f t="shared" si="246"/>
        <v>162</v>
      </c>
      <c r="L1983" s="43" t="str">
        <f t="shared" si="240"/>
        <v>2982-NA-RA</v>
      </c>
      <c r="M1983" s="44">
        <f t="shared" si="247"/>
        <v>42349</v>
      </c>
      <c r="N1983" s="47" t="str">
        <f t="shared" si="241"/>
        <v/>
      </c>
      <c r="O1983" s="47" t="str">
        <f t="shared" si="242"/>
        <v/>
      </c>
      <c r="P1983" s="47" t="str">
        <f t="shared" si="243"/>
        <v/>
      </c>
      <c r="Q1983" s="48">
        <f t="shared" si="244"/>
        <v>42349</v>
      </c>
    </row>
    <row r="1984" spans="1:17" x14ac:dyDescent="0.25">
      <c r="A1984" s="28" t="s">
        <v>3320</v>
      </c>
      <c r="B1984" s="28" t="s">
        <v>49</v>
      </c>
      <c r="C1984" s="28" t="s">
        <v>50</v>
      </c>
      <c r="D1984" s="28" t="s">
        <v>22</v>
      </c>
      <c r="E1984" s="39">
        <v>42375</v>
      </c>
      <c r="F1984" s="13">
        <f t="shared" si="245"/>
        <v>2016</v>
      </c>
      <c r="G1984" s="28" t="s">
        <v>133</v>
      </c>
      <c r="H1984" s="28" t="s">
        <v>493</v>
      </c>
      <c r="I1984" s="40">
        <v>50</v>
      </c>
      <c r="J1984" s="41">
        <v>0</v>
      </c>
      <c r="K1984" s="42">
        <f t="shared" si="246"/>
        <v>50</v>
      </c>
      <c r="L1984" s="43" t="str">
        <f t="shared" si="240"/>
        <v>2983-LATAM-KM</v>
      </c>
      <c r="M1984" s="44">
        <f t="shared" si="247"/>
        <v>42375</v>
      </c>
      <c r="N1984" s="47" t="str">
        <f t="shared" si="241"/>
        <v/>
      </c>
      <c r="O1984" s="47" t="str">
        <f t="shared" si="242"/>
        <v/>
      </c>
      <c r="P1984" s="47" t="str">
        <f t="shared" si="243"/>
        <v/>
      </c>
      <c r="Q1984" s="48">
        <f t="shared" si="244"/>
        <v>42375</v>
      </c>
    </row>
    <row r="1985" spans="1:17" x14ac:dyDescent="0.25">
      <c r="A1985" s="28" t="s">
        <v>3321</v>
      </c>
      <c r="B1985" s="28" t="s">
        <v>94</v>
      </c>
      <c r="C1985" s="28" t="s">
        <v>95</v>
      </c>
      <c r="D1985" s="28" t="s">
        <v>34</v>
      </c>
      <c r="E1985" s="39">
        <v>42010</v>
      </c>
      <c r="F1985" s="13">
        <f t="shared" si="245"/>
        <v>2015</v>
      </c>
      <c r="G1985" s="28" t="s">
        <v>46</v>
      </c>
      <c r="H1985" s="28" t="s">
        <v>97</v>
      </c>
      <c r="I1985" s="40">
        <v>500</v>
      </c>
      <c r="J1985" s="41">
        <v>0.36</v>
      </c>
      <c r="K1985" s="42">
        <f t="shared" si="246"/>
        <v>320</v>
      </c>
      <c r="L1985" s="43" t="str">
        <f t="shared" si="240"/>
        <v>2984-APAC-KW</v>
      </c>
      <c r="M1985" s="44">
        <f t="shared" si="247"/>
        <v>42010</v>
      </c>
      <c r="N1985" s="47" t="str">
        <f t="shared" si="241"/>
        <v/>
      </c>
      <c r="O1985" s="47" t="str">
        <f t="shared" si="242"/>
        <v/>
      </c>
      <c r="P1985" s="47" t="str">
        <f t="shared" si="243"/>
        <v/>
      </c>
      <c r="Q1985" s="48">
        <f t="shared" si="244"/>
        <v>42010</v>
      </c>
    </row>
    <row r="1986" spans="1:17" x14ac:dyDescent="0.25">
      <c r="A1986" s="28" t="s">
        <v>3322</v>
      </c>
      <c r="B1986" s="28" t="s">
        <v>164</v>
      </c>
      <c r="C1986" s="28" t="s">
        <v>165</v>
      </c>
      <c r="D1986" s="28" t="s">
        <v>11</v>
      </c>
      <c r="E1986" s="39">
        <v>43143</v>
      </c>
      <c r="F1986" s="13">
        <f t="shared" si="245"/>
        <v>2018</v>
      </c>
      <c r="G1986" s="28" t="s">
        <v>35</v>
      </c>
      <c r="H1986" s="28" t="s">
        <v>1744</v>
      </c>
      <c r="I1986" s="40">
        <v>50</v>
      </c>
      <c r="J1986" s="41">
        <v>0.14000000000000001</v>
      </c>
      <c r="K1986" s="42">
        <f t="shared" si="246"/>
        <v>43</v>
      </c>
      <c r="L1986" s="43" t="str">
        <f t="shared" ref="L1986:L2049" si="248">_xlfn.TEXTJOIN("-",TRUE,RIGHT(A1986,LEN(A1986)-2),D1986,LEFT(H1986,1)&amp;MID(H1986,FIND(" ",H1986)+1,1))</f>
        <v>2985-EMEA-KB</v>
      </c>
      <c r="M1986" s="44">
        <f t="shared" si="247"/>
        <v>43143</v>
      </c>
      <c r="N1986" s="47" t="str">
        <f t="shared" ref="N1986:N2049" si="249">IF(ISTEXT(E1986),IFERROR(_xlfn.NUMBERVALUE(LEFT(E1986,2)),_xlfn.NUMBERVALUE(LEFT(E1986,1))),"")</f>
        <v/>
      </c>
      <c r="O1986" s="47" t="str">
        <f t="shared" ref="O1986:O2049" si="250">IF(ISTEXT(E1986),RIGHT(E1986,4),"")</f>
        <v/>
      </c>
      <c r="P1986" s="47" t="str">
        <f t="shared" ref="P1986:P2049" si="251">IF(ISTEXT(E1986),MID(E1986,LEN(N1986)+2,2),"")</f>
        <v/>
      </c>
      <c r="Q1986" s="48">
        <f t="shared" ref="Q1986:Q2049" si="252">IF(ISTEXT(E1986),DATE(O1986,N1986,P1986),E1986)</f>
        <v>43143</v>
      </c>
    </row>
    <row r="1987" spans="1:17" x14ac:dyDescent="0.25">
      <c r="A1987" s="28" t="s">
        <v>3323</v>
      </c>
      <c r="B1987" s="28" t="s">
        <v>128</v>
      </c>
      <c r="C1987" s="28" t="s">
        <v>129</v>
      </c>
      <c r="D1987" s="28" t="s">
        <v>34</v>
      </c>
      <c r="E1987" s="39" t="s">
        <v>3324</v>
      </c>
      <c r="F1987" s="13">
        <f t="shared" ref="F1987:F2050" si="253">YEAR(Q1987)</f>
        <v>2017</v>
      </c>
      <c r="G1987" s="28" t="s">
        <v>12</v>
      </c>
      <c r="H1987" s="28" t="s">
        <v>1177</v>
      </c>
      <c r="I1987" s="40">
        <v>240</v>
      </c>
      <c r="J1987" s="41">
        <v>2.5000000000000001E-2</v>
      </c>
      <c r="K1987" s="42">
        <f t="shared" ref="K1987:K2050" si="254">I1987*(1-J1987)</f>
        <v>234</v>
      </c>
      <c r="L1987" s="43" t="str">
        <f t="shared" si="248"/>
        <v>2986-APAC-MB</v>
      </c>
      <c r="M1987" s="44">
        <f t="shared" ref="M1987:M2050" si="255">IF(ISTEXT(E1987),DATE(O1987,N1987,P1987),E1987)</f>
        <v>42762</v>
      </c>
      <c r="N1987" s="47">
        <f t="shared" si="249"/>
        <v>1</v>
      </c>
      <c r="O1987" s="47" t="str">
        <f t="shared" si="250"/>
        <v>2017</v>
      </c>
      <c r="P1987" s="47" t="str">
        <f t="shared" si="251"/>
        <v>27</v>
      </c>
      <c r="Q1987" s="48">
        <f t="shared" si="252"/>
        <v>42762</v>
      </c>
    </row>
    <row r="1988" spans="1:17" x14ac:dyDescent="0.25">
      <c r="A1988" s="28" t="s">
        <v>3325</v>
      </c>
      <c r="B1988" s="28" t="s">
        <v>53</v>
      </c>
      <c r="C1988" s="28" t="s">
        <v>54</v>
      </c>
      <c r="D1988" s="28" t="s">
        <v>11</v>
      </c>
      <c r="E1988" s="39">
        <v>42187</v>
      </c>
      <c r="F1988" s="13">
        <f t="shared" si="253"/>
        <v>2015</v>
      </c>
      <c r="G1988" s="28" t="s">
        <v>125</v>
      </c>
      <c r="H1988" s="28" t="s">
        <v>1025</v>
      </c>
      <c r="I1988" s="40">
        <v>500</v>
      </c>
      <c r="J1988" s="41">
        <v>8.0000000000000002E-3</v>
      </c>
      <c r="K1988" s="42">
        <f t="shared" si="254"/>
        <v>496</v>
      </c>
      <c r="L1988" s="43" t="str">
        <f t="shared" si="248"/>
        <v>2987-EMEA-CB</v>
      </c>
      <c r="M1988" s="44">
        <f t="shared" si="255"/>
        <v>42187</v>
      </c>
      <c r="N1988" s="47" t="str">
        <f t="shared" si="249"/>
        <v/>
      </c>
      <c r="O1988" s="47" t="str">
        <f t="shared" si="250"/>
        <v/>
      </c>
      <c r="P1988" s="47" t="str">
        <f t="shared" si="251"/>
        <v/>
      </c>
      <c r="Q1988" s="48">
        <f t="shared" si="252"/>
        <v>42187</v>
      </c>
    </row>
    <row r="1989" spans="1:17" x14ac:dyDescent="0.25">
      <c r="A1989" s="28" t="s">
        <v>3326</v>
      </c>
      <c r="B1989" s="28" t="s">
        <v>44</v>
      </c>
      <c r="C1989" s="28" t="s">
        <v>45</v>
      </c>
      <c r="D1989" s="28" t="s">
        <v>22</v>
      </c>
      <c r="E1989" s="39">
        <v>42887</v>
      </c>
      <c r="F1989" s="13">
        <f t="shared" si="253"/>
        <v>2017</v>
      </c>
      <c r="G1989" s="28" t="s">
        <v>41</v>
      </c>
      <c r="H1989" s="28" t="s">
        <v>1394</v>
      </c>
      <c r="I1989" s="40">
        <v>30</v>
      </c>
      <c r="J1989" s="41">
        <v>0.1</v>
      </c>
      <c r="K1989" s="42">
        <f t="shared" si="254"/>
        <v>27</v>
      </c>
      <c r="L1989" s="43" t="str">
        <f t="shared" si="248"/>
        <v>2988-LATAM-KG</v>
      </c>
      <c r="M1989" s="44">
        <f t="shared" si="255"/>
        <v>42887</v>
      </c>
      <c r="N1989" s="47" t="str">
        <f t="shared" si="249"/>
        <v/>
      </c>
      <c r="O1989" s="47" t="str">
        <f t="shared" si="250"/>
        <v/>
      </c>
      <c r="P1989" s="47" t="str">
        <f t="shared" si="251"/>
        <v/>
      </c>
      <c r="Q1989" s="48">
        <f t="shared" si="252"/>
        <v>42887</v>
      </c>
    </row>
    <row r="1990" spans="1:17" x14ac:dyDescent="0.25">
      <c r="A1990" s="28" t="s">
        <v>3327</v>
      </c>
      <c r="B1990" s="28" t="s">
        <v>306</v>
      </c>
      <c r="C1990" s="28" t="s">
        <v>307</v>
      </c>
      <c r="D1990" s="28" t="s">
        <v>11</v>
      </c>
      <c r="E1990" s="39">
        <v>43163</v>
      </c>
      <c r="F1990" s="13">
        <f t="shared" si="253"/>
        <v>2018</v>
      </c>
      <c r="G1990" s="28" t="s">
        <v>74</v>
      </c>
      <c r="H1990" s="28" t="s">
        <v>1039</v>
      </c>
      <c r="I1990" s="40">
        <v>500</v>
      </c>
      <c r="J1990" s="41">
        <v>0.01</v>
      </c>
      <c r="K1990" s="42">
        <f t="shared" si="254"/>
        <v>495</v>
      </c>
      <c r="L1990" s="43" t="str">
        <f t="shared" si="248"/>
        <v>2989-EMEA-PD</v>
      </c>
      <c r="M1990" s="44">
        <f t="shared" si="255"/>
        <v>43163</v>
      </c>
      <c r="N1990" s="47" t="str">
        <f t="shared" si="249"/>
        <v/>
      </c>
      <c r="O1990" s="47" t="str">
        <f t="shared" si="250"/>
        <v/>
      </c>
      <c r="P1990" s="47" t="str">
        <f t="shared" si="251"/>
        <v/>
      </c>
      <c r="Q1990" s="48">
        <f t="shared" si="252"/>
        <v>43163</v>
      </c>
    </row>
    <row r="1991" spans="1:17" x14ac:dyDescent="0.25">
      <c r="A1991" s="28" t="s">
        <v>3328</v>
      </c>
      <c r="B1991" s="28" t="s">
        <v>94</v>
      </c>
      <c r="C1991" s="28" t="s">
        <v>95</v>
      </c>
      <c r="D1991" s="28" t="s">
        <v>34</v>
      </c>
      <c r="E1991" s="39">
        <v>43436</v>
      </c>
      <c r="F1991" s="13">
        <f t="shared" si="253"/>
        <v>2018</v>
      </c>
      <c r="G1991" s="28" t="s">
        <v>55</v>
      </c>
      <c r="H1991" s="28" t="s">
        <v>345</v>
      </c>
      <c r="I1991" s="40">
        <v>2400</v>
      </c>
      <c r="J1991" s="41">
        <v>0.4</v>
      </c>
      <c r="K1991" s="42">
        <f t="shared" si="254"/>
        <v>1440</v>
      </c>
      <c r="L1991" s="43" t="str">
        <f t="shared" si="248"/>
        <v>2990-APAC-NM</v>
      </c>
      <c r="M1991" s="44">
        <f t="shared" si="255"/>
        <v>43436</v>
      </c>
      <c r="N1991" s="47" t="str">
        <f t="shared" si="249"/>
        <v/>
      </c>
      <c r="O1991" s="47" t="str">
        <f t="shared" si="250"/>
        <v/>
      </c>
      <c r="P1991" s="47" t="str">
        <f t="shared" si="251"/>
        <v/>
      </c>
      <c r="Q1991" s="48">
        <f t="shared" si="252"/>
        <v>43436</v>
      </c>
    </row>
    <row r="1992" spans="1:17" x14ac:dyDescent="0.25">
      <c r="A1992" s="28" t="s">
        <v>3329</v>
      </c>
      <c r="B1992" s="28" t="s">
        <v>178</v>
      </c>
      <c r="C1992" s="28" t="s">
        <v>115</v>
      </c>
      <c r="D1992" s="28" t="s">
        <v>17</v>
      </c>
      <c r="E1992" s="39">
        <v>42372</v>
      </c>
      <c r="F1992" s="13">
        <f t="shared" si="253"/>
        <v>2016</v>
      </c>
      <c r="G1992" s="28" t="s">
        <v>125</v>
      </c>
      <c r="H1992" s="28" t="s">
        <v>180</v>
      </c>
      <c r="I1992" s="40">
        <v>500</v>
      </c>
      <c r="J1992" s="41">
        <v>0.14000000000000001</v>
      </c>
      <c r="K1992" s="42">
        <f t="shared" si="254"/>
        <v>430</v>
      </c>
      <c r="L1992" s="43" t="str">
        <f t="shared" si="248"/>
        <v>2991-NA-SC</v>
      </c>
      <c r="M1992" s="44">
        <f t="shared" si="255"/>
        <v>42372</v>
      </c>
      <c r="N1992" s="47" t="str">
        <f t="shared" si="249"/>
        <v/>
      </c>
      <c r="O1992" s="47" t="str">
        <f t="shared" si="250"/>
        <v/>
      </c>
      <c r="P1992" s="47" t="str">
        <f t="shared" si="251"/>
        <v/>
      </c>
      <c r="Q1992" s="48">
        <f t="shared" si="252"/>
        <v>42372</v>
      </c>
    </row>
    <row r="1993" spans="1:17" x14ac:dyDescent="0.25">
      <c r="A1993" s="28" t="s">
        <v>3330</v>
      </c>
      <c r="B1993" s="28" t="s">
        <v>104</v>
      </c>
      <c r="C1993" s="28" t="s">
        <v>105</v>
      </c>
      <c r="D1993" s="28" t="s">
        <v>11</v>
      </c>
      <c r="E1993" s="39">
        <v>42014</v>
      </c>
      <c r="F1993" s="13">
        <f t="shared" si="253"/>
        <v>2015</v>
      </c>
      <c r="G1993" s="28" t="s">
        <v>46</v>
      </c>
      <c r="H1993" s="28" t="s">
        <v>1422</v>
      </c>
      <c r="I1993" s="40">
        <v>500</v>
      </c>
      <c r="J1993" s="41">
        <v>0.16</v>
      </c>
      <c r="K1993" s="42">
        <f t="shared" si="254"/>
        <v>420</v>
      </c>
      <c r="L1993" s="43" t="str">
        <f t="shared" si="248"/>
        <v>2992-EMEA-LD</v>
      </c>
      <c r="M1993" s="44">
        <f t="shared" si="255"/>
        <v>42014</v>
      </c>
      <c r="N1993" s="47" t="str">
        <f t="shared" si="249"/>
        <v/>
      </c>
      <c r="O1993" s="47" t="str">
        <f t="shared" si="250"/>
        <v/>
      </c>
      <c r="P1993" s="47" t="str">
        <f t="shared" si="251"/>
        <v/>
      </c>
      <c r="Q1993" s="48">
        <f t="shared" si="252"/>
        <v>42014</v>
      </c>
    </row>
    <row r="1994" spans="1:17" x14ac:dyDescent="0.25">
      <c r="A1994" s="28" t="s">
        <v>3331</v>
      </c>
      <c r="B1994" s="28" t="s">
        <v>397</v>
      </c>
      <c r="C1994" s="28" t="s">
        <v>398</v>
      </c>
      <c r="D1994" s="28" t="s">
        <v>11</v>
      </c>
      <c r="E1994" s="39">
        <v>41682</v>
      </c>
      <c r="F1994" s="13">
        <f t="shared" si="253"/>
        <v>2014</v>
      </c>
      <c r="G1994" s="28" t="s">
        <v>55</v>
      </c>
      <c r="H1994" s="28" t="s">
        <v>1921</v>
      </c>
      <c r="I1994" s="40">
        <v>2400</v>
      </c>
      <c r="J1994" s="41">
        <v>0.19</v>
      </c>
      <c r="K1994" s="42">
        <f t="shared" si="254"/>
        <v>1944.0000000000002</v>
      </c>
      <c r="L1994" s="43" t="str">
        <f t="shared" si="248"/>
        <v>2993-EMEA-DL</v>
      </c>
      <c r="M1994" s="44">
        <f t="shared" si="255"/>
        <v>41682</v>
      </c>
      <c r="N1994" s="47" t="str">
        <f t="shared" si="249"/>
        <v/>
      </c>
      <c r="O1994" s="47" t="str">
        <f t="shared" si="250"/>
        <v/>
      </c>
      <c r="P1994" s="47" t="str">
        <f t="shared" si="251"/>
        <v/>
      </c>
      <c r="Q1994" s="48">
        <f t="shared" si="252"/>
        <v>41682</v>
      </c>
    </row>
    <row r="1995" spans="1:17" x14ac:dyDescent="0.25">
      <c r="A1995" s="28" t="s">
        <v>3332</v>
      </c>
      <c r="B1995" s="28" t="s">
        <v>84</v>
      </c>
      <c r="C1995" s="28" t="s">
        <v>85</v>
      </c>
      <c r="D1995" s="28" t="s">
        <v>11</v>
      </c>
      <c r="E1995" s="39">
        <v>43019</v>
      </c>
      <c r="F1995" s="13">
        <f t="shared" si="253"/>
        <v>2017</v>
      </c>
      <c r="G1995" s="28" t="s">
        <v>35</v>
      </c>
      <c r="H1995" s="28" t="s">
        <v>1605</v>
      </c>
      <c r="I1995" s="40">
        <v>50</v>
      </c>
      <c r="J1995" s="41">
        <v>0.02</v>
      </c>
      <c r="K1995" s="42">
        <f t="shared" si="254"/>
        <v>49</v>
      </c>
      <c r="L1995" s="43" t="str">
        <f t="shared" si="248"/>
        <v>2994-EMEA-FW</v>
      </c>
      <c r="M1995" s="44">
        <f t="shared" si="255"/>
        <v>43019</v>
      </c>
      <c r="N1995" s="47" t="str">
        <f t="shared" si="249"/>
        <v/>
      </c>
      <c r="O1995" s="47" t="str">
        <f t="shared" si="250"/>
        <v/>
      </c>
      <c r="P1995" s="47" t="str">
        <f t="shared" si="251"/>
        <v/>
      </c>
      <c r="Q1995" s="48">
        <f t="shared" si="252"/>
        <v>43019</v>
      </c>
    </row>
    <row r="1996" spans="1:17" x14ac:dyDescent="0.25">
      <c r="A1996" s="28" t="s">
        <v>3333</v>
      </c>
      <c r="B1996" s="28" t="s">
        <v>59</v>
      </c>
      <c r="C1996" s="28" t="s">
        <v>60</v>
      </c>
      <c r="D1996" s="28" t="s">
        <v>11</v>
      </c>
      <c r="E1996" s="39" t="s">
        <v>3334</v>
      </c>
      <c r="F1996" s="13">
        <f t="shared" si="253"/>
        <v>2018</v>
      </c>
      <c r="G1996" s="28" t="s">
        <v>46</v>
      </c>
      <c r="H1996" s="28" t="s">
        <v>2398</v>
      </c>
      <c r="I1996" s="40">
        <v>500</v>
      </c>
      <c r="J1996" s="41">
        <v>7.0000000000000007E-2</v>
      </c>
      <c r="K1996" s="42">
        <f t="shared" si="254"/>
        <v>464.99999999999994</v>
      </c>
      <c r="L1996" s="43" t="str">
        <f t="shared" si="248"/>
        <v>2995-EMEA-GC</v>
      </c>
      <c r="M1996" s="44">
        <f t="shared" si="255"/>
        <v>43339</v>
      </c>
      <c r="N1996" s="47">
        <f t="shared" si="249"/>
        <v>8</v>
      </c>
      <c r="O1996" s="47" t="str">
        <f t="shared" si="250"/>
        <v>2018</v>
      </c>
      <c r="P1996" s="47" t="str">
        <f t="shared" si="251"/>
        <v>27</v>
      </c>
      <c r="Q1996" s="48">
        <f t="shared" si="252"/>
        <v>43339</v>
      </c>
    </row>
    <row r="1997" spans="1:17" x14ac:dyDescent="0.25">
      <c r="A1997" s="28" t="s">
        <v>3335</v>
      </c>
      <c r="B1997" s="28" t="s">
        <v>265</v>
      </c>
      <c r="C1997" s="28" t="s">
        <v>50</v>
      </c>
      <c r="D1997" s="28" t="s">
        <v>22</v>
      </c>
      <c r="E1997" s="39" t="s">
        <v>3336</v>
      </c>
      <c r="F1997" s="13">
        <f t="shared" si="253"/>
        <v>2014</v>
      </c>
      <c r="G1997" s="28" t="s">
        <v>125</v>
      </c>
      <c r="H1997" s="28" t="s">
        <v>1349</v>
      </c>
      <c r="I1997" s="40">
        <v>500</v>
      </c>
      <c r="J1997" s="41">
        <v>0.14000000000000001</v>
      </c>
      <c r="K1997" s="42">
        <f t="shared" si="254"/>
        <v>430</v>
      </c>
      <c r="L1997" s="43" t="str">
        <f t="shared" si="248"/>
        <v>2996-LATAM-JG</v>
      </c>
      <c r="M1997" s="44">
        <f t="shared" si="255"/>
        <v>41683</v>
      </c>
      <c r="N1997" s="47">
        <f t="shared" si="249"/>
        <v>2</v>
      </c>
      <c r="O1997" s="47" t="str">
        <f t="shared" si="250"/>
        <v>2014</v>
      </c>
      <c r="P1997" s="47" t="str">
        <f t="shared" si="251"/>
        <v>13</v>
      </c>
      <c r="Q1997" s="48">
        <f t="shared" si="252"/>
        <v>41683</v>
      </c>
    </row>
    <row r="1998" spans="1:17" x14ac:dyDescent="0.25">
      <c r="A1998" s="28" t="s">
        <v>3337</v>
      </c>
      <c r="B1998" s="28" t="s">
        <v>119</v>
      </c>
      <c r="C1998" s="28" t="s">
        <v>85</v>
      </c>
      <c r="D1998" s="28" t="s">
        <v>11</v>
      </c>
      <c r="E1998" s="39" t="s">
        <v>1286</v>
      </c>
      <c r="F1998" s="13">
        <f t="shared" si="253"/>
        <v>2016</v>
      </c>
      <c r="G1998" s="28" t="s">
        <v>29</v>
      </c>
      <c r="H1998" s="28" t="s">
        <v>458</v>
      </c>
      <c r="I1998" s="40">
        <v>150</v>
      </c>
      <c r="J1998" s="41">
        <v>6.7000000000000002E-3</v>
      </c>
      <c r="K1998" s="42">
        <f t="shared" si="254"/>
        <v>148.995</v>
      </c>
      <c r="L1998" s="43" t="str">
        <f t="shared" si="248"/>
        <v>2997-EMEA-JB</v>
      </c>
      <c r="M1998" s="44">
        <f t="shared" si="255"/>
        <v>42544</v>
      </c>
      <c r="N1998" s="47">
        <f t="shared" si="249"/>
        <v>6</v>
      </c>
      <c r="O1998" s="47" t="str">
        <f t="shared" si="250"/>
        <v>2016</v>
      </c>
      <c r="P1998" s="47" t="str">
        <f t="shared" si="251"/>
        <v>23</v>
      </c>
      <c r="Q1998" s="48">
        <f t="shared" si="252"/>
        <v>42544</v>
      </c>
    </row>
    <row r="1999" spans="1:17" x14ac:dyDescent="0.25">
      <c r="A1999" s="28" t="s">
        <v>3338</v>
      </c>
      <c r="B1999" s="28" t="s">
        <v>135</v>
      </c>
      <c r="C1999" s="28" t="s">
        <v>39</v>
      </c>
      <c r="D1999" s="28" t="s">
        <v>34</v>
      </c>
      <c r="E1999" s="39" t="s">
        <v>1821</v>
      </c>
      <c r="F1999" s="13">
        <f t="shared" si="253"/>
        <v>2014</v>
      </c>
      <c r="G1999" s="28" t="s">
        <v>133</v>
      </c>
      <c r="H1999" s="28" t="s">
        <v>725</v>
      </c>
      <c r="I1999" s="40">
        <v>50</v>
      </c>
      <c r="J1999" s="41">
        <v>0.24</v>
      </c>
      <c r="K1999" s="42">
        <f t="shared" si="254"/>
        <v>38</v>
      </c>
      <c r="L1999" s="43" t="str">
        <f t="shared" si="248"/>
        <v>2998-APAC-CS</v>
      </c>
      <c r="M1999" s="44">
        <f t="shared" si="255"/>
        <v>41967</v>
      </c>
      <c r="N1999" s="47">
        <f t="shared" si="249"/>
        <v>11</v>
      </c>
      <c r="O1999" s="47" t="str">
        <f t="shared" si="250"/>
        <v>2014</v>
      </c>
      <c r="P1999" s="47" t="str">
        <f t="shared" si="251"/>
        <v>24</v>
      </c>
      <c r="Q1999" s="48">
        <f t="shared" si="252"/>
        <v>41967</v>
      </c>
    </row>
    <row r="2000" spans="1:17" x14ac:dyDescent="0.25">
      <c r="A2000" s="28" t="s">
        <v>3339</v>
      </c>
      <c r="B2000" s="28" t="s">
        <v>79</v>
      </c>
      <c r="C2000" s="28" t="s">
        <v>80</v>
      </c>
      <c r="D2000" s="28" t="s">
        <v>34</v>
      </c>
      <c r="E2000" s="39" t="s">
        <v>3340</v>
      </c>
      <c r="F2000" s="13">
        <f t="shared" si="253"/>
        <v>2017</v>
      </c>
      <c r="G2000" s="28" t="s">
        <v>61</v>
      </c>
      <c r="H2000" s="28" t="s">
        <v>1426</v>
      </c>
      <c r="I2000" s="40">
        <v>3000</v>
      </c>
      <c r="J2000" s="41">
        <v>0.33</v>
      </c>
      <c r="K2000" s="42">
        <f t="shared" si="254"/>
        <v>2009.9999999999998</v>
      </c>
      <c r="L2000" s="43" t="str">
        <f t="shared" si="248"/>
        <v>2999-APAC-AP</v>
      </c>
      <c r="M2000" s="44">
        <f t="shared" si="255"/>
        <v>42998</v>
      </c>
      <c r="N2000" s="47">
        <f t="shared" si="249"/>
        <v>9</v>
      </c>
      <c r="O2000" s="47" t="str">
        <f t="shared" si="250"/>
        <v>2017</v>
      </c>
      <c r="P2000" s="47" t="str">
        <f t="shared" si="251"/>
        <v>20</v>
      </c>
      <c r="Q2000" s="48">
        <f t="shared" si="252"/>
        <v>42998</v>
      </c>
    </row>
    <row r="2001" spans="1:17" x14ac:dyDescent="0.25">
      <c r="A2001" s="28" t="s">
        <v>3341</v>
      </c>
      <c r="B2001" s="28" t="s">
        <v>79</v>
      </c>
      <c r="C2001" s="28" t="s">
        <v>80</v>
      </c>
      <c r="D2001" s="28" t="s">
        <v>34</v>
      </c>
      <c r="E2001" s="39">
        <v>43440</v>
      </c>
      <c r="F2001" s="13">
        <f t="shared" si="253"/>
        <v>2018</v>
      </c>
      <c r="G2001" s="28" t="s">
        <v>61</v>
      </c>
      <c r="H2001" s="28" t="s">
        <v>3140</v>
      </c>
      <c r="I2001" s="40">
        <v>3000</v>
      </c>
      <c r="J2001" s="41">
        <v>0.41</v>
      </c>
      <c r="K2001" s="42">
        <f t="shared" si="254"/>
        <v>1770.0000000000002</v>
      </c>
      <c r="L2001" s="43" t="str">
        <f t="shared" si="248"/>
        <v>3000-APAC-SP</v>
      </c>
      <c r="M2001" s="44">
        <f t="shared" si="255"/>
        <v>43440</v>
      </c>
      <c r="N2001" s="47" t="str">
        <f t="shared" si="249"/>
        <v/>
      </c>
      <c r="O2001" s="47" t="str">
        <f t="shared" si="250"/>
        <v/>
      </c>
      <c r="P2001" s="47" t="str">
        <f t="shared" si="251"/>
        <v/>
      </c>
      <c r="Q2001" s="48">
        <f t="shared" si="252"/>
        <v>43440</v>
      </c>
    </row>
    <row r="2002" spans="1:17" x14ac:dyDescent="0.25">
      <c r="A2002" s="28" t="s">
        <v>3342</v>
      </c>
      <c r="B2002" s="28" t="s">
        <v>325</v>
      </c>
      <c r="C2002" s="28" t="s">
        <v>326</v>
      </c>
      <c r="D2002" s="28" t="s">
        <v>34</v>
      </c>
      <c r="E2002" s="39" t="s">
        <v>3343</v>
      </c>
      <c r="F2002" s="13">
        <f t="shared" si="253"/>
        <v>2014</v>
      </c>
      <c r="G2002" s="28" t="s">
        <v>133</v>
      </c>
      <c r="H2002" s="28" t="s">
        <v>916</v>
      </c>
      <c r="I2002" s="40">
        <v>50</v>
      </c>
      <c r="J2002" s="41">
        <v>0.02</v>
      </c>
      <c r="K2002" s="42">
        <f t="shared" si="254"/>
        <v>49</v>
      </c>
      <c r="L2002" s="43" t="str">
        <f t="shared" si="248"/>
        <v>3001-APAC-SM</v>
      </c>
      <c r="M2002" s="44">
        <f t="shared" si="255"/>
        <v>41925</v>
      </c>
      <c r="N2002" s="47">
        <f t="shared" si="249"/>
        <v>10</v>
      </c>
      <c r="O2002" s="47" t="str">
        <f t="shared" si="250"/>
        <v>2014</v>
      </c>
      <c r="P2002" s="47" t="str">
        <f t="shared" si="251"/>
        <v>13</v>
      </c>
      <c r="Q2002" s="48">
        <f t="shared" si="252"/>
        <v>41925</v>
      </c>
    </row>
    <row r="2003" spans="1:17" x14ac:dyDescent="0.25">
      <c r="A2003" s="28" t="s">
        <v>3344</v>
      </c>
      <c r="B2003" s="28" t="s">
        <v>178</v>
      </c>
      <c r="C2003" s="28" t="s">
        <v>115</v>
      </c>
      <c r="D2003" s="28" t="s">
        <v>17</v>
      </c>
      <c r="E2003" s="39" t="s">
        <v>3345</v>
      </c>
      <c r="F2003" s="13">
        <f t="shared" si="253"/>
        <v>2015</v>
      </c>
      <c r="G2003" s="28" t="s">
        <v>41</v>
      </c>
      <c r="H2003" s="28" t="s">
        <v>1195</v>
      </c>
      <c r="I2003" s="40">
        <v>30</v>
      </c>
      <c r="J2003" s="41">
        <v>0.33329999999999999</v>
      </c>
      <c r="K2003" s="42">
        <f t="shared" si="254"/>
        <v>20.001000000000001</v>
      </c>
      <c r="L2003" s="43" t="str">
        <f t="shared" si="248"/>
        <v>3002-NA-IC</v>
      </c>
      <c r="M2003" s="44">
        <f t="shared" si="255"/>
        <v>42354</v>
      </c>
      <c r="N2003" s="47">
        <f t="shared" si="249"/>
        <v>12</v>
      </c>
      <c r="O2003" s="47" t="str">
        <f t="shared" si="250"/>
        <v>2015</v>
      </c>
      <c r="P2003" s="47" t="str">
        <f t="shared" si="251"/>
        <v>16</v>
      </c>
      <c r="Q2003" s="48">
        <f t="shared" si="252"/>
        <v>42354</v>
      </c>
    </row>
    <row r="2004" spans="1:17" x14ac:dyDescent="0.25">
      <c r="A2004" s="28" t="s">
        <v>3346</v>
      </c>
      <c r="B2004" s="28" t="s">
        <v>164</v>
      </c>
      <c r="C2004" s="28" t="s">
        <v>165</v>
      </c>
      <c r="D2004" s="28" t="s">
        <v>11</v>
      </c>
      <c r="E2004" s="39" t="s">
        <v>670</v>
      </c>
      <c r="F2004" s="13">
        <f t="shared" si="253"/>
        <v>2014</v>
      </c>
      <c r="G2004" s="28" t="s">
        <v>46</v>
      </c>
      <c r="H2004" s="28" t="s">
        <v>1308</v>
      </c>
      <c r="I2004" s="40">
        <v>500</v>
      </c>
      <c r="J2004" s="41">
        <v>0.1</v>
      </c>
      <c r="K2004" s="42">
        <f t="shared" si="254"/>
        <v>450</v>
      </c>
      <c r="L2004" s="43" t="str">
        <f t="shared" si="248"/>
        <v>3003-EMEA-PT</v>
      </c>
      <c r="M2004" s="44">
        <f t="shared" si="255"/>
        <v>41868</v>
      </c>
      <c r="N2004" s="47">
        <f t="shared" si="249"/>
        <v>8</v>
      </c>
      <c r="O2004" s="47" t="str">
        <f t="shared" si="250"/>
        <v>2014</v>
      </c>
      <c r="P2004" s="47" t="str">
        <f t="shared" si="251"/>
        <v>17</v>
      </c>
      <c r="Q2004" s="48">
        <f t="shared" si="252"/>
        <v>41868</v>
      </c>
    </row>
    <row r="2005" spans="1:17" x14ac:dyDescent="0.25">
      <c r="A2005" s="28" t="s">
        <v>3347</v>
      </c>
      <c r="B2005" s="28" t="s">
        <v>318</v>
      </c>
      <c r="C2005" s="28" t="s">
        <v>319</v>
      </c>
      <c r="D2005" s="28" t="s">
        <v>11</v>
      </c>
      <c r="E2005" s="39">
        <v>43442</v>
      </c>
      <c r="F2005" s="13">
        <f t="shared" si="253"/>
        <v>2018</v>
      </c>
      <c r="G2005" s="28" t="s">
        <v>74</v>
      </c>
      <c r="H2005" s="28" t="s">
        <v>765</v>
      </c>
      <c r="I2005" s="40">
        <v>500</v>
      </c>
      <c r="J2005" s="41">
        <v>0.02</v>
      </c>
      <c r="K2005" s="42">
        <f t="shared" si="254"/>
        <v>490</v>
      </c>
      <c r="L2005" s="43" t="str">
        <f t="shared" si="248"/>
        <v>3004-EMEA-DA</v>
      </c>
      <c r="M2005" s="44">
        <f t="shared" si="255"/>
        <v>43442</v>
      </c>
      <c r="N2005" s="47" t="str">
        <f t="shared" si="249"/>
        <v/>
      </c>
      <c r="O2005" s="47" t="str">
        <f t="shared" si="250"/>
        <v/>
      </c>
      <c r="P2005" s="47" t="str">
        <f t="shared" si="251"/>
        <v/>
      </c>
      <c r="Q2005" s="48">
        <f t="shared" si="252"/>
        <v>43442</v>
      </c>
    </row>
    <row r="2006" spans="1:17" x14ac:dyDescent="0.25">
      <c r="A2006" s="28" t="s">
        <v>3348</v>
      </c>
      <c r="B2006" s="28" t="s">
        <v>197</v>
      </c>
      <c r="C2006" s="28" t="s">
        <v>198</v>
      </c>
      <c r="D2006" s="28" t="s">
        <v>11</v>
      </c>
      <c r="E2006" s="39" t="s">
        <v>3160</v>
      </c>
      <c r="F2006" s="13">
        <f t="shared" si="253"/>
        <v>2016</v>
      </c>
      <c r="G2006" s="28" t="s">
        <v>125</v>
      </c>
      <c r="H2006" s="28" t="s">
        <v>1435</v>
      </c>
      <c r="I2006" s="40">
        <v>500</v>
      </c>
      <c r="J2006" s="41">
        <v>0.58799999999999997</v>
      </c>
      <c r="K2006" s="42">
        <f t="shared" si="254"/>
        <v>206.00000000000003</v>
      </c>
      <c r="L2006" s="43" t="str">
        <f t="shared" si="248"/>
        <v>3005-EMEA-GM</v>
      </c>
      <c r="M2006" s="44">
        <f t="shared" si="255"/>
        <v>42725</v>
      </c>
      <c r="N2006" s="47">
        <f t="shared" si="249"/>
        <v>12</v>
      </c>
      <c r="O2006" s="47" t="str">
        <f t="shared" si="250"/>
        <v>2016</v>
      </c>
      <c r="P2006" s="47" t="str">
        <f t="shared" si="251"/>
        <v>21</v>
      </c>
      <c r="Q2006" s="48">
        <f t="shared" si="252"/>
        <v>42725</v>
      </c>
    </row>
    <row r="2007" spans="1:17" x14ac:dyDescent="0.25">
      <c r="A2007" s="28" t="s">
        <v>3349</v>
      </c>
      <c r="B2007" s="28" t="s">
        <v>164</v>
      </c>
      <c r="C2007" s="28" t="s">
        <v>165</v>
      </c>
      <c r="D2007" s="28" t="s">
        <v>11</v>
      </c>
      <c r="E2007" s="39" t="s">
        <v>3350</v>
      </c>
      <c r="F2007" s="13">
        <f t="shared" si="253"/>
        <v>2016</v>
      </c>
      <c r="G2007" s="28" t="s">
        <v>41</v>
      </c>
      <c r="H2007" s="28" t="s">
        <v>1308</v>
      </c>
      <c r="I2007" s="40">
        <v>30</v>
      </c>
      <c r="J2007" s="41">
        <v>0.1333</v>
      </c>
      <c r="K2007" s="42">
        <f t="shared" si="254"/>
        <v>26.001000000000001</v>
      </c>
      <c r="L2007" s="43" t="str">
        <f t="shared" si="248"/>
        <v>3006-EMEA-PT</v>
      </c>
      <c r="M2007" s="44">
        <f t="shared" si="255"/>
        <v>42631</v>
      </c>
      <c r="N2007" s="47">
        <f t="shared" si="249"/>
        <v>9</v>
      </c>
      <c r="O2007" s="47" t="str">
        <f t="shared" si="250"/>
        <v>2016</v>
      </c>
      <c r="P2007" s="47" t="str">
        <f t="shared" si="251"/>
        <v>18</v>
      </c>
      <c r="Q2007" s="48">
        <f t="shared" si="252"/>
        <v>42631</v>
      </c>
    </row>
    <row r="2008" spans="1:17" x14ac:dyDescent="0.25">
      <c r="A2008" s="28" t="s">
        <v>3351</v>
      </c>
      <c r="B2008" s="28" t="s">
        <v>109</v>
      </c>
      <c r="C2008" s="28" t="s">
        <v>72</v>
      </c>
      <c r="D2008" s="28" t="s">
        <v>34</v>
      </c>
      <c r="E2008" s="39">
        <v>42984</v>
      </c>
      <c r="F2008" s="13">
        <f t="shared" si="253"/>
        <v>2017</v>
      </c>
      <c r="G2008" s="28" t="s">
        <v>61</v>
      </c>
      <c r="H2008" s="28" t="s">
        <v>627</v>
      </c>
      <c r="I2008" s="40">
        <v>3000</v>
      </c>
      <c r="J2008" s="41">
        <v>0.43</v>
      </c>
      <c r="K2008" s="42">
        <f t="shared" si="254"/>
        <v>1710.0000000000002</v>
      </c>
      <c r="L2008" s="43" t="str">
        <f t="shared" si="248"/>
        <v>3007-APAC-SS</v>
      </c>
      <c r="M2008" s="44">
        <f t="shared" si="255"/>
        <v>42984</v>
      </c>
      <c r="N2008" s="47" t="str">
        <f t="shared" si="249"/>
        <v/>
      </c>
      <c r="O2008" s="47" t="str">
        <f t="shared" si="250"/>
        <v/>
      </c>
      <c r="P2008" s="47" t="str">
        <f t="shared" si="251"/>
        <v/>
      </c>
      <c r="Q2008" s="48">
        <f t="shared" si="252"/>
        <v>42984</v>
      </c>
    </row>
    <row r="2009" spans="1:17" x14ac:dyDescent="0.25">
      <c r="A2009" s="28" t="s">
        <v>3352</v>
      </c>
      <c r="B2009" s="28" t="s">
        <v>216</v>
      </c>
      <c r="C2009" s="28" t="s">
        <v>217</v>
      </c>
      <c r="D2009" s="28" t="s">
        <v>11</v>
      </c>
      <c r="E2009" s="39" t="s">
        <v>3353</v>
      </c>
      <c r="F2009" s="13">
        <f t="shared" si="253"/>
        <v>2014</v>
      </c>
      <c r="G2009" s="28" t="s">
        <v>35</v>
      </c>
      <c r="H2009" s="28" t="s">
        <v>877</v>
      </c>
      <c r="I2009" s="40">
        <v>50</v>
      </c>
      <c r="J2009" s="41">
        <v>0</v>
      </c>
      <c r="K2009" s="42">
        <f t="shared" si="254"/>
        <v>50</v>
      </c>
      <c r="L2009" s="43" t="str">
        <f t="shared" si="248"/>
        <v>3008-EMEA-GT</v>
      </c>
      <c r="M2009" s="44">
        <f t="shared" si="255"/>
        <v>41691</v>
      </c>
      <c r="N2009" s="47">
        <f t="shared" si="249"/>
        <v>2</v>
      </c>
      <c r="O2009" s="47" t="str">
        <f t="shared" si="250"/>
        <v>2014</v>
      </c>
      <c r="P2009" s="47" t="str">
        <f t="shared" si="251"/>
        <v>21</v>
      </c>
      <c r="Q2009" s="48">
        <f t="shared" si="252"/>
        <v>41691</v>
      </c>
    </row>
    <row r="2010" spans="1:17" x14ac:dyDescent="0.25">
      <c r="A2010" s="28" t="s">
        <v>3354</v>
      </c>
      <c r="B2010" s="28" t="s">
        <v>144</v>
      </c>
      <c r="C2010" s="28" t="s">
        <v>115</v>
      </c>
      <c r="D2010" s="28" t="s">
        <v>17</v>
      </c>
      <c r="E2010" s="39" t="s">
        <v>956</v>
      </c>
      <c r="F2010" s="13">
        <f t="shared" si="253"/>
        <v>2016</v>
      </c>
      <c r="G2010" s="28" t="s">
        <v>12</v>
      </c>
      <c r="H2010" s="28" t="s">
        <v>250</v>
      </c>
      <c r="I2010" s="40">
        <v>240</v>
      </c>
      <c r="J2010" s="41">
        <v>1.2500000000000001E-2</v>
      </c>
      <c r="K2010" s="42">
        <f t="shared" si="254"/>
        <v>237</v>
      </c>
      <c r="L2010" s="43" t="str">
        <f t="shared" si="248"/>
        <v>3009-NA-CP</v>
      </c>
      <c r="M2010" s="44">
        <f t="shared" si="255"/>
        <v>42483</v>
      </c>
      <c r="N2010" s="47">
        <f t="shared" si="249"/>
        <v>4</v>
      </c>
      <c r="O2010" s="47" t="str">
        <f t="shared" si="250"/>
        <v>2016</v>
      </c>
      <c r="P2010" s="47" t="str">
        <f t="shared" si="251"/>
        <v>23</v>
      </c>
      <c r="Q2010" s="48">
        <f t="shared" si="252"/>
        <v>42483</v>
      </c>
    </row>
    <row r="2011" spans="1:17" x14ac:dyDescent="0.25">
      <c r="A2011" s="28" t="s">
        <v>3355</v>
      </c>
      <c r="B2011" s="28" t="s">
        <v>169</v>
      </c>
      <c r="C2011" s="28" t="s">
        <v>170</v>
      </c>
      <c r="D2011" s="28" t="s">
        <v>11</v>
      </c>
      <c r="E2011" s="39" t="s">
        <v>3356</v>
      </c>
      <c r="F2011" s="13">
        <f t="shared" si="253"/>
        <v>2015</v>
      </c>
      <c r="G2011" s="28" t="s">
        <v>41</v>
      </c>
      <c r="H2011" s="28" t="s">
        <v>1066</v>
      </c>
      <c r="I2011" s="40">
        <v>30</v>
      </c>
      <c r="J2011" s="41">
        <v>0.1</v>
      </c>
      <c r="K2011" s="42">
        <f t="shared" si="254"/>
        <v>27</v>
      </c>
      <c r="L2011" s="43" t="str">
        <f t="shared" si="248"/>
        <v>3010-EMEA-MT</v>
      </c>
      <c r="M2011" s="44">
        <f t="shared" si="255"/>
        <v>42178</v>
      </c>
      <c r="N2011" s="47">
        <f t="shared" si="249"/>
        <v>6</v>
      </c>
      <c r="O2011" s="47" t="str">
        <f t="shared" si="250"/>
        <v>2015</v>
      </c>
      <c r="P2011" s="47" t="str">
        <f t="shared" si="251"/>
        <v>23</v>
      </c>
      <c r="Q2011" s="48">
        <f t="shared" si="252"/>
        <v>42178</v>
      </c>
    </row>
    <row r="2012" spans="1:17" x14ac:dyDescent="0.25">
      <c r="A2012" s="28" t="s">
        <v>3357</v>
      </c>
      <c r="B2012" s="28" t="s">
        <v>241</v>
      </c>
      <c r="C2012" s="28" t="s">
        <v>242</v>
      </c>
      <c r="D2012" s="28" t="s">
        <v>22</v>
      </c>
      <c r="E2012" s="39" t="s">
        <v>3358</v>
      </c>
      <c r="F2012" s="13">
        <f t="shared" si="253"/>
        <v>2014</v>
      </c>
      <c r="G2012" s="28" t="s">
        <v>61</v>
      </c>
      <c r="H2012" s="28" t="s">
        <v>2441</v>
      </c>
      <c r="I2012" s="40">
        <v>3000</v>
      </c>
      <c r="J2012" s="41">
        <v>0.2</v>
      </c>
      <c r="K2012" s="42">
        <f t="shared" si="254"/>
        <v>2400</v>
      </c>
      <c r="L2012" s="43" t="str">
        <f t="shared" si="248"/>
        <v>3011-LATAM-AL</v>
      </c>
      <c r="M2012" s="44">
        <f t="shared" si="255"/>
        <v>41962</v>
      </c>
      <c r="N2012" s="47">
        <f t="shared" si="249"/>
        <v>11</v>
      </c>
      <c r="O2012" s="47" t="str">
        <f t="shared" si="250"/>
        <v>2014</v>
      </c>
      <c r="P2012" s="47" t="str">
        <f t="shared" si="251"/>
        <v>19</v>
      </c>
      <c r="Q2012" s="48">
        <f t="shared" si="252"/>
        <v>41962</v>
      </c>
    </row>
    <row r="2013" spans="1:17" x14ac:dyDescent="0.25">
      <c r="A2013" s="28" t="s">
        <v>3359</v>
      </c>
      <c r="B2013" s="28" t="s">
        <v>197</v>
      </c>
      <c r="C2013" s="28" t="s">
        <v>198</v>
      </c>
      <c r="D2013" s="28" t="s">
        <v>11</v>
      </c>
      <c r="E2013" s="39">
        <v>42411</v>
      </c>
      <c r="F2013" s="13">
        <f t="shared" si="253"/>
        <v>2016</v>
      </c>
      <c r="G2013" s="28" t="s">
        <v>35</v>
      </c>
      <c r="H2013" s="28" t="s">
        <v>199</v>
      </c>
      <c r="I2013" s="40">
        <v>50</v>
      </c>
      <c r="J2013" s="41">
        <v>0.08</v>
      </c>
      <c r="K2013" s="42">
        <f t="shared" si="254"/>
        <v>46</v>
      </c>
      <c r="L2013" s="43" t="str">
        <f t="shared" si="248"/>
        <v>3012-EMEA-HB</v>
      </c>
      <c r="M2013" s="44">
        <f t="shared" si="255"/>
        <v>42411</v>
      </c>
      <c r="N2013" s="47" t="str">
        <f t="shared" si="249"/>
        <v/>
      </c>
      <c r="O2013" s="47" t="str">
        <f t="shared" si="250"/>
        <v/>
      </c>
      <c r="P2013" s="47" t="str">
        <f t="shared" si="251"/>
        <v/>
      </c>
      <c r="Q2013" s="48">
        <f t="shared" si="252"/>
        <v>42411</v>
      </c>
    </row>
    <row r="2014" spans="1:17" x14ac:dyDescent="0.25">
      <c r="A2014" s="28" t="s">
        <v>3360</v>
      </c>
      <c r="B2014" s="28" t="s">
        <v>144</v>
      </c>
      <c r="C2014" s="28" t="s">
        <v>115</v>
      </c>
      <c r="D2014" s="28" t="s">
        <v>17</v>
      </c>
      <c r="E2014" s="39">
        <v>42074</v>
      </c>
      <c r="F2014" s="13">
        <f t="shared" si="253"/>
        <v>2015</v>
      </c>
      <c r="G2014" s="28" t="s">
        <v>55</v>
      </c>
      <c r="H2014" s="28" t="s">
        <v>691</v>
      </c>
      <c r="I2014" s="40">
        <v>2400</v>
      </c>
      <c r="J2014" s="41">
        <v>0.45</v>
      </c>
      <c r="K2014" s="42">
        <f t="shared" si="254"/>
        <v>1320</v>
      </c>
      <c r="L2014" s="43" t="str">
        <f t="shared" si="248"/>
        <v>3013-NA-DD</v>
      </c>
      <c r="M2014" s="44">
        <f t="shared" si="255"/>
        <v>42074</v>
      </c>
      <c r="N2014" s="47" t="str">
        <f t="shared" si="249"/>
        <v/>
      </c>
      <c r="O2014" s="47" t="str">
        <f t="shared" si="250"/>
        <v/>
      </c>
      <c r="P2014" s="47" t="str">
        <f t="shared" si="251"/>
        <v/>
      </c>
      <c r="Q2014" s="48">
        <f t="shared" si="252"/>
        <v>42074</v>
      </c>
    </row>
    <row r="2015" spans="1:17" x14ac:dyDescent="0.25">
      <c r="A2015" s="28" t="s">
        <v>3361</v>
      </c>
      <c r="B2015" s="28" t="s">
        <v>15</v>
      </c>
      <c r="C2015" s="28" t="s">
        <v>16</v>
      </c>
      <c r="D2015" s="28" t="s">
        <v>17</v>
      </c>
      <c r="E2015" s="39">
        <v>41887</v>
      </c>
      <c r="F2015" s="13">
        <f t="shared" si="253"/>
        <v>2014</v>
      </c>
      <c r="G2015" s="28" t="s">
        <v>12</v>
      </c>
      <c r="H2015" s="28" t="s">
        <v>1000</v>
      </c>
      <c r="I2015" s="40">
        <v>240</v>
      </c>
      <c r="J2015" s="41">
        <v>0.1125</v>
      </c>
      <c r="K2015" s="42">
        <f t="shared" si="254"/>
        <v>213</v>
      </c>
      <c r="L2015" s="43" t="str">
        <f t="shared" si="248"/>
        <v>3014-NA-NB</v>
      </c>
      <c r="M2015" s="44">
        <f t="shared" si="255"/>
        <v>41887</v>
      </c>
      <c r="N2015" s="47" t="str">
        <f t="shared" si="249"/>
        <v/>
      </c>
      <c r="O2015" s="47" t="str">
        <f t="shared" si="250"/>
        <v/>
      </c>
      <c r="P2015" s="47" t="str">
        <f t="shared" si="251"/>
        <v/>
      </c>
      <c r="Q2015" s="48">
        <f t="shared" si="252"/>
        <v>41887</v>
      </c>
    </row>
    <row r="2016" spans="1:17" x14ac:dyDescent="0.25">
      <c r="A2016" s="28" t="s">
        <v>3362</v>
      </c>
      <c r="B2016" s="28" t="s">
        <v>144</v>
      </c>
      <c r="C2016" s="28" t="s">
        <v>115</v>
      </c>
      <c r="D2016" s="28" t="s">
        <v>17</v>
      </c>
      <c r="E2016" s="39" t="s">
        <v>2549</v>
      </c>
      <c r="F2016" s="13">
        <f t="shared" si="253"/>
        <v>2016</v>
      </c>
      <c r="G2016" s="28" t="s">
        <v>55</v>
      </c>
      <c r="H2016" s="28" t="s">
        <v>677</v>
      </c>
      <c r="I2016" s="40">
        <v>2400</v>
      </c>
      <c r="J2016" s="41">
        <v>0.36</v>
      </c>
      <c r="K2016" s="42">
        <f t="shared" si="254"/>
        <v>1536</v>
      </c>
      <c r="L2016" s="43" t="str">
        <f t="shared" si="248"/>
        <v>3015-NA-RS</v>
      </c>
      <c r="M2016" s="44">
        <f t="shared" si="255"/>
        <v>42420</v>
      </c>
      <c r="N2016" s="47">
        <f t="shared" si="249"/>
        <v>2</v>
      </c>
      <c r="O2016" s="47" t="str">
        <f t="shared" si="250"/>
        <v>2016</v>
      </c>
      <c r="P2016" s="47" t="str">
        <f t="shared" si="251"/>
        <v>20</v>
      </c>
      <c r="Q2016" s="48">
        <f t="shared" si="252"/>
        <v>42420</v>
      </c>
    </row>
    <row r="2017" spans="1:17" x14ac:dyDescent="0.25">
      <c r="A2017" s="28" t="s">
        <v>3363</v>
      </c>
      <c r="B2017" s="28" t="s">
        <v>44</v>
      </c>
      <c r="C2017" s="28" t="s">
        <v>45</v>
      </c>
      <c r="D2017" s="28" t="s">
        <v>22</v>
      </c>
      <c r="E2017" s="39">
        <v>41762</v>
      </c>
      <c r="F2017" s="13">
        <f t="shared" si="253"/>
        <v>2014</v>
      </c>
      <c r="G2017" s="28" t="s">
        <v>12</v>
      </c>
      <c r="H2017" s="28" t="s">
        <v>537</v>
      </c>
      <c r="I2017" s="40">
        <v>240</v>
      </c>
      <c r="J2017" s="41">
        <v>3.7499999999999999E-2</v>
      </c>
      <c r="K2017" s="42">
        <f t="shared" si="254"/>
        <v>231</v>
      </c>
      <c r="L2017" s="43" t="str">
        <f t="shared" si="248"/>
        <v>3016-LATAM-WL</v>
      </c>
      <c r="M2017" s="44">
        <f t="shared" si="255"/>
        <v>41762</v>
      </c>
      <c r="N2017" s="47" t="str">
        <f t="shared" si="249"/>
        <v/>
      </c>
      <c r="O2017" s="47" t="str">
        <f t="shared" si="250"/>
        <v/>
      </c>
      <c r="P2017" s="47" t="str">
        <f t="shared" si="251"/>
        <v/>
      </c>
      <c r="Q2017" s="48">
        <f t="shared" si="252"/>
        <v>41762</v>
      </c>
    </row>
    <row r="2018" spans="1:17" x14ac:dyDescent="0.25">
      <c r="A2018" s="28" t="s">
        <v>3364</v>
      </c>
      <c r="B2018" s="28" t="s">
        <v>325</v>
      </c>
      <c r="C2018" s="28" t="s">
        <v>326</v>
      </c>
      <c r="D2018" s="28" t="s">
        <v>34</v>
      </c>
      <c r="E2018" s="39">
        <v>41857</v>
      </c>
      <c r="F2018" s="13">
        <f t="shared" si="253"/>
        <v>2014</v>
      </c>
      <c r="G2018" s="28" t="s">
        <v>74</v>
      </c>
      <c r="H2018" s="28" t="s">
        <v>328</v>
      </c>
      <c r="I2018" s="40">
        <v>500</v>
      </c>
      <c r="J2018" s="41">
        <v>0.02</v>
      </c>
      <c r="K2018" s="42">
        <f t="shared" si="254"/>
        <v>490</v>
      </c>
      <c r="L2018" s="43" t="str">
        <f t="shared" si="248"/>
        <v>3017-APAC-TG</v>
      </c>
      <c r="M2018" s="44">
        <f t="shared" si="255"/>
        <v>41857</v>
      </c>
      <c r="N2018" s="47" t="str">
        <f t="shared" si="249"/>
        <v/>
      </c>
      <c r="O2018" s="47" t="str">
        <f t="shared" si="250"/>
        <v/>
      </c>
      <c r="P2018" s="47" t="str">
        <f t="shared" si="251"/>
        <v/>
      </c>
      <c r="Q2018" s="48">
        <f t="shared" si="252"/>
        <v>41857</v>
      </c>
    </row>
    <row r="2019" spans="1:17" x14ac:dyDescent="0.25">
      <c r="A2019" s="28" t="s">
        <v>3365</v>
      </c>
      <c r="B2019" s="28" t="s">
        <v>53</v>
      </c>
      <c r="C2019" s="28" t="s">
        <v>54</v>
      </c>
      <c r="D2019" s="28" t="s">
        <v>11</v>
      </c>
      <c r="E2019" s="39" t="s">
        <v>1191</v>
      </c>
      <c r="F2019" s="13">
        <f t="shared" si="253"/>
        <v>2015</v>
      </c>
      <c r="G2019" s="28" t="s">
        <v>61</v>
      </c>
      <c r="H2019" s="28" t="s">
        <v>56</v>
      </c>
      <c r="I2019" s="40">
        <v>3000</v>
      </c>
      <c r="J2019" s="41">
        <v>0.08</v>
      </c>
      <c r="K2019" s="42">
        <f t="shared" si="254"/>
        <v>2760</v>
      </c>
      <c r="L2019" s="43" t="str">
        <f t="shared" si="248"/>
        <v>3018-EMEA-FG</v>
      </c>
      <c r="M2019" s="44">
        <f t="shared" si="255"/>
        <v>42333</v>
      </c>
      <c r="N2019" s="47">
        <f t="shared" si="249"/>
        <v>11</v>
      </c>
      <c r="O2019" s="47" t="str">
        <f t="shared" si="250"/>
        <v>2015</v>
      </c>
      <c r="P2019" s="47" t="str">
        <f t="shared" si="251"/>
        <v>25</v>
      </c>
      <c r="Q2019" s="48">
        <f t="shared" si="252"/>
        <v>42333</v>
      </c>
    </row>
    <row r="2020" spans="1:17" x14ac:dyDescent="0.25">
      <c r="A2020" s="28" t="s">
        <v>3366</v>
      </c>
      <c r="B2020" s="28" t="s">
        <v>59</v>
      </c>
      <c r="C2020" s="28" t="s">
        <v>60</v>
      </c>
      <c r="D2020" s="28" t="s">
        <v>11</v>
      </c>
      <c r="E2020" s="39" t="s">
        <v>2669</v>
      </c>
      <c r="F2020" s="13">
        <f t="shared" si="253"/>
        <v>2017</v>
      </c>
      <c r="G2020" s="28" t="s">
        <v>61</v>
      </c>
      <c r="H2020" s="28" t="s">
        <v>896</v>
      </c>
      <c r="I2020" s="40">
        <v>3000</v>
      </c>
      <c r="J2020" s="41">
        <v>0.26</v>
      </c>
      <c r="K2020" s="42">
        <f t="shared" si="254"/>
        <v>2220</v>
      </c>
      <c r="L2020" s="43" t="str">
        <f t="shared" si="248"/>
        <v>3019-EMEA-KO</v>
      </c>
      <c r="M2020" s="44">
        <f t="shared" si="255"/>
        <v>42849</v>
      </c>
      <c r="N2020" s="47">
        <f t="shared" si="249"/>
        <v>4</v>
      </c>
      <c r="O2020" s="47" t="str">
        <f t="shared" si="250"/>
        <v>2017</v>
      </c>
      <c r="P2020" s="47" t="str">
        <f t="shared" si="251"/>
        <v>24</v>
      </c>
      <c r="Q2020" s="48">
        <f t="shared" si="252"/>
        <v>42849</v>
      </c>
    </row>
    <row r="2021" spans="1:17" x14ac:dyDescent="0.25">
      <c r="A2021" s="28" t="s">
        <v>3367</v>
      </c>
      <c r="B2021" s="28" t="s">
        <v>99</v>
      </c>
      <c r="C2021" s="28" t="s">
        <v>100</v>
      </c>
      <c r="D2021" s="28" t="s">
        <v>11</v>
      </c>
      <c r="E2021" s="39" t="s">
        <v>2451</v>
      </c>
      <c r="F2021" s="13">
        <f t="shared" si="253"/>
        <v>2017</v>
      </c>
      <c r="G2021" s="28" t="s">
        <v>46</v>
      </c>
      <c r="H2021" s="28" t="s">
        <v>938</v>
      </c>
      <c r="I2021" s="40">
        <v>500</v>
      </c>
      <c r="J2021" s="41">
        <v>0.1</v>
      </c>
      <c r="K2021" s="42">
        <f t="shared" si="254"/>
        <v>450</v>
      </c>
      <c r="L2021" s="43" t="str">
        <f t="shared" si="248"/>
        <v>3020-EMEA-TM</v>
      </c>
      <c r="M2021" s="44">
        <f t="shared" si="255"/>
        <v>42912</v>
      </c>
      <c r="N2021" s="47">
        <f t="shared" si="249"/>
        <v>6</v>
      </c>
      <c r="O2021" s="47" t="str">
        <f t="shared" si="250"/>
        <v>2017</v>
      </c>
      <c r="P2021" s="47" t="str">
        <f t="shared" si="251"/>
        <v>26</v>
      </c>
      <c r="Q2021" s="48">
        <f t="shared" si="252"/>
        <v>42912</v>
      </c>
    </row>
    <row r="2022" spans="1:17" x14ac:dyDescent="0.25">
      <c r="A2022" s="28" t="s">
        <v>3368</v>
      </c>
      <c r="B2022" s="28" t="s">
        <v>261</v>
      </c>
      <c r="C2022" s="28" t="s">
        <v>39</v>
      </c>
      <c r="D2022" s="28" t="s">
        <v>34</v>
      </c>
      <c r="E2022" s="39">
        <v>43411</v>
      </c>
      <c r="F2022" s="13">
        <f t="shared" si="253"/>
        <v>2018</v>
      </c>
      <c r="G2022" s="28" t="s">
        <v>41</v>
      </c>
      <c r="H2022" s="28" t="s">
        <v>3124</v>
      </c>
      <c r="I2022" s="40">
        <v>30</v>
      </c>
      <c r="J2022" s="41">
        <v>0</v>
      </c>
      <c r="K2022" s="42">
        <f t="shared" si="254"/>
        <v>30</v>
      </c>
      <c r="L2022" s="43" t="str">
        <f t="shared" si="248"/>
        <v>3021-APAC-TF</v>
      </c>
      <c r="M2022" s="44">
        <f t="shared" si="255"/>
        <v>43411</v>
      </c>
      <c r="N2022" s="47" t="str">
        <f t="shared" si="249"/>
        <v/>
      </c>
      <c r="O2022" s="47" t="str">
        <f t="shared" si="250"/>
        <v/>
      </c>
      <c r="P2022" s="47" t="str">
        <f t="shared" si="251"/>
        <v/>
      </c>
      <c r="Q2022" s="48">
        <f t="shared" si="252"/>
        <v>43411</v>
      </c>
    </row>
    <row r="2023" spans="1:17" x14ac:dyDescent="0.25">
      <c r="A2023" s="28" t="s">
        <v>3369</v>
      </c>
      <c r="B2023" s="28" t="s">
        <v>119</v>
      </c>
      <c r="C2023" s="28" t="s">
        <v>85</v>
      </c>
      <c r="D2023" s="28" t="s">
        <v>11</v>
      </c>
      <c r="E2023" s="39" t="s">
        <v>3370</v>
      </c>
      <c r="F2023" s="13">
        <f t="shared" si="253"/>
        <v>2015</v>
      </c>
      <c r="G2023" s="28" t="s">
        <v>111</v>
      </c>
      <c r="H2023" s="28" t="s">
        <v>1069</v>
      </c>
      <c r="I2023" s="40">
        <v>140</v>
      </c>
      <c r="J2023" s="41">
        <v>0.2</v>
      </c>
      <c r="K2023" s="42">
        <f t="shared" si="254"/>
        <v>112</v>
      </c>
      <c r="L2023" s="43" t="str">
        <f t="shared" si="248"/>
        <v>3022-EMEA-HC</v>
      </c>
      <c r="M2023" s="44">
        <f t="shared" si="255"/>
        <v>42210</v>
      </c>
      <c r="N2023" s="47">
        <f t="shared" si="249"/>
        <v>7</v>
      </c>
      <c r="O2023" s="47" t="str">
        <f t="shared" si="250"/>
        <v>2015</v>
      </c>
      <c r="P2023" s="47" t="str">
        <f t="shared" si="251"/>
        <v>25</v>
      </c>
      <c r="Q2023" s="48">
        <f t="shared" si="252"/>
        <v>42210</v>
      </c>
    </row>
    <row r="2024" spans="1:17" x14ac:dyDescent="0.25">
      <c r="A2024" s="28" t="s">
        <v>3371</v>
      </c>
      <c r="B2024" s="28" t="s">
        <v>2815</v>
      </c>
      <c r="C2024" s="28" t="s">
        <v>16</v>
      </c>
      <c r="D2024" s="28" t="s">
        <v>17</v>
      </c>
      <c r="E2024" s="39">
        <v>42833</v>
      </c>
      <c r="F2024" s="13">
        <f t="shared" si="253"/>
        <v>2017</v>
      </c>
      <c r="G2024" s="28" t="s">
        <v>61</v>
      </c>
      <c r="H2024" s="28" t="s">
        <v>3053</v>
      </c>
      <c r="I2024" s="40">
        <v>3000</v>
      </c>
      <c r="J2024" s="41">
        <v>0.44</v>
      </c>
      <c r="K2024" s="42">
        <f t="shared" si="254"/>
        <v>1680.0000000000002</v>
      </c>
      <c r="L2024" s="43" t="str">
        <f t="shared" si="248"/>
        <v>3023-NA-BC</v>
      </c>
      <c r="M2024" s="44">
        <f t="shared" si="255"/>
        <v>42833</v>
      </c>
      <c r="N2024" s="47" t="str">
        <f t="shared" si="249"/>
        <v/>
      </c>
      <c r="O2024" s="47" t="str">
        <f t="shared" si="250"/>
        <v/>
      </c>
      <c r="P2024" s="47" t="str">
        <f t="shared" si="251"/>
        <v/>
      </c>
      <c r="Q2024" s="48">
        <f t="shared" si="252"/>
        <v>42833</v>
      </c>
    </row>
    <row r="2025" spans="1:17" x14ac:dyDescent="0.25">
      <c r="A2025" s="28" t="s">
        <v>3372</v>
      </c>
      <c r="B2025" s="28" t="s">
        <v>119</v>
      </c>
      <c r="C2025" s="28" t="s">
        <v>85</v>
      </c>
      <c r="D2025" s="28" t="s">
        <v>11</v>
      </c>
      <c r="E2025" s="39" t="s">
        <v>2253</v>
      </c>
      <c r="F2025" s="13">
        <f t="shared" si="253"/>
        <v>2014</v>
      </c>
      <c r="G2025" s="28" t="s">
        <v>133</v>
      </c>
      <c r="H2025" s="28" t="s">
        <v>458</v>
      </c>
      <c r="I2025" s="40">
        <v>50</v>
      </c>
      <c r="J2025" s="41">
        <v>0.04</v>
      </c>
      <c r="K2025" s="42">
        <f t="shared" si="254"/>
        <v>48</v>
      </c>
      <c r="L2025" s="43" t="str">
        <f t="shared" si="248"/>
        <v>3024-EMEA-JB</v>
      </c>
      <c r="M2025" s="44">
        <f t="shared" si="255"/>
        <v>41654</v>
      </c>
      <c r="N2025" s="47">
        <f t="shared" si="249"/>
        <v>1</v>
      </c>
      <c r="O2025" s="47" t="str">
        <f t="shared" si="250"/>
        <v>2014</v>
      </c>
      <c r="P2025" s="47" t="str">
        <f t="shared" si="251"/>
        <v>15</v>
      </c>
      <c r="Q2025" s="48">
        <f t="shared" si="252"/>
        <v>41654</v>
      </c>
    </row>
    <row r="2026" spans="1:17" x14ac:dyDescent="0.25">
      <c r="A2026" s="28" t="s">
        <v>3373</v>
      </c>
      <c r="B2026" s="28" t="s">
        <v>79</v>
      </c>
      <c r="C2026" s="28" t="s">
        <v>80</v>
      </c>
      <c r="D2026" s="28" t="s">
        <v>34</v>
      </c>
      <c r="E2026" s="39">
        <v>43354</v>
      </c>
      <c r="F2026" s="13">
        <f t="shared" si="253"/>
        <v>2018</v>
      </c>
      <c r="G2026" s="28" t="s">
        <v>46</v>
      </c>
      <c r="H2026" s="28" t="s">
        <v>1426</v>
      </c>
      <c r="I2026" s="40">
        <v>500</v>
      </c>
      <c r="J2026" s="41">
        <v>0.02</v>
      </c>
      <c r="K2026" s="42">
        <f t="shared" si="254"/>
        <v>490</v>
      </c>
      <c r="L2026" s="43" t="str">
        <f t="shared" si="248"/>
        <v>3025-APAC-AP</v>
      </c>
      <c r="M2026" s="44">
        <f t="shared" si="255"/>
        <v>43354</v>
      </c>
      <c r="N2026" s="47" t="str">
        <f t="shared" si="249"/>
        <v/>
      </c>
      <c r="O2026" s="47" t="str">
        <f t="shared" si="250"/>
        <v/>
      </c>
      <c r="P2026" s="47" t="str">
        <f t="shared" si="251"/>
        <v/>
      </c>
      <c r="Q2026" s="48">
        <f t="shared" si="252"/>
        <v>43354</v>
      </c>
    </row>
    <row r="2027" spans="1:17" x14ac:dyDescent="0.25">
      <c r="A2027" s="28" t="s">
        <v>3374</v>
      </c>
      <c r="B2027" s="28" t="s">
        <v>53</v>
      </c>
      <c r="C2027" s="28" t="s">
        <v>54</v>
      </c>
      <c r="D2027" s="28" t="s">
        <v>11</v>
      </c>
      <c r="E2027" s="39" t="s">
        <v>2065</v>
      </c>
      <c r="F2027" s="13">
        <f t="shared" si="253"/>
        <v>2014</v>
      </c>
      <c r="G2027" s="28" t="s">
        <v>74</v>
      </c>
      <c r="H2027" s="28" t="s">
        <v>501</v>
      </c>
      <c r="I2027" s="40">
        <v>500</v>
      </c>
      <c r="J2027" s="41">
        <v>0</v>
      </c>
      <c r="K2027" s="42">
        <f t="shared" si="254"/>
        <v>500</v>
      </c>
      <c r="L2027" s="43" t="str">
        <f t="shared" si="248"/>
        <v>3026-EMEA-PD</v>
      </c>
      <c r="M2027" s="44">
        <f t="shared" si="255"/>
        <v>41756</v>
      </c>
      <c r="N2027" s="47">
        <f t="shared" si="249"/>
        <v>4</v>
      </c>
      <c r="O2027" s="47" t="str">
        <f t="shared" si="250"/>
        <v>2014</v>
      </c>
      <c r="P2027" s="47" t="str">
        <f t="shared" si="251"/>
        <v>27</v>
      </c>
      <c r="Q2027" s="48">
        <f t="shared" si="252"/>
        <v>41756</v>
      </c>
    </row>
    <row r="2028" spans="1:17" x14ac:dyDescent="0.25">
      <c r="A2028" s="28" t="s">
        <v>3375</v>
      </c>
      <c r="B2028" s="28" t="s">
        <v>178</v>
      </c>
      <c r="C2028" s="28" t="s">
        <v>115</v>
      </c>
      <c r="D2028" s="28" t="s">
        <v>17</v>
      </c>
      <c r="E2028" s="39" t="s">
        <v>1080</v>
      </c>
      <c r="F2028" s="13">
        <f t="shared" si="253"/>
        <v>2015</v>
      </c>
      <c r="G2028" s="28" t="s">
        <v>74</v>
      </c>
      <c r="H2028" s="28" t="s">
        <v>1682</v>
      </c>
      <c r="I2028" s="40">
        <v>500</v>
      </c>
      <c r="J2028" s="41">
        <v>0.02</v>
      </c>
      <c r="K2028" s="42">
        <f t="shared" si="254"/>
        <v>490</v>
      </c>
      <c r="L2028" s="43" t="str">
        <f t="shared" si="248"/>
        <v>3027-NA-RS</v>
      </c>
      <c r="M2028" s="44">
        <f t="shared" si="255"/>
        <v>42077</v>
      </c>
      <c r="N2028" s="47">
        <f t="shared" si="249"/>
        <v>3</v>
      </c>
      <c r="O2028" s="47" t="str">
        <f t="shared" si="250"/>
        <v>2015</v>
      </c>
      <c r="P2028" s="47" t="str">
        <f t="shared" si="251"/>
        <v>14</v>
      </c>
      <c r="Q2028" s="48">
        <f t="shared" si="252"/>
        <v>42077</v>
      </c>
    </row>
    <row r="2029" spans="1:17" x14ac:dyDescent="0.25">
      <c r="A2029" s="28" t="s">
        <v>3376</v>
      </c>
      <c r="B2029" s="28" t="s">
        <v>2841</v>
      </c>
      <c r="C2029" s="28" t="s">
        <v>115</v>
      </c>
      <c r="D2029" s="28" t="s">
        <v>17</v>
      </c>
      <c r="E2029" s="39">
        <v>42288</v>
      </c>
      <c r="F2029" s="13">
        <f t="shared" si="253"/>
        <v>2015</v>
      </c>
      <c r="G2029" s="28" t="s">
        <v>29</v>
      </c>
      <c r="H2029" s="28" t="s">
        <v>3377</v>
      </c>
      <c r="I2029" s="40">
        <v>150</v>
      </c>
      <c r="J2029" s="41">
        <v>0.32669999999999999</v>
      </c>
      <c r="K2029" s="42">
        <f t="shared" si="254"/>
        <v>100.995</v>
      </c>
      <c r="L2029" s="43" t="str">
        <f t="shared" si="248"/>
        <v>3028-NA-RB</v>
      </c>
      <c r="M2029" s="44">
        <f t="shared" si="255"/>
        <v>42288</v>
      </c>
      <c r="N2029" s="47" t="str">
        <f t="shared" si="249"/>
        <v/>
      </c>
      <c r="O2029" s="47" t="str">
        <f t="shared" si="250"/>
        <v/>
      </c>
      <c r="P2029" s="47" t="str">
        <f t="shared" si="251"/>
        <v/>
      </c>
      <c r="Q2029" s="48">
        <f t="shared" si="252"/>
        <v>42288</v>
      </c>
    </row>
    <row r="2030" spans="1:17" x14ac:dyDescent="0.25">
      <c r="A2030" s="28" t="s">
        <v>3378</v>
      </c>
      <c r="B2030" s="28" t="s">
        <v>49</v>
      </c>
      <c r="C2030" s="28" t="s">
        <v>50</v>
      </c>
      <c r="D2030" s="28" t="s">
        <v>22</v>
      </c>
      <c r="E2030" s="39">
        <v>42708</v>
      </c>
      <c r="F2030" s="13">
        <f t="shared" si="253"/>
        <v>2016</v>
      </c>
      <c r="G2030" s="28" t="s">
        <v>111</v>
      </c>
      <c r="H2030" s="28" t="s">
        <v>493</v>
      </c>
      <c r="I2030" s="40">
        <v>140</v>
      </c>
      <c r="J2030" s="41">
        <v>1.43E-2</v>
      </c>
      <c r="K2030" s="42">
        <f t="shared" si="254"/>
        <v>137.99799999999999</v>
      </c>
      <c r="L2030" s="43" t="str">
        <f t="shared" si="248"/>
        <v>3029-LATAM-KM</v>
      </c>
      <c r="M2030" s="44">
        <f t="shared" si="255"/>
        <v>42708</v>
      </c>
      <c r="N2030" s="47" t="str">
        <f t="shared" si="249"/>
        <v/>
      </c>
      <c r="O2030" s="47" t="str">
        <f t="shared" si="250"/>
        <v/>
      </c>
      <c r="P2030" s="47" t="str">
        <f t="shared" si="251"/>
        <v/>
      </c>
      <c r="Q2030" s="48">
        <f t="shared" si="252"/>
        <v>42708</v>
      </c>
    </row>
    <row r="2031" spans="1:17" x14ac:dyDescent="0.25">
      <c r="A2031" s="28" t="s">
        <v>3379</v>
      </c>
      <c r="B2031" s="28" t="s">
        <v>174</v>
      </c>
      <c r="C2031" s="28" t="s">
        <v>115</v>
      </c>
      <c r="D2031" s="28" t="s">
        <v>17</v>
      </c>
      <c r="E2031" s="39" t="s">
        <v>2061</v>
      </c>
      <c r="F2031" s="13">
        <f t="shared" si="253"/>
        <v>2016</v>
      </c>
      <c r="G2031" s="28" t="s">
        <v>55</v>
      </c>
      <c r="H2031" s="28" t="s">
        <v>1541</v>
      </c>
      <c r="I2031" s="40">
        <v>2400</v>
      </c>
      <c r="J2031" s="41">
        <v>0.13</v>
      </c>
      <c r="K2031" s="42">
        <f t="shared" si="254"/>
        <v>2088</v>
      </c>
      <c r="L2031" s="43" t="str">
        <f t="shared" si="248"/>
        <v>3030-NA-HB</v>
      </c>
      <c r="M2031" s="44">
        <f t="shared" si="255"/>
        <v>42511</v>
      </c>
      <c r="N2031" s="47">
        <f t="shared" si="249"/>
        <v>5</v>
      </c>
      <c r="O2031" s="47" t="str">
        <f t="shared" si="250"/>
        <v>2016</v>
      </c>
      <c r="P2031" s="47" t="str">
        <f t="shared" si="251"/>
        <v>21</v>
      </c>
      <c r="Q2031" s="48">
        <f t="shared" si="252"/>
        <v>42511</v>
      </c>
    </row>
    <row r="2032" spans="1:17" x14ac:dyDescent="0.25">
      <c r="A2032" s="28" t="s">
        <v>3380</v>
      </c>
      <c r="B2032" s="28" t="s">
        <v>9</v>
      </c>
      <c r="C2032" s="28" t="s">
        <v>10</v>
      </c>
      <c r="D2032" s="28" t="s">
        <v>11</v>
      </c>
      <c r="E2032" s="39">
        <v>43194</v>
      </c>
      <c r="F2032" s="13">
        <f t="shared" si="253"/>
        <v>2018</v>
      </c>
      <c r="G2032" s="28" t="s">
        <v>111</v>
      </c>
      <c r="H2032" s="28" t="s">
        <v>151</v>
      </c>
      <c r="I2032" s="40">
        <v>140</v>
      </c>
      <c r="J2032" s="41">
        <v>1.43E-2</v>
      </c>
      <c r="K2032" s="42">
        <f t="shared" si="254"/>
        <v>137.99799999999999</v>
      </c>
      <c r="L2032" s="43" t="str">
        <f t="shared" si="248"/>
        <v>3031-EMEA-DB</v>
      </c>
      <c r="M2032" s="44">
        <f t="shared" si="255"/>
        <v>43194</v>
      </c>
      <c r="N2032" s="47" t="str">
        <f t="shared" si="249"/>
        <v/>
      </c>
      <c r="O2032" s="47" t="str">
        <f t="shared" si="250"/>
        <v/>
      </c>
      <c r="P2032" s="47" t="str">
        <f t="shared" si="251"/>
        <v/>
      </c>
      <c r="Q2032" s="48">
        <f t="shared" si="252"/>
        <v>43194</v>
      </c>
    </row>
    <row r="2033" spans="1:17" x14ac:dyDescent="0.25">
      <c r="A2033" s="28" t="s">
        <v>3381</v>
      </c>
      <c r="B2033" s="28" t="s">
        <v>32</v>
      </c>
      <c r="C2033" s="28" t="s">
        <v>33</v>
      </c>
      <c r="D2033" s="28" t="s">
        <v>34</v>
      </c>
      <c r="E2033" s="39" t="s">
        <v>1800</v>
      </c>
      <c r="F2033" s="13">
        <f t="shared" si="253"/>
        <v>2017</v>
      </c>
      <c r="G2033" s="28" t="s">
        <v>55</v>
      </c>
      <c r="H2033" s="28" t="s">
        <v>1474</v>
      </c>
      <c r="I2033" s="40">
        <v>2400</v>
      </c>
      <c r="J2033" s="41">
        <v>0.35</v>
      </c>
      <c r="K2033" s="42">
        <f t="shared" si="254"/>
        <v>1560</v>
      </c>
      <c r="L2033" s="43" t="str">
        <f t="shared" si="248"/>
        <v>3032-APAC-SN</v>
      </c>
      <c r="M2033" s="44">
        <f t="shared" si="255"/>
        <v>43069</v>
      </c>
      <c r="N2033" s="47">
        <f t="shared" si="249"/>
        <v>11</v>
      </c>
      <c r="O2033" s="47" t="str">
        <f t="shared" si="250"/>
        <v>2017</v>
      </c>
      <c r="P2033" s="47" t="str">
        <f t="shared" si="251"/>
        <v>30</v>
      </c>
      <c r="Q2033" s="48">
        <f t="shared" si="252"/>
        <v>43069</v>
      </c>
    </row>
    <row r="2034" spans="1:17" x14ac:dyDescent="0.25">
      <c r="A2034" s="28" t="s">
        <v>3382</v>
      </c>
      <c r="B2034" s="28" t="s">
        <v>84</v>
      </c>
      <c r="C2034" s="28" t="s">
        <v>85</v>
      </c>
      <c r="D2034" s="28" t="s">
        <v>11</v>
      </c>
      <c r="E2034" s="39" t="s">
        <v>3383</v>
      </c>
      <c r="F2034" s="13">
        <f t="shared" si="253"/>
        <v>2016</v>
      </c>
      <c r="G2034" s="28" t="s">
        <v>133</v>
      </c>
      <c r="H2034" s="28" t="s">
        <v>1955</v>
      </c>
      <c r="I2034" s="40">
        <v>50</v>
      </c>
      <c r="J2034" s="41">
        <v>0.12</v>
      </c>
      <c r="K2034" s="42">
        <f t="shared" si="254"/>
        <v>44</v>
      </c>
      <c r="L2034" s="43" t="str">
        <f t="shared" si="248"/>
        <v>3033-EMEA-DI</v>
      </c>
      <c r="M2034" s="44">
        <f t="shared" si="255"/>
        <v>42542</v>
      </c>
      <c r="N2034" s="47">
        <f t="shared" si="249"/>
        <v>6</v>
      </c>
      <c r="O2034" s="47" t="str">
        <f t="shared" si="250"/>
        <v>2016</v>
      </c>
      <c r="P2034" s="47" t="str">
        <f t="shared" si="251"/>
        <v>21</v>
      </c>
      <c r="Q2034" s="48">
        <f t="shared" si="252"/>
        <v>42542</v>
      </c>
    </row>
    <row r="2035" spans="1:17" x14ac:dyDescent="0.25">
      <c r="A2035" s="28" t="s">
        <v>3384</v>
      </c>
      <c r="B2035" s="28" t="s">
        <v>128</v>
      </c>
      <c r="C2035" s="28" t="s">
        <v>129</v>
      </c>
      <c r="D2035" s="28" t="s">
        <v>34</v>
      </c>
      <c r="E2035" s="39">
        <v>42068</v>
      </c>
      <c r="F2035" s="13">
        <f t="shared" si="253"/>
        <v>2015</v>
      </c>
      <c r="G2035" s="28" t="s">
        <v>12</v>
      </c>
      <c r="H2035" s="28" t="s">
        <v>130</v>
      </c>
      <c r="I2035" s="40">
        <v>240</v>
      </c>
      <c r="J2035" s="41">
        <v>3.7499999999999999E-2</v>
      </c>
      <c r="K2035" s="42">
        <f t="shared" si="254"/>
        <v>231</v>
      </c>
      <c r="L2035" s="43" t="str">
        <f t="shared" si="248"/>
        <v>3034-APAC-SW</v>
      </c>
      <c r="M2035" s="44">
        <f t="shared" si="255"/>
        <v>42068</v>
      </c>
      <c r="N2035" s="47" t="str">
        <f t="shared" si="249"/>
        <v/>
      </c>
      <c r="O2035" s="47" t="str">
        <f t="shared" si="250"/>
        <v/>
      </c>
      <c r="P2035" s="47" t="str">
        <f t="shared" si="251"/>
        <v/>
      </c>
      <c r="Q2035" s="48">
        <f t="shared" si="252"/>
        <v>42068</v>
      </c>
    </row>
    <row r="2036" spans="1:17" x14ac:dyDescent="0.25">
      <c r="A2036" s="28" t="s">
        <v>3385</v>
      </c>
      <c r="B2036" s="28" t="s">
        <v>94</v>
      </c>
      <c r="C2036" s="28" t="s">
        <v>95</v>
      </c>
      <c r="D2036" s="28" t="s">
        <v>34</v>
      </c>
      <c r="E2036" s="39">
        <v>42320</v>
      </c>
      <c r="F2036" s="13">
        <f t="shared" si="253"/>
        <v>2015</v>
      </c>
      <c r="G2036" s="28" t="s">
        <v>23</v>
      </c>
      <c r="H2036" s="28" t="s">
        <v>233</v>
      </c>
      <c r="I2036" s="40">
        <v>1400</v>
      </c>
      <c r="J2036" s="41">
        <v>0.35</v>
      </c>
      <c r="K2036" s="42">
        <f t="shared" si="254"/>
        <v>910</v>
      </c>
      <c r="L2036" s="43" t="str">
        <f t="shared" si="248"/>
        <v>3035-APAC-JT</v>
      </c>
      <c r="M2036" s="44">
        <f t="shared" si="255"/>
        <v>42320</v>
      </c>
      <c r="N2036" s="47" t="str">
        <f t="shared" si="249"/>
        <v/>
      </c>
      <c r="O2036" s="47" t="str">
        <f t="shared" si="250"/>
        <v/>
      </c>
      <c r="P2036" s="47" t="str">
        <f t="shared" si="251"/>
        <v/>
      </c>
      <c r="Q2036" s="48">
        <f t="shared" si="252"/>
        <v>42320</v>
      </c>
    </row>
    <row r="2037" spans="1:17" x14ac:dyDescent="0.25">
      <c r="A2037" s="28" t="s">
        <v>3386</v>
      </c>
      <c r="B2037" s="28" t="s">
        <v>44</v>
      </c>
      <c r="C2037" s="28" t="s">
        <v>45</v>
      </c>
      <c r="D2037" s="28" t="s">
        <v>22</v>
      </c>
      <c r="E2037" s="39" t="s">
        <v>3387</v>
      </c>
      <c r="F2037" s="13">
        <f t="shared" si="253"/>
        <v>2018</v>
      </c>
      <c r="G2037" s="28" t="s">
        <v>46</v>
      </c>
      <c r="H2037" s="28" t="s">
        <v>1437</v>
      </c>
      <c r="I2037" s="40">
        <v>500</v>
      </c>
      <c r="J2037" s="41">
        <v>0.03</v>
      </c>
      <c r="K2037" s="42">
        <f t="shared" si="254"/>
        <v>485</v>
      </c>
      <c r="L2037" s="43" t="str">
        <f t="shared" si="248"/>
        <v>3036-LATAM-MW</v>
      </c>
      <c r="M2037" s="44">
        <f t="shared" si="255"/>
        <v>43270</v>
      </c>
      <c r="N2037" s="47">
        <f t="shared" si="249"/>
        <v>6</v>
      </c>
      <c r="O2037" s="47" t="str">
        <f t="shared" si="250"/>
        <v>2018</v>
      </c>
      <c r="P2037" s="47" t="str">
        <f t="shared" si="251"/>
        <v>19</v>
      </c>
      <c r="Q2037" s="48">
        <f t="shared" si="252"/>
        <v>43270</v>
      </c>
    </row>
    <row r="2038" spans="1:17" x14ac:dyDescent="0.25">
      <c r="A2038" s="28" t="s">
        <v>3388</v>
      </c>
      <c r="B2038" s="28" t="s">
        <v>38</v>
      </c>
      <c r="C2038" s="28" t="s">
        <v>39</v>
      </c>
      <c r="D2038" s="28" t="s">
        <v>34</v>
      </c>
      <c r="E2038" s="39" t="s">
        <v>3389</v>
      </c>
      <c r="F2038" s="13">
        <f t="shared" si="253"/>
        <v>2018</v>
      </c>
      <c r="G2038" s="28" t="s">
        <v>74</v>
      </c>
      <c r="H2038" s="28" t="s">
        <v>1703</v>
      </c>
      <c r="I2038" s="40">
        <v>500</v>
      </c>
      <c r="J2038" s="41">
        <v>0</v>
      </c>
      <c r="K2038" s="42">
        <f t="shared" si="254"/>
        <v>500</v>
      </c>
      <c r="L2038" s="43" t="str">
        <f t="shared" si="248"/>
        <v>3037-APAC-FJ</v>
      </c>
      <c r="M2038" s="44">
        <f t="shared" si="255"/>
        <v>43309</v>
      </c>
      <c r="N2038" s="47">
        <f t="shared" si="249"/>
        <v>7</v>
      </c>
      <c r="O2038" s="47" t="str">
        <f t="shared" si="250"/>
        <v>2018</v>
      </c>
      <c r="P2038" s="47" t="str">
        <f t="shared" si="251"/>
        <v>28</v>
      </c>
      <c r="Q2038" s="48">
        <f t="shared" si="252"/>
        <v>43309</v>
      </c>
    </row>
    <row r="2039" spans="1:17" x14ac:dyDescent="0.25">
      <c r="A2039" s="28" t="s">
        <v>3390</v>
      </c>
      <c r="B2039" s="28" t="s">
        <v>174</v>
      </c>
      <c r="C2039" s="28" t="s">
        <v>115</v>
      </c>
      <c r="D2039" s="28" t="s">
        <v>17</v>
      </c>
      <c r="E2039" s="39" t="s">
        <v>3391</v>
      </c>
      <c r="F2039" s="13">
        <f t="shared" si="253"/>
        <v>2014</v>
      </c>
      <c r="G2039" s="28" t="s">
        <v>29</v>
      </c>
      <c r="H2039" s="28" t="s">
        <v>176</v>
      </c>
      <c r="I2039" s="40">
        <v>150</v>
      </c>
      <c r="J2039" s="41">
        <v>0.20669999999999999</v>
      </c>
      <c r="K2039" s="42">
        <f t="shared" si="254"/>
        <v>118.995</v>
      </c>
      <c r="L2039" s="43" t="str">
        <f t="shared" si="248"/>
        <v>3038-NA-CM</v>
      </c>
      <c r="M2039" s="44">
        <f t="shared" si="255"/>
        <v>41842</v>
      </c>
      <c r="N2039" s="47">
        <f t="shared" si="249"/>
        <v>7</v>
      </c>
      <c r="O2039" s="47" t="str">
        <f t="shared" si="250"/>
        <v>2014</v>
      </c>
      <c r="P2039" s="47" t="str">
        <f t="shared" si="251"/>
        <v>22</v>
      </c>
      <c r="Q2039" s="48">
        <f t="shared" si="252"/>
        <v>41842</v>
      </c>
    </row>
    <row r="2040" spans="1:17" x14ac:dyDescent="0.25">
      <c r="A2040" s="28" t="s">
        <v>3392</v>
      </c>
      <c r="B2040" s="28" t="s">
        <v>44</v>
      </c>
      <c r="C2040" s="28" t="s">
        <v>45</v>
      </c>
      <c r="D2040" s="28" t="s">
        <v>22</v>
      </c>
      <c r="E2040" s="39" t="s">
        <v>3393</v>
      </c>
      <c r="F2040" s="13">
        <f t="shared" si="253"/>
        <v>2015</v>
      </c>
      <c r="G2040" s="28" t="s">
        <v>111</v>
      </c>
      <c r="H2040" s="28" t="s">
        <v>1394</v>
      </c>
      <c r="I2040" s="40">
        <v>140</v>
      </c>
      <c r="J2040" s="41">
        <v>0.1429</v>
      </c>
      <c r="K2040" s="42">
        <f t="shared" si="254"/>
        <v>119.994</v>
      </c>
      <c r="L2040" s="43" t="str">
        <f t="shared" si="248"/>
        <v>3039-LATAM-KG</v>
      </c>
      <c r="M2040" s="44">
        <f t="shared" si="255"/>
        <v>42360</v>
      </c>
      <c r="N2040" s="47">
        <f t="shared" si="249"/>
        <v>12</v>
      </c>
      <c r="O2040" s="47" t="str">
        <f t="shared" si="250"/>
        <v>2015</v>
      </c>
      <c r="P2040" s="47" t="str">
        <f t="shared" si="251"/>
        <v>22</v>
      </c>
      <c r="Q2040" s="48">
        <f t="shared" si="252"/>
        <v>42360</v>
      </c>
    </row>
    <row r="2041" spans="1:17" x14ac:dyDescent="0.25">
      <c r="A2041" s="28" t="s">
        <v>3394</v>
      </c>
      <c r="B2041" s="28" t="s">
        <v>32</v>
      </c>
      <c r="C2041" s="28" t="s">
        <v>33</v>
      </c>
      <c r="D2041" s="28" t="s">
        <v>34</v>
      </c>
      <c r="E2041" s="39" t="s">
        <v>3395</v>
      </c>
      <c r="F2041" s="13">
        <f t="shared" si="253"/>
        <v>2018</v>
      </c>
      <c r="G2041" s="28" t="s">
        <v>133</v>
      </c>
      <c r="H2041" s="28" t="s">
        <v>77</v>
      </c>
      <c r="I2041" s="40">
        <v>50</v>
      </c>
      <c r="J2041" s="41">
        <v>0.1</v>
      </c>
      <c r="K2041" s="42">
        <f t="shared" si="254"/>
        <v>45</v>
      </c>
      <c r="L2041" s="43" t="str">
        <f t="shared" si="248"/>
        <v>3040-APAC-JR</v>
      </c>
      <c r="M2041" s="44">
        <f t="shared" si="255"/>
        <v>43392</v>
      </c>
      <c r="N2041" s="47">
        <f t="shared" si="249"/>
        <v>10</v>
      </c>
      <c r="O2041" s="47" t="str">
        <f t="shared" si="250"/>
        <v>2018</v>
      </c>
      <c r="P2041" s="47" t="str">
        <f t="shared" si="251"/>
        <v>19</v>
      </c>
      <c r="Q2041" s="48">
        <f t="shared" si="252"/>
        <v>43392</v>
      </c>
    </row>
    <row r="2042" spans="1:17" x14ac:dyDescent="0.25">
      <c r="A2042" s="28" t="s">
        <v>3396</v>
      </c>
      <c r="B2042" s="28" t="s">
        <v>9</v>
      </c>
      <c r="C2042" s="28" t="s">
        <v>10</v>
      </c>
      <c r="D2042" s="28" t="s">
        <v>11</v>
      </c>
      <c r="E2042" s="39" t="s">
        <v>179</v>
      </c>
      <c r="F2042" s="13">
        <f t="shared" si="253"/>
        <v>2017</v>
      </c>
      <c r="G2042" s="28" t="s">
        <v>55</v>
      </c>
      <c r="H2042" s="28" t="s">
        <v>356</v>
      </c>
      <c r="I2042" s="40">
        <v>2400</v>
      </c>
      <c r="J2042" s="41">
        <v>7.0000000000000007E-2</v>
      </c>
      <c r="K2042" s="42">
        <f t="shared" si="254"/>
        <v>2232</v>
      </c>
      <c r="L2042" s="43" t="str">
        <f t="shared" si="248"/>
        <v>3041-EMEA-AH</v>
      </c>
      <c r="M2042" s="44">
        <f t="shared" si="255"/>
        <v>42936</v>
      </c>
      <c r="N2042" s="47">
        <f t="shared" si="249"/>
        <v>7</v>
      </c>
      <c r="O2042" s="47" t="str">
        <f t="shared" si="250"/>
        <v>2017</v>
      </c>
      <c r="P2042" s="47" t="str">
        <f t="shared" si="251"/>
        <v>20</v>
      </c>
      <c r="Q2042" s="48">
        <f t="shared" si="252"/>
        <v>42936</v>
      </c>
    </row>
    <row r="2043" spans="1:17" x14ac:dyDescent="0.25">
      <c r="A2043" s="28" t="s">
        <v>3397</v>
      </c>
      <c r="B2043" s="28" t="s">
        <v>2907</v>
      </c>
      <c r="C2043" s="28" t="s">
        <v>115</v>
      </c>
      <c r="D2043" s="28" t="s">
        <v>17</v>
      </c>
      <c r="E2043" s="39" t="s">
        <v>1013</v>
      </c>
      <c r="F2043" s="13">
        <f t="shared" si="253"/>
        <v>2017</v>
      </c>
      <c r="G2043" s="28" t="s">
        <v>46</v>
      </c>
      <c r="H2043" s="28" t="s">
        <v>2992</v>
      </c>
      <c r="I2043" s="40">
        <v>500</v>
      </c>
      <c r="J2043" s="41">
        <v>0.06</v>
      </c>
      <c r="K2043" s="42">
        <f t="shared" si="254"/>
        <v>470</v>
      </c>
      <c r="L2043" s="43" t="str">
        <f t="shared" si="248"/>
        <v>3042-NA-RS</v>
      </c>
      <c r="M2043" s="44">
        <f t="shared" si="255"/>
        <v>42944</v>
      </c>
      <c r="N2043" s="47">
        <f t="shared" si="249"/>
        <v>7</v>
      </c>
      <c r="O2043" s="47" t="str">
        <f t="shared" si="250"/>
        <v>2017</v>
      </c>
      <c r="P2043" s="47" t="str">
        <f t="shared" si="251"/>
        <v>28</v>
      </c>
      <c r="Q2043" s="48">
        <f t="shared" si="252"/>
        <v>42944</v>
      </c>
    </row>
    <row r="2044" spans="1:17" x14ac:dyDescent="0.25">
      <c r="A2044" s="28" t="s">
        <v>3398</v>
      </c>
      <c r="B2044" s="28" t="s">
        <v>49</v>
      </c>
      <c r="C2044" s="28" t="s">
        <v>50</v>
      </c>
      <c r="D2044" s="28" t="s">
        <v>22</v>
      </c>
      <c r="E2044" s="39">
        <v>43195</v>
      </c>
      <c r="F2044" s="13">
        <f t="shared" si="253"/>
        <v>2018</v>
      </c>
      <c r="G2044" s="28" t="s">
        <v>111</v>
      </c>
      <c r="H2044" s="28" t="s">
        <v>69</v>
      </c>
      <c r="I2044" s="40">
        <v>140</v>
      </c>
      <c r="J2044" s="41">
        <v>0.12859999999999999</v>
      </c>
      <c r="K2044" s="42">
        <f t="shared" si="254"/>
        <v>121.996</v>
      </c>
      <c r="L2044" s="43" t="str">
        <f t="shared" si="248"/>
        <v>3043-LATAM-RA</v>
      </c>
      <c r="M2044" s="44">
        <f t="shared" si="255"/>
        <v>43195</v>
      </c>
      <c r="N2044" s="47" t="str">
        <f t="shared" si="249"/>
        <v/>
      </c>
      <c r="O2044" s="47" t="str">
        <f t="shared" si="250"/>
        <v/>
      </c>
      <c r="P2044" s="47" t="str">
        <f t="shared" si="251"/>
        <v/>
      </c>
      <c r="Q2044" s="48">
        <f t="shared" si="252"/>
        <v>43195</v>
      </c>
    </row>
    <row r="2045" spans="1:17" x14ac:dyDescent="0.25">
      <c r="A2045" s="28" t="s">
        <v>3399</v>
      </c>
      <c r="B2045" s="28" t="s">
        <v>94</v>
      </c>
      <c r="C2045" s="28" t="s">
        <v>95</v>
      </c>
      <c r="D2045" s="28" t="s">
        <v>34</v>
      </c>
      <c r="E2045" s="39" t="s">
        <v>3400</v>
      </c>
      <c r="F2045" s="13">
        <f t="shared" si="253"/>
        <v>2015</v>
      </c>
      <c r="G2045" s="28" t="s">
        <v>23</v>
      </c>
      <c r="H2045" s="28" t="s">
        <v>640</v>
      </c>
      <c r="I2045" s="40">
        <v>1400</v>
      </c>
      <c r="J2045" s="41">
        <v>0.22</v>
      </c>
      <c r="K2045" s="42">
        <f t="shared" si="254"/>
        <v>1092</v>
      </c>
      <c r="L2045" s="43" t="str">
        <f t="shared" si="248"/>
        <v>3044-APAC-PA</v>
      </c>
      <c r="M2045" s="44">
        <f t="shared" si="255"/>
        <v>42151</v>
      </c>
      <c r="N2045" s="47">
        <f t="shared" si="249"/>
        <v>5</v>
      </c>
      <c r="O2045" s="47" t="str">
        <f t="shared" si="250"/>
        <v>2015</v>
      </c>
      <c r="P2045" s="47" t="str">
        <f t="shared" si="251"/>
        <v>27</v>
      </c>
      <c r="Q2045" s="48">
        <f t="shared" si="252"/>
        <v>42151</v>
      </c>
    </row>
    <row r="2046" spans="1:17" x14ac:dyDescent="0.25">
      <c r="A2046" s="28" t="s">
        <v>3401</v>
      </c>
      <c r="B2046" s="28" t="s">
        <v>32</v>
      </c>
      <c r="C2046" s="28" t="s">
        <v>33</v>
      </c>
      <c r="D2046" s="28" t="s">
        <v>34</v>
      </c>
      <c r="E2046" s="39" t="s">
        <v>1386</v>
      </c>
      <c r="F2046" s="13">
        <f t="shared" si="253"/>
        <v>2014</v>
      </c>
      <c r="G2046" s="28" t="s">
        <v>74</v>
      </c>
      <c r="H2046" s="28" t="s">
        <v>36</v>
      </c>
      <c r="I2046" s="40">
        <v>500</v>
      </c>
      <c r="J2046" s="41">
        <v>0.01</v>
      </c>
      <c r="K2046" s="42">
        <f t="shared" si="254"/>
        <v>495</v>
      </c>
      <c r="L2046" s="43" t="str">
        <f t="shared" si="248"/>
        <v>3045-APAC-CD</v>
      </c>
      <c r="M2046" s="44">
        <f t="shared" si="255"/>
        <v>41755</v>
      </c>
      <c r="N2046" s="47">
        <f t="shared" si="249"/>
        <v>4</v>
      </c>
      <c r="O2046" s="47" t="str">
        <f t="shared" si="250"/>
        <v>2014</v>
      </c>
      <c r="P2046" s="47" t="str">
        <f t="shared" si="251"/>
        <v>26</v>
      </c>
      <c r="Q2046" s="48">
        <f t="shared" si="252"/>
        <v>41755</v>
      </c>
    </row>
    <row r="2047" spans="1:17" x14ac:dyDescent="0.25">
      <c r="A2047" s="28" t="s">
        <v>3402</v>
      </c>
      <c r="B2047" s="28" t="s">
        <v>265</v>
      </c>
      <c r="C2047" s="28" t="s">
        <v>50</v>
      </c>
      <c r="D2047" s="28" t="s">
        <v>22</v>
      </c>
      <c r="E2047" s="39" t="s">
        <v>2545</v>
      </c>
      <c r="F2047" s="13">
        <f t="shared" si="253"/>
        <v>2016</v>
      </c>
      <c r="G2047" s="28" t="s">
        <v>55</v>
      </c>
      <c r="H2047" s="28" t="s">
        <v>267</v>
      </c>
      <c r="I2047" s="40">
        <v>2400</v>
      </c>
      <c r="J2047" s="41">
        <v>0.26</v>
      </c>
      <c r="K2047" s="42">
        <f t="shared" si="254"/>
        <v>1776</v>
      </c>
      <c r="L2047" s="43" t="str">
        <f t="shared" si="248"/>
        <v>3046-LATAM-BD</v>
      </c>
      <c r="M2047" s="44">
        <f t="shared" si="255"/>
        <v>42417</v>
      </c>
      <c r="N2047" s="47">
        <f t="shared" si="249"/>
        <v>2</v>
      </c>
      <c r="O2047" s="47" t="str">
        <f t="shared" si="250"/>
        <v>2016</v>
      </c>
      <c r="P2047" s="47" t="str">
        <f t="shared" si="251"/>
        <v>17</v>
      </c>
      <c r="Q2047" s="48">
        <f t="shared" si="252"/>
        <v>42417</v>
      </c>
    </row>
    <row r="2048" spans="1:17" x14ac:dyDescent="0.25">
      <c r="A2048" s="28" t="s">
        <v>3403</v>
      </c>
      <c r="B2048" s="28" t="s">
        <v>216</v>
      </c>
      <c r="C2048" s="28" t="s">
        <v>217</v>
      </c>
      <c r="D2048" s="28" t="s">
        <v>11</v>
      </c>
      <c r="E2048" s="39">
        <v>42166</v>
      </c>
      <c r="F2048" s="13">
        <f t="shared" si="253"/>
        <v>2015</v>
      </c>
      <c r="G2048" s="28" t="s">
        <v>12</v>
      </c>
      <c r="H2048" s="28" t="s">
        <v>1499</v>
      </c>
      <c r="I2048" s="40">
        <v>240</v>
      </c>
      <c r="J2048" s="41">
        <v>0.2</v>
      </c>
      <c r="K2048" s="42">
        <f t="shared" si="254"/>
        <v>192</v>
      </c>
      <c r="L2048" s="43" t="str">
        <f t="shared" si="248"/>
        <v>3047-EMEA-JC</v>
      </c>
      <c r="M2048" s="44">
        <f t="shared" si="255"/>
        <v>42166</v>
      </c>
      <c r="N2048" s="47" t="str">
        <f t="shared" si="249"/>
        <v/>
      </c>
      <c r="O2048" s="47" t="str">
        <f t="shared" si="250"/>
        <v/>
      </c>
      <c r="P2048" s="47" t="str">
        <f t="shared" si="251"/>
        <v/>
      </c>
      <c r="Q2048" s="48">
        <f t="shared" si="252"/>
        <v>42166</v>
      </c>
    </row>
    <row r="2049" spans="1:17" x14ac:dyDescent="0.25">
      <c r="A2049" s="28" t="s">
        <v>3404</v>
      </c>
      <c r="B2049" s="28" t="s">
        <v>261</v>
      </c>
      <c r="C2049" s="28" t="s">
        <v>39</v>
      </c>
      <c r="D2049" s="28" t="s">
        <v>34</v>
      </c>
      <c r="E2049" s="39" t="s">
        <v>3405</v>
      </c>
      <c r="F2049" s="13">
        <f t="shared" si="253"/>
        <v>2014</v>
      </c>
      <c r="G2049" s="28" t="s">
        <v>23</v>
      </c>
      <c r="H2049" s="28" t="s">
        <v>2501</v>
      </c>
      <c r="I2049" s="40">
        <v>1400</v>
      </c>
      <c r="J2049" s="41">
        <v>0.01</v>
      </c>
      <c r="K2049" s="42">
        <f t="shared" si="254"/>
        <v>1386</v>
      </c>
      <c r="L2049" s="43" t="str">
        <f t="shared" si="248"/>
        <v>3048-APAC-DD</v>
      </c>
      <c r="M2049" s="44">
        <f t="shared" si="255"/>
        <v>41965</v>
      </c>
      <c r="N2049" s="47">
        <f t="shared" si="249"/>
        <v>11</v>
      </c>
      <c r="O2049" s="47" t="str">
        <f t="shared" si="250"/>
        <v>2014</v>
      </c>
      <c r="P2049" s="47" t="str">
        <f t="shared" si="251"/>
        <v>22</v>
      </c>
      <c r="Q2049" s="48">
        <f t="shared" si="252"/>
        <v>41965</v>
      </c>
    </row>
    <row r="2050" spans="1:17" x14ac:dyDescent="0.25">
      <c r="A2050" s="28" t="s">
        <v>3406</v>
      </c>
      <c r="B2050" s="28" t="s">
        <v>169</v>
      </c>
      <c r="C2050" s="28" t="s">
        <v>170</v>
      </c>
      <c r="D2050" s="28" t="s">
        <v>11</v>
      </c>
      <c r="E2050" s="39">
        <v>42340</v>
      </c>
      <c r="F2050" s="13">
        <f t="shared" si="253"/>
        <v>2015</v>
      </c>
      <c r="G2050" s="28" t="s">
        <v>133</v>
      </c>
      <c r="H2050" s="28" t="s">
        <v>509</v>
      </c>
      <c r="I2050" s="40">
        <v>50</v>
      </c>
      <c r="J2050" s="41">
        <v>0.24</v>
      </c>
      <c r="K2050" s="42">
        <f t="shared" si="254"/>
        <v>38</v>
      </c>
      <c r="L2050" s="43" t="str">
        <f t="shared" ref="L2050:L2113" si="256">_xlfn.TEXTJOIN("-",TRUE,RIGHT(A2050,LEN(A2050)-2),D2050,LEFT(H2050,1)&amp;MID(H2050,FIND(" ",H2050)+1,1))</f>
        <v>3049-EMEA-AH</v>
      </c>
      <c r="M2050" s="44">
        <f t="shared" si="255"/>
        <v>42340</v>
      </c>
      <c r="N2050" s="47" t="str">
        <f t="shared" ref="N2050:N2113" si="257">IF(ISTEXT(E2050),IFERROR(_xlfn.NUMBERVALUE(LEFT(E2050,2)),_xlfn.NUMBERVALUE(LEFT(E2050,1))),"")</f>
        <v/>
      </c>
      <c r="O2050" s="47" t="str">
        <f t="shared" ref="O2050:O2113" si="258">IF(ISTEXT(E2050),RIGHT(E2050,4),"")</f>
        <v/>
      </c>
      <c r="P2050" s="47" t="str">
        <f t="shared" ref="P2050:P2113" si="259">IF(ISTEXT(E2050),MID(E2050,LEN(N2050)+2,2),"")</f>
        <v/>
      </c>
      <c r="Q2050" s="48">
        <f t="shared" ref="Q2050:Q2113" si="260">IF(ISTEXT(E2050),DATE(O2050,N2050,P2050),E2050)</f>
        <v>42340</v>
      </c>
    </row>
    <row r="2051" spans="1:17" x14ac:dyDescent="0.25">
      <c r="A2051" s="28" t="s">
        <v>3407</v>
      </c>
      <c r="B2051" s="28" t="s">
        <v>265</v>
      </c>
      <c r="C2051" s="28" t="s">
        <v>50</v>
      </c>
      <c r="D2051" s="28" t="s">
        <v>22</v>
      </c>
      <c r="E2051" s="39">
        <v>42126</v>
      </c>
      <c r="F2051" s="13">
        <f t="shared" ref="F2051:F2114" si="261">YEAR(Q2051)</f>
        <v>2015</v>
      </c>
      <c r="G2051" s="28" t="s">
        <v>29</v>
      </c>
      <c r="H2051" s="28" t="s">
        <v>3408</v>
      </c>
      <c r="I2051" s="40">
        <v>150</v>
      </c>
      <c r="J2051" s="41">
        <v>6.6699999999999995E-2</v>
      </c>
      <c r="K2051" s="42">
        <f t="shared" ref="K2051:K2114" si="262">I2051*(1-J2051)</f>
        <v>139.995</v>
      </c>
      <c r="L2051" s="43" t="str">
        <f t="shared" si="256"/>
        <v>3050-LATAM-JA</v>
      </c>
      <c r="M2051" s="44">
        <f t="shared" ref="M2051:M2114" si="263">IF(ISTEXT(E2051),DATE(O2051,N2051,P2051),E2051)</f>
        <v>42126</v>
      </c>
      <c r="N2051" s="47" t="str">
        <f t="shared" si="257"/>
        <v/>
      </c>
      <c r="O2051" s="47" t="str">
        <f t="shared" si="258"/>
        <v/>
      </c>
      <c r="P2051" s="47" t="str">
        <f t="shared" si="259"/>
        <v/>
      </c>
      <c r="Q2051" s="48">
        <f t="shared" si="260"/>
        <v>42126</v>
      </c>
    </row>
    <row r="2052" spans="1:17" x14ac:dyDescent="0.25">
      <c r="A2052" s="28" t="s">
        <v>3409</v>
      </c>
      <c r="B2052" s="28" t="s">
        <v>119</v>
      </c>
      <c r="C2052" s="28" t="s">
        <v>85</v>
      </c>
      <c r="D2052" s="28" t="s">
        <v>11</v>
      </c>
      <c r="E2052" s="39" t="s">
        <v>3410</v>
      </c>
      <c r="F2052" s="13">
        <f t="shared" si="261"/>
        <v>2014</v>
      </c>
      <c r="G2052" s="28" t="s">
        <v>41</v>
      </c>
      <c r="H2052" s="28" t="s">
        <v>458</v>
      </c>
      <c r="I2052" s="40">
        <v>30</v>
      </c>
      <c r="J2052" s="41">
        <v>0.2</v>
      </c>
      <c r="K2052" s="42">
        <f t="shared" si="262"/>
        <v>24</v>
      </c>
      <c r="L2052" s="43" t="str">
        <f t="shared" si="256"/>
        <v>3051-EMEA-JB</v>
      </c>
      <c r="M2052" s="44">
        <f t="shared" si="263"/>
        <v>41811</v>
      </c>
      <c r="N2052" s="47">
        <f t="shared" si="257"/>
        <v>6</v>
      </c>
      <c r="O2052" s="47" t="str">
        <f t="shared" si="258"/>
        <v>2014</v>
      </c>
      <c r="P2052" s="47" t="str">
        <f t="shared" si="259"/>
        <v>21</v>
      </c>
      <c r="Q2052" s="48">
        <f t="shared" si="260"/>
        <v>41811</v>
      </c>
    </row>
    <row r="2053" spans="1:17" x14ac:dyDescent="0.25">
      <c r="A2053" s="28" t="s">
        <v>3411</v>
      </c>
      <c r="B2053" s="28" t="s">
        <v>20</v>
      </c>
      <c r="C2053" s="28" t="s">
        <v>21</v>
      </c>
      <c r="D2053" s="28" t="s">
        <v>22</v>
      </c>
      <c r="E2053" s="39" t="s">
        <v>3412</v>
      </c>
      <c r="F2053" s="13">
        <f t="shared" si="261"/>
        <v>2017</v>
      </c>
      <c r="G2053" s="28" t="s">
        <v>12</v>
      </c>
      <c r="H2053" s="28" t="s">
        <v>796</v>
      </c>
      <c r="I2053" s="40">
        <v>240</v>
      </c>
      <c r="J2053" s="41">
        <v>7.4999999999999997E-2</v>
      </c>
      <c r="K2053" s="42">
        <f t="shared" si="262"/>
        <v>222</v>
      </c>
      <c r="L2053" s="43" t="str">
        <f t="shared" si="256"/>
        <v>3052-LATAM-ZM</v>
      </c>
      <c r="M2053" s="44">
        <f t="shared" si="263"/>
        <v>43034</v>
      </c>
      <c r="N2053" s="47">
        <f t="shared" si="257"/>
        <v>10</v>
      </c>
      <c r="O2053" s="47" t="str">
        <f t="shared" si="258"/>
        <v>2017</v>
      </c>
      <c r="P2053" s="47" t="str">
        <f t="shared" si="259"/>
        <v>26</v>
      </c>
      <c r="Q2053" s="48">
        <f t="shared" si="260"/>
        <v>43034</v>
      </c>
    </row>
    <row r="2054" spans="1:17" x14ac:dyDescent="0.25">
      <c r="A2054" s="28" t="s">
        <v>3413</v>
      </c>
      <c r="B2054" s="28" t="s">
        <v>495</v>
      </c>
      <c r="C2054" s="28" t="s">
        <v>496</v>
      </c>
      <c r="D2054" s="28" t="s">
        <v>11</v>
      </c>
      <c r="E2054" s="39" t="s">
        <v>3414</v>
      </c>
      <c r="F2054" s="13">
        <f t="shared" si="261"/>
        <v>2016</v>
      </c>
      <c r="G2054" s="28" t="s">
        <v>111</v>
      </c>
      <c r="H2054" s="28" t="s">
        <v>1675</v>
      </c>
      <c r="I2054" s="40">
        <v>140</v>
      </c>
      <c r="J2054" s="41">
        <v>0.1143</v>
      </c>
      <c r="K2054" s="42">
        <f t="shared" si="262"/>
        <v>123.998</v>
      </c>
      <c r="L2054" s="43" t="str">
        <f t="shared" si="256"/>
        <v>3053-EMEA-DR</v>
      </c>
      <c r="M2054" s="44">
        <f t="shared" si="263"/>
        <v>42421</v>
      </c>
      <c r="N2054" s="47">
        <f t="shared" si="257"/>
        <v>2</v>
      </c>
      <c r="O2054" s="47" t="str">
        <f t="shared" si="258"/>
        <v>2016</v>
      </c>
      <c r="P2054" s="47" t="str">
        <f t="shared" si="259"/>
        <v>21</v>
      </c>
      <c r="Q2054" s="48">
        <f t="shared" si="260"/>
        <v>42421</v>
      </c>
    </row>
    <row r="2055" spans="1:17" x14ac:dyDescent="0.25">
      <c r="A2055" s="28" t="s">
        <v>3415</v>
      </c>
      <c r="B2055" s="28" t="s">
        <v>71</v>
      </c>
      <c r="C2055" s="28" t="s">
        <v>72</v>
      </c>
      <c r="D2055" s="28" t="s">
        <v>34</v>
      </c>
      <c r="E2055" s="39" t="s">
        <v>2910</v>
      </c>
      <c r="F2055" s="13">
        <f t="shared" si="261"/>
        <v>2014</v>
      </c>
      <c r="G2055" s="28" t="s">
        <v>12</v>
      </c>
      <c r="H2055" s="28" t="s">
        <v>159</v>
      </c>
      <c r="I2055" s="40">
        <v>240</v>
      </c>
      <c r="J2055" s="41">
        <v>0.05</v>
      </c>
      <c r="K2055" s="42">
        <f t="shared" si="262"/>
        <v>228</v>
      </c>
      <c r="L2055" s="43" t="str">
        <f t="shared" si="256"/>
        <v>3054-APAC-GC</v>
      </c>
      <c r="M2055" s="44">
        <f t="shared" si="263"/>
        <v>41880</v>
      </c>
      <c r="N2055" s="47">
        <f t="shared" si="257"/>
        <v>8</v>
      </c>
      <c r="O2055" s="47" t="str">
        <f t="shared" si="258"/>
        <v>2014</v>
      </c>
      <c r="P2055" s="47" t="str">
        <f t="shared" si="259"/>
        <v>29</v>
      </c>
      <c r="Q2055" s="48">
        <f t="shared" si="260"/>
        <v>41880</v>
      </c>
    </row>
    <row r="2056" spans="1:17" x14ac:dyDescent="0.25">
      <c r="A2056" s="28" t="s">
        <v>3416</v>
      </c>
      <c r="B2056" s="28" t="s">
        <v>174</v>
      </c>
      <c r="C2056" s="28" t="s">
        <v>115</v>
      </c>
      <c r="D2056" s="28" t="s">
        <v>17</v>
      </c>
      <c r="E2056" s="39" t="s">
        <v>2396</v>
      </c>
      <c r="F2056" s="13">
        <f t="shared" si="261"/>
        <v>2018</v>
      </c>
      <c r="G2056" s="28" t="s">
        <v>35</v>
      </c>
      <c r="H2056" s="28" t="s">
        <v>3417</v>
      </c>
      <c r="I2056" s="40">
        <v>50</v>
      </c>
      <c r="J2056" s="41">
        <v>0.1</v>
      </c>
      <c r="K2056" s="42">
        <f t="shared" si="262"/>
        <v>45</v>
      </c>
      <c r="L2056" s="43" t="str">
        <f t="shared" si="256"/>
        <v>3055-NA-MS</v>
      </c>
      <c r="M2056" s="44">
        <f t="shared" si="263"/>
        <v>43424</v>
      </c>
      <c r="N2056" s="47">
        <f t="shared" si="257"/>
        <v>11</v>
      </c>
      <c r="O2056" s="47" t="str">
        <f t="shared" si="258"/>
        <v>2018</v>
      </c>
      <c r="P2056" s="47" t="str">
        <f t="shared" si="259"/>
        <v>20</v>
      </c>
      <c r="Q2056" s="48">
        <f t="shared" si="260"/>
        <v>43424</v>
      </c>
    </row>
    <row r="2057" spans="1:17" x14ac:dyDescent="0.25">
      <c r="A2057" s="28" t="s">
        <v>3418</v>
      </c>
      <c r="B2057" s="28" t="s">
        <v>2841</v>
      </c>
      <c r="C2057" s="28" t="s">
        <v>115</v>
      </c>
      <c r="D2057" s="28" t="s">
        <v>17</v>
      </c>
      <c r="E2057" s="39" t="s">
        <v>898</v>
      </c>
      <c r="F2057" s="13">
        <f t="shared" si="261"/>
        <v>2018</v>
      </c>
      <c r="G2057" s="28" t="s">
        <v>61</v>
      </c>
      <c r="H2057" s="28" t="s">
        <v>2853</v>
      </c>
      <c r="I2057" s="40">
        <v>3000</v>
      </c>
      <c r="J2057" s="41">
        <v>0.33</v>
      </c>
      <c r="K2057" s="42">
        <f t="shared" si="262"/>
        <v>2009.9999999999998</v>
      </c>
      <c r="L2057" s="43" t="str">
        <f t="shared" si="256"/>
        <v>3056-NA-CG</v>
      </c>
      <c r="M2057" s="44">
        <f t="shared" si="263"/>
        <v>43233</v>
      </c>
      <c r="N2057" s="47">
        <f t="shared" si="257"/>
        <v>5</v>
      </c>
      <c r="O2057" s="47" t="str">
        <f t="shared" si="258"/>
        <v>2018</v>
      </c>
      <c r="P2057" s="47" t="str">
        <f t="shared" si="259"/>
        <v>13</v>
      </c>
      <c r="Q2057" s="48">
        <f t="shared" si="260"/>
        <v>43233</v>
      </c>
    </row>
    <row r="2058" spans="1:17" x14ac:dyDescent="0.25">
      <c r="A2058" s="28" t="s">
        <v>3419</v>
      </c>
      <c r="B2058" s="28" t="s">
        <v>201</v>
      </c>
      <c r="C2058" s="28" t="s">
        <v>202</v>
      </c>
      <c r="D2058" s="28" t="s">
        <v>11</v>
      </c>
      <c r="E2058" s="39">
        <v>43350</v>
      </c>
      <c r="F2058" s="13">
        <f t="shared" si="261"/>
        <v>2018</v>
      </c>
      <c r="G2058" s="28" t="s">
        <v>111</v>
      </c>
      <c r="H2058" s="28" t="s">
        <v>1671</v>
      </c>
      <c r="I2058" s="40">
        <v>140</v>
      </c>
      <c r="J2058" s="41">
        <v>4.2900000000000001E-2</v>
      </c>
      <c r="K2058" s="42">
        <f t="shared" si="262"/>
        <v>133.994</v>
      </c>
      <c r="L2058" s="43" t="str">
        <f t="shared" si="256"/>
        <v>3057-EMEA-DD</v>
      </c>
      <c r="M2058" s="44">
        <f t="shared" si="263"/>
        <v>43350</v>
      </c>
      <c r="N2058" s="47" t="str">
        <f t="shared" si="257"/>
        <v/>
      </c>
      <c r="O2058" s="47" t="str">
        <f t="shared" si="258"/>
        <v/>
      </c>
      <c r="P2058" s="47" t="str">
        <f t="shared" si="259"/>
        <v/>
      </c>
      <c r="Q2058" s="48">
        <f t="shared" si="260"/>
        <v>43350</v>
      </c>
    </row>
    <row r="2059" spans="1:17" x14ac:dyDescent="0.25">
      <c r="A2059" s="28" t="s">
        <v>3420</v>
      </c>
      <c r="B2059" s="28" t="s">
        <v>2841</v>
      </c>
      <c r="C2059" s="28" t="s">
        <v>115</v>
      </c>
      <c r="D2059" s="28" t="s">
        <v>17</v>
      </c>
      <c r="E2059" s="39" t="s">
        <v>3421</v>
      </c>
      <c r="F2059" s="13">
        <f t="shared" si="261"/>
        <v>2017</v>
      </c>
      <c r="G2059" s="28" t="s">
        <v>35</v>
      </c>
      <c r="H2059" s="28" t="s">
        <v>2842</v>
      </c>
      <c r="I2059" s="40">
        <v>50</v>
      </c>
      <c r="J2059" s="41">
        <v>0.08</v>
      </c>
      <c r="K2059" s="42">
        <f t="shared" si="262"/>
        <v>46</v>
      </c>
      <c r="L2059" s="43" t="str">
        <f t="shared" si="256"/>
        <v>3058-NA-ML</v>
      </c>
      <c r="M2059" s="44">
        <f t="shared" si="263"/>
        <v>42997</v>
      </c>
      <c r="N2059" s="47">
        <f t="shared" si="257"/>
        <v>9</v>
      </c>
      <c r="O2059" s="47" t="str">
        <f t="shared" si="258"/>
        <v>2017</v>
      </c>
      <c r="P2059" s="47" t="str">
        <f t="shared" si="259"/>
        <v>19</v>
      </c>
      <c r="Q2059" s="48">
        <f t="shared" si="260"/>
        <v>42997</v>
      </c>
    </row>
    <row r="2060" spans="1:17" x14ac:dyDescent="0.25">
      <c r="A2060" s="28" t="s">
        <v>3422</v>
      </c>
      <c r="B2060" s="28" t="s">
        <v>94</v>
      </c>
      <c r="C2060" s="28" t="s">
        <v>95</v>
      </c>
      <c r="D2060" s="28" t="s">
        <v>34</v>
      </c>
      <c r="E2060" s="39" t="s">
        <v>238</v>
      </c>
      <c r="F2060" s="13">
        <f t="shared" si="261"/>
        <v>2018</v>
      </c>
      <c r="G2060" s="28" t="s">
        <v>55</v>
      </c>
      <c r="H2060" s="28" t="s">
        <v>1166</v>
      </c>
      <c r="I2060" s="40">
        <v>2400</v>
      </c>
      <c r="J2060" s="41">
        <v>0.06</v>
      </c>
      <c r="K2060" s="42">
        <f t="shared" si="262"/>
        <v>2256</v>
      </c>
      <c r="L2060" s="43" t="str">
        <f t="shared" si="256"/>
        <v>3059-APAC-AC</v>
      </c>
      <c r="M2060" s="44">
        <f t="shared" si="263"/>
        <v>43342</v>
      </c>
      <c r="N2060" s="47">
        <f t="shared" si="257"/>
        <v>8</v>
      </c>
      <c r="O2060" s="47" t="str">
        <f t="shared" si="258"/>
        <v>2018</v>
      </c>
      <c r="P2060" s="47" t="str">
        <f t="shared" si="259"/>
        <v>30</v>
      </c>
      <c r="Q2060" s="48">
        <f t="shared" si="260"/>
        <v>43342</v>
      </c>
    </row>
    <row r="2061" spans="1:17" x14ac:dyDescent="0.25">
      <c r="A2061" s="28" t="s">
        <v>3423</v>
      </c>
      <c r="B2061" s="28" t="s">
        <v>541</v>
      </c>
      <c r="C2061" s="28" t="s">
        <v>542</v>
      </c>
      <c r="D2061" s="28" t="s">
        <v>22</v>
      </c>
      <c r="E2061" s="39" t="s">
        <v>2529</v>
      </c>
      <c r="F2061" s="13">
        <f t="shared" si="261"/>
        <v>2018</v>
      </c>
      <c r="G2061" s="28" t="s">
        <v>74</v>
      </c>
      <c r="H2061" s="28" t="s">
        <v>1071</v>
      </c>
      <c r="I2061" s="40">
        <v>500</v>
      </c>
      <c r="J2061" s="41">
        <v>0.02</v>
      </c>
      <c r="K2061" s="42">
        <f t="shared" si="262"/>
        <v>490</v>
      </c>
      <c r="L2061" s="43" t="str">
        <f t="shared" si="256"/>
        <v>3060-LATAM-JE</v>
      </c>
      <c r="M2061" s="44">
        <f t="shared" si="263"/>
        <v>43209</v>
      </c>
      <c r="N2061" s="47">
        <f t="shared" si="257"/>
        <v>4</v>
      </c>
      <c r="O2061" s="47" t="str">
        <f t="shared" si="258"/>
        <v>2018</v>
      </c>
      <c r="P2061" s="47" t="str">
        <f t="shared" si="259"/>
        <v>19</v>
      </c>
      <c r="Q2061" s="48">
        <f t="shared" si="260"/>
        <v>43209</v>
      </c>
    </row>
    <row r="2062" spans="1:17" x14ac:dyDescent="0.25">
      <c r="A2062" s="28" t="s">
        <v>3424</v>
      </c>
      <c r="B2062" s="28" t="s">
        <v>26</v>
      </c>
      <c r="C2062" s="28" t="s">
        <v>27</v>
      </c>
      <c r="D2062" s="28" t="s">
        <v>11</v>
      </c>
      <c r="E2062" s="39" t="s">
        <v>182</v>
      </c>
      <c r="F2062" s="13">
        <f t="shared" si="261"/>
        <v>2016</v>
      </c>
      <c r="G2062" s="28" t="s">
        <v>29</v>
      </c>
      <c r="H2062" s="28" t="s">
        <v>299</v>
      </c>
      <c r="I2062" s="40">
        <v>150</v>
      </c>
      <c r="J2062" s="41">
        <v>0.02</v>
      </c>
      <c r="K2062" s="42">
        <f t="shared" si="262"/>
        <v>147</v>
      </c>
      <c r="L2062" s="43" t="str">
        <f t="shared" si="256"/>
        <v>3061-EMEA-IM</v>
      </c>
      <c r="M2062" s="44">
        <f t="shared" si="263"/>
        <v>42673</v>
      </c>
      <c r="N2062" s="47">
        <f t="shared" si="257"/>
        <v>10</v>
      </c>
      <c r="O2062" s="47" t="str">
        <f t="shared" si="258"/>
        <v>2016</v>
      </c>
      <c r="P2062" s="47" t="str">
        <f t="shared" si="259"/>
        <v>30</v>
      </c>
      <c r="Q2062" s="48">
        <f t="shared" si="260"/>
        <v>42673</v>
      </c>
    </row>
    <row r="2063" spans="1:17" x14ac:dyDescent="0.25">
      <c r="A2063" s="28" t="s">
        <v>3425</v>
      </c>
      <c r="B2063" s="28" t="s">
        <v>99</v>
      </c>
      <c r="C2063" s="28" t="s">
        <v>100</v>
      </c>
      <c r="D2063" s="28" t="s">
        <v>11</v>
      </c>
      <c r="E2063" s="39" t="s">
        <v>1443</v>
      </c>
      <c r="F2063" s="13">
        <f t="shared" si="261"/>
        <v>2015</v>
      </c>
      <c r="G2063" s="28" t="s">
        <v>74</v>
      </c>
      <c r="H2063" s="28" t="s">
        <v>938</v>
      </c>
      <c r="I2063" s="40">
        <v>500</v>
      </c>
      <c r="J2063" s="41">
        <v>0.01</v>
      </c>
      <c r="K2063" s="42">
        <f t="shared" si="262"/>
        <v>495</v>
      </c>
      <c r="L2063" s="43" t="str">
        <f t="shared" si="256"/>
        <v>3062-EMEA-TM</v>
      </c>
      <c r="M2063" s="44">
        <f t="shared" si="263"/>
        <v>42301</v>
      </c>
      <c r="N2063" s="47">
        <f t="shared" si="257"/>
        <v>10</v>
      </c>
      <c r="O2063" s="47" t="str">
        <f t="shared" si="258"/>
        <v>2015</v>
      </c>
      <c r="P2063" s="47" t="str">
        <f t="shared" si="259"/>
        <v>24</v>
      </c>
      <c r="Q2063" s="48">
        <f t="shared" si="260"/>
        <v>42301</v>
      </c>
    </row>
    <row r="2064" spans="1:17" x14ac:dyDescent="0.25">
      <c r="A2064" s="28" t="s">
        <v>3426</v>
      </c>
      <c r="B2064" s="28" t="s">
        <v>119</v>
      </c>
      <c r="C2064" s="28" t="s">
        <v>85</v>
      </c>
      <c r="D2064" s="28" t="s">
        <v>11</v>
      </c>
      <c r="E2064" s="39">
        <v>42887</v>
      </c>
      <c r="F2064" s="13">
        <f t="shared" si="261"/>
        <v>2017</v>
      </c>
      <c r="G2064" s="28" t="s">
        <v>74</v>
      </c>
      <c r="H2064" s="28" t="s">
        <v>2205</v>
      </c>
      <c r="I2064" s="40">
        <v>500</v>
      </c>
      <c r="J2064" s="41">
        <v>0</v>
      </c>
      <c r="K2064" s="42">
        <f t="shared" si="262"/>
        <v>500</v>
      </c>
      <c r="L2064" s="43" t="str">
        <f t="shared" si="256"/>
        <v>3063-EMEA-BS</v>
      </c>
      <c r="M2064" s="44">
        <f t="shared" si="263"/>
        <v>42887</v>
      </c>
      <c r="N2064" s="47" t="str">
        <f t="shared" si="257"/>
        <v/>
      </c>
      <c r="O2064" s="47" t="str">
        <f t="shared" si="258"/>
        <v/>
      </c>
      <c r="P2064" s="47" t="str">
        <f t="shared" si="259"/>
        <v/>
      </c>
      <c r="Q2064" s="48">
        <f t="shared" si="260"/>
        <v>42887</v>
      </c>
    </row>
    <row r="2065" spans="1:17" x14ac:dyDescent="0.25">
      <c r="A2065" s="28" t="s">
        <v>3427</v>
      </c>
      <c r="B2065" s="28" t="s">
        <v>306</v>
      </c>
      <c r="C2065" s="28" t="s">
        <v>307</v>
      </c>
      <c r="D2065" s="28" t="s">
        <v>11</v>
      </c>
      <c r="E2065" s="39" t="s">
        <v>2913</v>
      </c>
      <c r="F2065" s="13">
        <f t="shared" si="261"/>
        <v>2016</v>
      </c>
      <c r="G2065" s="28" t="s">
        <v>61</v>
      </c>
      <c r="H2065" s="28" t="s">
        <v>1039</v>
      </c>
      <c r="I2065" s="40">
        <v>3000</v>
      </c>
      <c r="J2065" s="41">
        <v>0.32</v>
      </c>
      <c r="K2065" s="42">
        <f t="shared" si="262"/>
        <v>2039.9999999999998</v>
      </c>
      <c r="L2065" s="43" t="str">
        <f t="shared" si="256"/>
        <v>3064-EMEA-PD</v>
      </c>
      <c r="M2065" s="44">
        <f t="shared" si="263"/>
        <v>42426</v>
      </c>
      <c r="N2065" s="47">
        <f t="shared" si="257"/>
        <v>2</v>
      </c>
      <c r="O2065" s="47" t="str">
        <f t="shared" si="258"/>
        <v>2016</v>
      </c>
      <c r="P2065" s="47" t="str">
        <f t="shared" si="259"/>
        <v>26</v>
      </c>
      <c r="Q2065" s="48">
        <f t="shared" si="260"/>
        <v>42426</v>
      </c>
    </row>
    <row r="2066" spans="1:17" x14ac:dyDescent="0.25">
      <c r="A2066" s="28" t="s">
        <v>3428</v>
      </c>
      <c r="B2066" s="28" t="s">
        <v>2907</v>
      </c>
      <c r="C2066" s="28" t="s">
        <v>115</v>
      </c>
      <c r="D2066" s="28" t="s">
        <v>17</v>
      </c>
      <c r="E2066" s="39">
        <v>43413</v>
      </c>
      <c r="F2066" s="13">
        <f t="shared" si="261"/>
        <v>2018</v>
      </c>
      <c r="G2066" s="28" t="s">
        <v>41</v>
      </c>
      <c r="H2066" s="28" t="s">
        <v>2992</v>
      </c>
      <c r="I2066" s="40">
        <v>30</v>
      </c>
      <c r="J2066" s="41">
        <v>0.1</v>
      </c>
      <c r="K2066" s="42">
        <f t="shared" si="262"/>
        <v>27</v>
      </c>
      <c r="L2066" s="43" t="str">
        <f t="shared" si="256"/>
        <v>3065-NA-RS</v>
      </c>
      <c r="M2066" s="44">
        <f t="shared" si="263"/>
        <v>43413</v>
      </c>
      <c r="N2066" s="47" t="str">
        <f t="shared" si="257"/>
        <v/>
      </c>
      <c r="O2066" s="47" t="str">
        <f t="shared" si="258"/>
        <v/>
      </c>
      <c r="P2066" s="47" t="str">
        <f t="shared" si="259"/>
        <v/>
      </c>
      <c r="Q2066" s="48">
        <f t="shared" si="260"/>
        <v>43413</v>
      </c>
    </row>
    <row r="2067" spans="1:17" x14ac:dyDescent="0.25">
      <c r="A2067" s="28" t="s">
        <v>3429</v>
      </c>
      <c r="B2067" s="28" t="s">
        <v>265</v>
      </c>
      <c r="C2067" s="28" t="s">
        <v>50</v>
      </c>
      <c r="D2067" s="28" t="s">
        <v>22</v>
      </c>
      <c r="E2067" s="39" t="s">
        <v>1008</v>
      </c>
      <c r="F2067" s="13">
        <f t="shared" si="261"/>
        <v>2018</v>
      </c>
      <c r="G2067" s="28" t="s">
        <v>133</v>
      </c>
      <c r="H2067" s="28" t="s">
        <v>267</v>
      </c>
      <c r="I2067" s="40">
        <v>50</v>
      </c>
      <c r="J2067" s="41">
        <v>0.12</v>
      </c>
      <c r="K2067" s="42">
        <f t="shared" si="262"/>
        <v>44</v>
      </c>
      <c r="L2067" s="43" t="str">
        <f t="shared" si="256"/>
        <v>3066-LATAM-BD</v>
      </c>
      <c r="M2067" s="44">
        <f t="shared" si="263"/>
        <v>43397</v>
      </c>
      <c r="N2067" s="47">
        <f t="shared" si="257"/>
        <v>10</v>
      </c>
      <c r="O2067" s="47" t="str">
        <f t="shared" si="258"/>
        <v>2018</v>
      </c>
      <c r="P2067" s="47" t="str">
        <f t="shared" si="259"/>
        <v>24</v>
      </c>
      <c r="Q2067" s="48">
        <f t="shared" si="260"/>
        <v>43397</v>
      </c>
    </row>
    <row r="2068" spans="1:17" x14ac:dyDescent="0.25">
      <c r="A2068" s="28" t="s">
        <v>3430</v>
      </c>
      <c r="B2068" s="28" t="s">
        <v>350</v>
      </c>
      <c r="C2068" s="28" t="s">
        <v>115</v>
      </c>
      <c r="D2068" s="28" t="s">
        <v>17</v>
      </c>
      <c r="E2068" s="39" t="s">
        <v>1796</v>
      </c>
      <c r="F2068" s="13">
        <f t="shared" si="261"/>
        <v>2018</v>
      </c>
      <c r="G2068" s="28" t="s">
        <v>12</v>
      </c>
      <c r="H2068" s="28" t="s">
        <v>1471</v>
      </c>
      <c r="I2068" s="40">
        <v>240</v>
      </c>
      <c r="J2068" s="41">
        <v>0</v>
      </c>
      <c r="K2068" s="42">
        <f t="shared" si="262"/>
        <v>240</v>
      </c>
      <c r="L2068" s="43" t="str">
        <f t="shared" si="256"/>
        <v>3067-NA-AS</v>
      </c>
      <c r="M2068" s="44">
        <f t="shared" si="263"/>
        <v>43203</v>
      </c>
      <c r="N2068" s="47">
        <f t="shared" si="257"/>
        <v>4</v>
      </c>
      <c r="O2068" s="47" t="str">
        <f t="shared" si="258"/>
        <v>2018</v>
      </c>
      <c r="P2068" s="47" t="str">
        <f t="shared" si="259"/>
        <v>13</v>
      </c>
      <c r="Q2068" s="48">
        <f t="shared" si="260"/>
        <v>43203</v>
      </c>
    </row>
    <row r="2069" spans="1:17" x14ac:dyDescent="0.25">
      <c r="A2069" s="28" t="s">
        <v>3431</v>
      </c>
      <c r="B2069" s="28" t="s">
        <v>169</v>
      </c>
      <c r="C2069" s="28" t="s">
        <v>170</v>
      </c>
      <c r="D2069" s="28" t="s">
        <v>11</v>
      </c>
      <c r="E2069" s="39" t="s">
        <v>2551</v>
      </c>
      <c r="F2069" s="13">
        <f t="shared" si="261"/>
        <v>2014</v>
      </c>
      <c r="G2069" s="28" t="s">
        <v>46</v>
      </c>
      <c r="H2069" s="28" t="s">
        <v>376</v>
      </c>
      <c r="I2069" s="40">
        <v>500</v>
      </c>
      <c r="J2069" s="41">
        <v>0.28000000000000003</v>
      </c>
      <c r="K2069" s="42">
        <f t="shared" si="262"/>
        <v>360</v>
      </c>
      <c r="L2069" s="43" t="str">
        <f t="shared" si="256"/>
        <v>3068-EMEA-AK</v>
      </c>
      <c r="M2069" s="44">
        <f t="shared" si="263"/>
        <v>41660</v>
      </c>
      <c r="N2069" s="47">
        <f t="shared" si="257"/>
        <v>1</v>
      </c>
      <c r="O2069" s="47" t="str">
        <f t="shared" si="258"/>
        <v>2014</v>
      </c>
      <c r="P2069" s="47" t="str">
        <f t="shared" si="259"/>
        <v>21</v>
      </c>
      <c r="Q2069" s="48">
        <f t="shared" si="260"/>
        <v>41660</v>
      </c>
    </row>
    <row r="2070" spans="1:17" x14ac:dyDescent="0.25">
      <c r="A2070" s="28" t="s">
        <v>3432</v>
      </c>
      <c r="B2070" s="28" t="s">
        <v>2841</v>
      </c>
      <c r="C2070" s="28" t="s">
        <v>115</v>
      </c>
      <c r="D2070" s="28" t="s">
        <v>17</v>
      </c>
      <c r="E2070" s="39">
        <v>41859</v>
      </c>
      <c r="F2070" s="13">
        <f t="shared" si="261"/>
        <v>2014</v>
      </c>
      <c r="G2070" s="28" t="s">
        <v>55</v>
      </c>
      <c r="H2070" s="28" t="s">
        <v>2853</v>
      </c>
      <c r="I2070" s="40">
        <v>2400</v>
      </c>
      <c r="J2070" s="41">
        <v>0.18</v>
      </c>
      <c r="K2070" s="42">
        <f t="shared" si="262"/>
        <v>1968.0000000000002</v>
      </c>
      <c r="L2070" s="43" t="str">
        <f t="shared" si="256"/>
        <v>3069-NA-CG</v>
      </c>
      <c r="M2070" s="44">
        <f t="shared" si="263"/>
        <v>41859</v>
      </c>
      <c r="N2070" s="47" t="str">
        <f t="shared" si="257"/>
        <v/>
      </c>
      <c r="O2070" s="47" t="str">
        <f t="shared" si="258"/>
        <v/>
      </c>
      <c r="P2070" s="47" t="str">
        <f t="shared" si="259"/>
        <v/>
      </c>
      <c r="Q2070" s="48">
        <f t="shared" si="260"/>
        <v>41859</v>
      </c>
    </row>
    <row r="2071" spans="1:17" x14ac:dyDescent="0.25">
      <c r="A2071" s="28" t="s">
        <v>3433</v>
      </c>
      <c r="B2071" s="28" t="s">
        <v>2907</v>
      </c>
      <c r="C2071" s="28" t="s">
        <v>115</v>
      </c>
      <c r="D2071" s="28" t="s">
        <v>17</v>
      </c>
      <c r="E2071" s="39" t="s">
        <v>3031</v>
      </c>
      <c r="F2071" s="13">
        <f t="shared" si="261"/>
        <v>2016</v>
      </c>
      <c r="G2071" s="28" t="s">
        <v>125</v>
      </c>
      <c r="H2071" s="28" t="s">
        <v>2908</v>
      </c>
      <c r="I2071" s="40">
        <v>500</v>
      </c>
      <c r="J2071" s="41">
        <v>8.0000000000000002E-3</v>
      </c>
      <c r="K2071" s="42">
        <f t="shared" si="262"/>
        <v>496</v>
      </c>
      <c r="L2071" s="43" t="str">
        <f t="shared" si="256"/>
        <v>3070-NA-DS</v>
      </c>
      <c r="M2071" s="44">
        <f t="shared" si="263"/>
        <v>42507</v>
      </c>
      <c r="N2071" s="47">
        <f t="shared" si="257"/>
        <v>5</v>
      </c>
      <c r="O2071" s="47" t="str">
        <f t="shared" si="258"/>
        <v>2016</v>
      </c>
      <c r="P2071" s="47" t="str">
        <f t="shared" si="259"/>
        <v>17</v>
      </c>
      <c r="Q2071" s="48">
        <f t="shared" si="260"/>
        <v>42507</v>
      </c>
    </row>
    <row r="2072" spans="1:17" x14ac:dyDescent="0.25">
      <c r="A2072" s="28" t="s">
        <v>3434</v>
      </c>
      <c r="B2072" s="28" t="s">
        <v>44</v>
      </c>
      <c r="C2072" s="28" t="s">
        <v>45</v>
      </c>
      <c r="D2072" s="28" t="s">
        <v>22</v>
      </c>
      <c r="E2072" s="39" t="s">
        <v>3435</v>
      </c>
      <c r="F2072" s="13">
        <f t="shared" si="261"/>
        <v>2016</v>
      </c>
      <c r="G2072" s="28" t="s">
        <v>133</v>
      </c>
      <c r="H2072" s="28" t="s">
        <v>537</v>
      </c>
      <c r="I2072" s="40">
        <v>50</v>
      </c>
      <c r="J2072" s="41">
        <v>0.02</v>
      </c>
      <c r="K2072" s="42">
        <f t="shared" si="262"/>
        <v>49</v>
      </c>
      <c r="L2072" s="43" t="str">
        <f t="shared" si="256"/>
        <v>3071-LATAM-WL</v>
      </c>
      <c r="M2072" s="44">
        <f t="shared" si="263"/>
        <v>42634</v>
      </c>
      <c r="N2072" s="47">
        <f t="shared" si="257"/>
        <v>9</v>
      </c>
      <c r="O2072" s="47" t="str">
        <f t="shared" si="258"/>
        <v>2016</v>
      </c>
      <c r="P2072" s="47" t="str">
        <f t="shared" si="259"/>
        <v>21</v>
      </c>
      <c r="Q2072" s="48">
        <f t="shared" si="260"/>
        <v>42634</v>
      </c>
    </row>
    <row r="2073" spans="1:17" x14ac:dyDescent="0.25">
      <c r="A2073" s="28" t="s">
        <v>3436</v>
      </c>
      <c r="B2073" s="28" t="s">
        <v>9</v>
      </c>
      <c r="C2073" s="28" t="s">
        <v>10</v>
      </c>
      <c r="D2073" s="28" t="s">
        <v>11</v>
      </c>
      <c r="E2073" s="39">
        <v>42620</v>
      </c>
      <c r="F2073" s="13">
        <f t="shared" si="261"/>
        <v>2016</v>
      </c>
      <c r="G2073" s="28" t="s">
        <v>46</v>
      </c>
      <c r="H2073" s="28" t="s">
        <v>430</v>
      </c>
      <c r="I2073" s="40">
        <v>500</v>
      </c>
      <c r="J2073" s="41">
        <v>0.04</v>
      </c>
      <c r="K2073" s="42">
        <f t="shared" si="262"/>
        <v>480</v>
      </c>
      <c r="L2073" s="43" t="str">
        <f t="shared" si="256"/>
        <v>3072-EMEA-ZM</v>
      </c>
      <c r="M2073" s="44">
        <f t="shared" si="263"/>
        <v>42620</v>
      </c>
      <c r="N2073" s="47" t="str">
        <f t="shared" si="257"/>
        <v/>
      </c>
      <c r="O2073" s="47" t="str">
        <f t="shared" si="258"/>
        <v/>
      </c>
      <c r="P2073" s="47" t="str">
        <f t="shared" si="259"/>
        <v/>
      </c>
      <c r="Q2073" s="48">
        <f t="shared" si="260"/>
        <v>42620</v>
      </c>
    </row>
    <row r="2074" spans="1:17" x14ac:dyDescent="0.25">
      <c r="A2074" s="28" t="s">
        <v>3437</v>
      </c>
      <c r="B2074" s="28" t="s">
        <v>147</v>
      </c>
      <c r="C2074" s="28" t="s">
        <v>95</v>
      </c>
      <c r="D2074" s="28" t="s">
        <v>34</v>
      </c>
      <c r="E2074" s="39">
        <v>41642</v>
      </c>
      <c r="F2074" s="13">
        <f t="shared" si="261"/>
        <v>2014</v>
      </c>
      <c r="G2074" s="28" t="s">
        <v>61</v>
      </c>
      <c r="H2074" s="28" t="s">
        <v>1478</v>
      </c>
      <c r="I2074" s="40">
        <v>3000</v>
      </c>
      <c r="J2074" s="41">
        <v>0.38</v>
      </c>
      <c r="K2074" s="42">
        <f t="shared" si="262"/>
        <v>1860</v>
      </c>
      <c r="L2074" s="43" t="str">
        <f t="shared" si="256"/>
        <v>3073-APAC-AU</v>
      </c>
      <c r="M2074" s="44">
        <f t="shared" si="263"/>
        <v>41642</v>
      </c>
      <c r="N2074" s="47" t="str">
        <f t="shared" si="257"/>
        <v/>
      </c>
      <c r="O2074" s="47" t="str">
        <f t="shared" si="258"/>
        <v/>
      </c>
      <c r="P2074" s="47" t="str">
        <f t="shared" si="259"/>
        <v/>
      </c>
      <c r="Q2074" s="48">
        <f t="shared" si="260"/>
        <v>41642</v>
      </c>
    </row>
    <row r="2075" spans="1:17" x14ac:dyDescent="0.25">
      <c r="A2075" s="28" t="s">
        <v>3438</v>
      </c>
      <c r="B2075" s="28" t="s">
        <v>15</v>
      </c>
      <c r="C2075" s="28" t="s">
        <v>16</v>
      </c>
      <c r="D2075" s="28" t="s">
        <v>17</v>
      </c>
      <c r="E2075" s="39">
        <v>42222</v>
      </c>
      <c r="F2075" s="13">
        <f t="shared" si="261"/>
        <v>2015</v>
      </c>
      <c r="G2075" s="28" t="s">
        <v>125</v>
      </c>
      <c r="H2075" s="28" t="s">
        <v>18</v>
      </c>
      <c r="I2075" s="40">
        <v>500</v>
      </c>
      <c r="J2075" s="41">
        <v>0.24</v>
      </c>
      <c r="K2075" s="42">
        <f t="shared" si="262"/>
        <v>380</v>
      </c>
      <c r="L2075" s="43" t="str">
        <f t="shared" si="256"/>
        <v>3074-NA-DS</v>
      </c>
      <c r="M2075" s="44">
        <f t="shared" si="263"/>
        <v>42222</v>
      </c>
      <c r="N2075" s="47" t="str">
        <f t="shared" si="257"/>
        <v/>
      </c>
      <c r="O2075" s="47" t="str">
        <f t="shared" si="258"/>
        <v/>
      </c>
      <c r="P2075" s="47" t="str">
        <f t="shared" si="259"/>
        <v/>
      </c>
      <c r="Q2075" s="48">
        <f t="shared" si="260"/>
        <v>42222</v>
      </c>
    </row>
    <row r="2076" spans="1:17" x14ac:dyDescent="0.25">
      <c r="A2076" s="28" t="s">
        <v>3439</v>
      </c>
      <c r="B2076" s="28" t="s">
        <v>53</v>
      </c>
      <c r="C2076" s="28" t="s">
        <v>54</v>
      </c>
      <c r="D2076" s="28" t="s">
        <v>11</v>
      </c>
      <c r="E2076" s="39" t="s">
        <v>710</v>
      </c>
      <c r="F2076" s="13">
        <f t="shared" si="261"/>
        <v>2017</v>
      </c>
      <c r="G2076" s="28" t="s">
        <v>55</v>
      </c>
      <c r="H2076" s="28" t="s">
        <v>56</v>
      </c>
      <c r="I2076" s="40">
        <v>2400</v>
      </c>
      <c r="J2076" s="41">
        <v>0.15</v>
      </c>
      <c r="K2076" s="42">
        <f t="shared" si="262"/>
        <v>2040</v>
      </c>
      <c r="L2076" s="43" t="str">
        <f t="shared" si="256"/>
        <v>3075-EMEA-FG</v>
      </c>
      <c r="M2076" s="44">
        <f t="shared" si="263"/>
        <v>42875</v>
      </c>
      <c r="N2076" s="47">
        <f t="shared" si="257"/>
        <v>5</v>
      </c>
      <c r="O2076" s="47" t="str">
        <f t="shared" si="258"/>
        <v>2017</v>
      </c>
      <c r="P2076" s="47" t="str">
        <f t="shared" si="259"/>
        <v>20</v>
      </c>
      <c r="Q2076" s="48">
        <f t="shared" si="260"/>
        <v>42875</v>
      </c>
    </row>
    <row r="2077" spans="1:17" x14ac:dyDescent="0.25">
      <c r="A2077" s="28" t="s">
        <v>3440</v>
      </c>
      <c r="B2077" s="28" t="s">
        <v>71</v>
      </c>
      <c r="C2077" s="28" t="s">
        <v>72</v>
      </c>
      <c r="D2077" s="28" t="s">
        <v>34</v>
      </c>
      <c r="E2077" s="39">
        <v>43348</v>
      </c>
      <c r="F2077" s="13">
        <f t="shared" si="261"/>
        <v>2018</v>
      </c>
      <c r="G2077" s="28" t="s">
        <v>46</v>
      </c>
      <c r="H2077" s="28" t="s">
        <v>75</v>
      </c>
      <c r="I2077" s="40">
        <v>500</v>
      </c>
      <c r="J2077" s="41">
        <v>0.04</v>
      </c>
      <c r="K2077" s="42">
        <f t="shared" si="262"/>
        <v>480</v>
      </c>
      <c r="L2077" s="43" t="str">
        <f t="shared" si="256"/>
        <v>3076-APAC-TM</v>
      </c>
      <c r="M2077" s="44">
        <f t="shared" si="263"/>
        <v>43348</v>
      </c>
      <c r="N2077" s="47" t="str">
        <f t="shared" si="257"/>
        <v/>
      </c>
      <c r="O2077" s="47" t="str">
        <f t="shared" si="258"/>
        <v/>
      </c>
      <c r="P2077" s="47" t="str">
        <f t="shared" si="259"/>
        <v/>
      </c>
      <c r="Q2077" s="48">
        <f t="shared" si="260"/>
        <v>43348</v>
      </c>
    </row>
    <row r="2078" spans="1:17" x14ac:dyDescent="0.25">
      <c r="A2078" s="28" t="s">
        <v>3441</v>
      </c>
      <c r="B2078" s="28" t="s">
        <v>541</v>
      </c>
      <c r="C2078" s="28" t="s">
        <v>542</v>
      </c>
      <c r="D2078" s="28" t="s">
        <v>22</v>
      </c>
      <c r="E2078" s="39" t="s">
        <v>1044</v>
      </c>
      <c r="F2078" s="13">
        <f t="shared" si="261"/>
        <v>2018</v>
      </c>
      <c r="G2078" s="28" t="s">
        <v>133</v>
      </c>
      <c r="H2078" s="28" t="s">
        <v>1109</v>
      </c>
      <c r="I2078" s="40">
        <v>50</v>
      </c>
      <c r="J2078" s="41">
        <v>0.02</v>
      </c>
      <c r="K2078" s="42">
        <f t="shared" si="262"/>
        <v>49</v>
      </c>
      <c r="L2078" s="43" t="str">
        <f t="shared" si="256"/>
        <v>3077-LATAM-JH</v>
      </c>
      <c r="M2078" s="44">
        <f t="shared" si="263"/>
        <v>43450</v>
      </c>
      <c r="N2078" s="47">
        <f t="shared" si="257"/>
        <v>12</v>
      </c>
      <c r="O2078" s="47" t="str">
        <f t="shared" si="258"/>
        <v>2018</v>
      </c>
      <c r="P2078" s="47" t="str">
        <f t="shared" si="259"/>
        <v>16</v>
      </c>
      <c r="Q2078" s="48">
        <f t="shared" si="260"/>
        <v>43450</v>
      </c>
    </row>
    <row r="2079" spans="1:17" x14ac:dyDescent="0.25">
      <c r="A2079" s="28" t="s">
        <v>3442</v>
      </c>
      <c r="B2079" s="28" t="s">
        <v>495</v>
      </c>
      <c r="C2079" s="28" t="s">
        <v>496</v>
      </c>
      <c r="D2079" s="28" t="s">
        <v>11</v>
      </c>
      <c r="E2079" s="39" t="s">
        <v>3443</v>
      </c>
      <c r="F2079" s="13">
        <f t="shared" si="261"/>
        <v>2015</v>
      </c>
      <c r="G2079" s="28" t="s">
        <v>12</v>
      </c>
      <c r="H2079" s="28" t="s">
        <v>553</v>
      </c>
      <c r="I2079" s="40">
        <v>240</v>
      </c>
      <c r="J2079" s="41">
        <v>0.27500000000000002</v>
      </c>
      <c r="K2079" s="42">
        <f t="shared" si="262"/>
        <v>174</v>
      </c>
      <c r="L2079" s="43" t="str">
        <f t="shared" si="256"/>
        <v>3078-EMEA-BL</v>
      </c>
      <c r="M2079" s="44">
        <f t="shared" si="263"/>
        <v>42054</v>
      </c>
      <c r="N2079" s="47">
        <f t="shared" si="257"/>
        <v>2</v>
      </c>
      <c r="O2079" s="47" t="str">
        <f t="shared" si="258"/>
        <v>2015</v>
      </c>
      <c r="P2079" s="47" t="str">
        <f t="shared" si="259"/>
        <v>19</v>
      </c>
      <c r="Q2079" s="48">
        <f t="shared" si="260"/>
        <v>42054</v>
      </c>
    </row>
    <row r="2080" spans="1:17" x14ac:dyDescent="0.25">
      <c r="A2080" s="28" t="s">
        <v>3444</v>
      </c>
      <c r="B2080" s="28" t="s">
        <v>350</v>
      </c>
      <c r="C2080" s="28" t="s">
        <v>115</v>
      </c>
      <c r="D2080" s="28" t="s">
        <v>17</v>
      </c>
      <c r="E2080" s="39">
        <v>42491</v>
      </c>
      <c r="F2080" s="13">
        <f t="shared" si="261"/>
        <v>2016</v>
      </c>
      <c r="G2080" s="28" t="s">
        <v>46</v>
      </c>
      <c r="H2080" s="28" t="s">
        <v>1136</v>
      </c>
      <c r="I2080" s="40">
        <v>500</v>
      </c>
      <c r="J2080" s="41">
        <v>0</v>
      </c>
      <c r="K2080" s="42">
        <f t="shared" si="262"/>
        <v>500</v>
      </c>
      <c r="L2080" s="43" t="str">
        <f t="shared" si="256"/>
        <v>3079-NA-RP</v>
      </c>
      <c r="M2080" s="44">
        <f t="shared" si="263"/>
        <v>42491</v>
      </c>
      <c r="N2080" s="47" t="str">
        <f t="shared" si="257"/>
        <v/>
      </c>
      <c r="O2080" s="47" t="str">
        <f t="shared" si="258"/>
        <v/>
      </c>
      <c r="P2080" s="47" t="str">
        <f t="shared" si="259"/>
        <v/>
      </c>
      <c r="Q2080" s="48">
        <f t="shared" si="260"/>
        <v>42491</v>
      </c>
    </row>
    <row r="2081" spans="1:17" x14ac:dyDescent="0.25">
      <c r="A2081" s="28" t="s">
        <v>3445</v>
      </c>
      <c r="B2081" s="28" t="s">
        <v>84</v>
      </c>
      <c r="C2081" s="28" t="s">
        <v>85</v>
      </c>
      <c r="D2081" s="28" t="s">
        <v>11</v>
      </c>
      <c r="E2081" s="39" t="s">
        <v>3446</v>
      </c>
      <c r="F2081" s="13">
        <f t="shared" si="261"/>
        <v>2014</v>
      </c>
      <c r="G2081" s="28" t="s">
        <v>23</v>
      </c>
      <c r="H2081" s="28" t="s">
        <v>1605</v>
      </c>
      <c r="I2081" s="40">
        <v>1400</v>
      </c>
      <c r="J2081" s="41">
        <v>0.18</v>
      </c>
      <c r="K2081" s="42">
        <f t="shared" si="262"/>
        <v>1148</v>
      </c>
      <c r="L2081" s="43" t="str">
        <f t="shared" si="256"/>
        <v>3080-EMEA-FW</v>
      </c>
      <c r="M2081" s="44">
        <f t="shared" si="263"/>
        <v>41926</v>
      </c>
      <c r="N2081" s="47">
        <f t="shared" si="257"/>
        <v>10</v>
      </c>
      <c r="O2081" s="47" t="str">
        <f t="shared" si="258"/>
        <v>2014</v>
      </c>
      <c r="P2081" s="47" t="str">
        <f t="shared" si="259"/>
        <v>14</v>
      </c>
      <c r="Q2081" s="48">
        <f t="shared" si="260"/>
        <v>41926</v>
      </c>
    </row>
    <row r="2082" spans="1:17" x14ac:dyDescent="0.25">
      <c r="A2082" s="28" t="s">
        <v>3447</v>
      </c>
      <c r="B2082" s="28" t="s">
        <v>288</v>
      </c>
      <c r="C2082" s="28" t="s">
        <v>289</v>
      </c>
      <c r="D2082" s="28" t="s">
        <v>11</v>
      </c>
      <c r="E2082" s="39">
        <v>43132</v>
      </c>
      <c r="F2082" s="13">
        <f t="shared" si="261"/>
        <v>2018</v>
      </c>
      <c r="G2082" s="28" t="s">
        <v>35</v>
      </c>
      <c r="H2082" s="28" t="s">
        <v>348</v>
      </c>
      <c r="I2082" s="40">
        <v>50</v>
      </c>
      <c r="J2082" s="41">
        <v>0.06</v>
      </c>
      <c r="K2082" s="42">
        <f t="shared" si="262"/>
        <v>47</v>
      </c>
      <c r="L2082" s="43" t="str">
        <f t="shared" si="256"/>
        <v>3081-EMEA-HJ</v>
      </c>
      <c r="M2082" s="44">
        <f t="shared" si="263"/>
        <v>43132</v>
      </c>
      <c r="N2082" s="47" t="str">
        <f t="shared" si="257"/>
        <v/>
      </c>
      <c r="O2082" s="47" t="str">
        <f t="shared" si="258"/>
        <v/>
      </c>
      <c r="P2082" s="47" t="str">
        <f t="shared" si="259"/>
        <v/>
      </c>
      <c r="Q2082" s="48">
        <f t="shared" si="260"/>
        <v>43132</v>
      </c>
    </row>
    <row r="2083" spans="1:17" x14ac:dyDescent="0.25">
      <c r="A2083" s="28" t="s">
        <v>3448</v>
      </c>
      <c r="B2083" s="28" t="s">
        <v>135</v>
      </c>
      <c r="C2083" s="28" t="s">
        <v>39</v>
      </c>
      <c r="D2083" s="28" t="s">
        <v>34</v>
      </c>
      <c r="E2083" s="39">
        <v>43436</v>
      </c>
      <c r="F2083" s="13">
        <f t="shared" si="261"/>
        <v>2018</v>
      </c>
      <c r="G2083" s="28" t="s">
        <v>41</v>
      </c>
      <c r="H2083" s="28" t="s">
        <v>1184</v>
      </c>
      <c r="I2083" s="40">
        <v>30</v>
      </c>
      <c r="J2083" s="41">
        <v>0.1333</v>
      </c>
      <c r="K2083" s="42">
        <f t="shared" si="262"/>
        <v>26.001000000000001</v>
      </c>
      <c r="L2083" s="43" t="str">
        <f t="shared" si="256"/>
        <v>3082-APAC-HW</v>
      </c>
      <c r="M2083" s="44">
        <f t="shared" si="263"/>
        <v>43436</v>
      </c>
      <c r="N2083" s="47" t="str">
        <f t="shared" si="257"/>
        <v/>
      </c>
      <c r="O2083" s="47" t="str">
        <f t="shared" si="258"/>
        <v/>
      </c>
      <c r="P2083" s="47" t="str">
        <f t="shared" si="259"/>
        <v/>
      </c>
      <c r="Q2083" s="48">
        <f t="shared" si="260"/>
        <v>43436</v>
      </c>
    </row>
    <row r="2084" spans="1:17" x14ac:dyDescent="0.25">
      <c r="A2084" s="28" t="s">
        <v>3449</v>
      </c>
      <c r="B2084" s="28" t="s">
        <v>32</v>
      </c>
      <c r="C2084" s="28" t="s">
        <v>33</v>
      </c>
      <c r="D2084" s="28" t="s">
        <v>34</v>
      </c>
      <c r="E2084" s="39" t="s">
        <v>3405</v>
      </c>
      <c r="F2084" s="13">
        <f t="shared" si="261"/>
        <v>2014</v>
      </c>
      <c r="G2084" s="28" t="s">
        <v>41</v>
      </c>
      <c r="H2084" s="28" t="s">
        <v>77</v>
      </c>
      <c r="I2084" s="40">
        <v>30</v>
      </c>
      <c r="J2084" s="41">
        <v>0.26669999999999999</v>
      </c>
      <c r="K2084" s="42">
        <f t="shared" si="262"/>
        <v>21.999000000000002</v>
      </c>
      <c r="L2084" s="43" t="str">
        <f t="shared" si="256"/>
        <v>3083-APAC-JR</v>
      </c>
      <c r="M2084" s="44">
        <f t="shared" si="263"/>
        <v>41965</v>
      </c>
      <c r="N2084" s="47">
        <f t="shared" si="257"/>
        <v>11</v>
      </c>
      <c r="O2084" s="47" t="str">
        <f t="shared" si="258"/>
        <v>2014</v>
      </c>
      <c r="P2084" s="47" t="str">
        <f t="shared" si="259"/>
        <v>22</v>
      </c>
      <c r="Q2084" s="48">
        <f t="shared" si="260"/>
        <v>41965</v>
      </c>
    </row>
    <row r="2085" spans="1:17" x14ac:dyDescent="0.25">
      <c r="A2085" s="28" t="s">
        <v>3450</v>
      </c>
      <c r="B2085" s="28" t="s">
        <v>104</v>
      </c>
      <c r="C2085" s="28" t="s">
        <v>105</v>
      </c>
      <c r="D2085" s="28" t="s">
        <v>11</v>
      </c>
      <c r="E2085" s="39">
        <v>42279</v>
      </c>
      <c r="F2085" s="13">
        <f t="shared" si="261"/>
        <v>2015</v>
      </c>
      <c r="G2085" s="28" t="s">
        <v>23</v>
      </c>
      <c r="H2085" s="28" t="s">
        <v>1179</v>
      </c>
      <c r="I2085" s="40">
        <v>1400</v>
      </c>
      <c r="J2085" s="41">
        <v>0.03</v>
      </c>
      <c r="K2085" s="42">
        <f t="shared" si="262"/>
        <v>1358</v>
      </c>
      <c r="L2085" s="43" t="str">
        <f t="shared" si="256"/>
        <v>3084-EMEA-SA</v>
      </c>
      <c r="M2085" s="44">
        <f t="shared" si="263"/>
        <v>42279</v>
      </c>
      <c r="N2085" s="47" t="str">
        <f t="shared" si="257"/>
        <v/>
      </c>
      <c r="O2085" s="47" t="str">
        <f t="shared" si="258"/>
        <v/>
      </c>
      <c r="P2085" s="47" t="str">
        <f t="shared" si="259"/>
        <v/>
      </c>
      <c r="Q2085" s="48">
        <f t="shared" si="260"/>
        <v>42279</v>
      </c>
    </row>
    <row r="2086" spans="1:17" x14ac:dyDescent="0.25">
      <c r="A2086" s="28" t="s">
        <v>3451</v>
      </c>
      <c r="B2086" s="28" t="s">
        <v>306</v>
      </c>
      <c r="C2086" s="28" t="s">
        <v>307</v>
      </c>
      <c r="D2086" s="28" t="s">
        <v>11</v>
      </c>
      <c r="E2086" s="39">
        <v>41920</v>
      </c>
      <c r="F2086" s="13">
        <f t="shared" si="261"/>
        <v>2014</v>
      </c>
      <c r="G2086" s="28" t="s">
        <v>61</v>
      </c>
      <c r="H2086" s="28" t="s">
        <v>1571</v>
      </c>
      <c r="I2086" s="40">
        <v>3000</v>
      </c>
      <c r="J2086" s="41">
        <v>0.15</v>
      </c>
      <c r="K2086" s="42">
        <f t="shared" si="262"/>
        <v>2550</v>
      </c>
      <c r="L2086" s="43" t="str">
        <f t="shared" si="256"/>
        <v>3085-EMEA-MH</v>
      </c>
      <c r="M2086" s="44">
        <f t="shared" si="263"/>
        <v>41920</v>
      </c>
      <c r="N2086" s="47" t="str">
        <f t="shared" si="257"/>
        <v/>
      </c>
      <c r="O2086" s="47" t="str">
        <f t="shared" si="258"/>
        <v/>
      </c>
      <c r="P2086" s="47" t="str">
        <f t="shared" si="259"/>
        <v/>
      </c>
      <c r="Q2086" s="48">
        <f t="shared" si="260"/>
        <v>41920</v>
      </c>
    </row>
    <row r="2087" spans="1:17" x14ac:dyDescent="0.25">
      <c r="A2087" s="28" t="s">
        <v>3452</v>
      </c>
      <c r="B2087" s="28" t="s">
        <v>109</v>
      </c>
      <c r="C2087" s="28" t="s">
        <v>72</v>
      </c>
      <c r="D2087" s="28" t="s">
        <v>34</v>
      </c>
      <c r="E2087" s="39" t="s">
        <v>3453</v>
      </c>
      <c r="F2087" s="13">
        <f t="shared" si="261"/>
        <v>2018</v>
      </c>
      <c r="G2087" s="28" t="s">
        <v>74</v>
      </c>
      <c r="H2087" s="28" t="s">
        <v>933</v>
      </c>
      <c r="I2087" s="40">
        <v>500</v>
      </c>
      <c r="J2087" s="41">
        <v>0.02</v>
      </c>
      <c r="K2087" s="42">
        <f t="shared" si="262"/>
        <v>490</v>
      </c>
      <c r="L2087" s="43" t="str">
        <f t="shared" si="256"/>
        <v>3086-APAC-SH</v>
      </c>
      <c r="M2087" s="44">
        <f t="shared" si="263"/>
        <v>43274</v>
      </c>
      <c r="N2087" s="47">
        <f t="shared" si="257"/>
        <v>6</v>
      </c>
      <c r="O2087" s="47" t="str">
        <f t="shared" si="258"/>
        <v>2018</v>
      </c>
      <c r="P2087" s="47" t="str">
        <f t="shared" si="259"/>
        <v>23</v>
      </c>
      <c r="Q2087" s="48">
        <f t="shared" si="260"/>
        <v>43274</v>
      </c>
    </row>
    <row r="2088" spans="1:17" x14ac:dyDescent="0.25">
      <c r="A2088" s="28" t="s">
        <v>3454</v>
      </c>
      <c r="B2088" s="28" t="s">
        <v>104</v>
      </c>
      <c r="C2088" s="28" t="s">
        <v>105</v>
      </c>
      <c r="D2088" s="28" t="s">
        <v>11</v>
      </c>
      <c r="E2088" s="39">
        <v>42588</v>
      </c>
      <c r="F2088" s="13">
        <f t="shared" si="261"/>
        <v>2016</v>
      </c>
      <c r="G2088" s="28" t="s">
        <v>111</v>
      </c>
      <c r="H2088" s="28" t="s">
        <v>107</v>
      </c>
      <c r="I2088" s="40">
        <v>140</v>
      </c>
      <c r="J2088" s="41">
        <v>0</v>
      </c>
      <c r="K2088" s="42">
        <f t="shared" si="262"/>
        <v>140</v>
      </c>
      <c r="L2088" s="43" t="str">
        <f t="shared" si="256"/>
        <v>3087-EMEA-NH</v>
      </c>
      <c r="M2088" s="44">
        <f t="shared" si="263"/>
        <v>42588</v>
      </c>
      <c r="N2088" s="47" t="str">
        <f t="shared" si="257"/>
        <v/>
      </c>
      <c r="O2088" s="47" t="str">
        <f t="shared" si="258"/>
        <v/>
      </c>
      <c r="P2088" s="47" t="str">
        <f t="shared" si="259"/>
        <v/>
      </c>
      <c r="Q2088" s="48">
        <f t="shared" si="260"/>
        <v>42588</v>
      </c>
    </row>
    <row r="2089" spans="1:17" x14ac:dyDescent="0.25">
      <c r="A2089" s="28" t="s">
        <v>3455</v>
      </c>
      <c r="B2089" s="28" t="s">
        <v>71</v>
      </c>
      <c r="C2089" s="28" t="s">
        <v>72</v>
      </c>
      <c r="D2089" s="28" t="s">
        <v>34</v>
      </c>
      <c r="E2089" s="39" t="s">
        <v>3456</v>
      </c>
      <c r="F2089" s="13">
        <f t="shared" si="261"/>
        <v>2014</v>
      </c>
      <c r="G2089" s="28" t="s">
        <v>46</v>
      </c>
      <c r="H2089" s="28" t="s">
        <v>402</v>
      </c>
      <c r="I2089" s="40">
        <v>500</v>
      </c>
      <c r="J2089" s="41">
        <v>0.09</v>
      </c>
      <c r="K2089" s="42">
        <f t="shared" si="262"/>
        <v>455</v>
      </c>
      <c r="L2089" s="43" t="str">
        <f t="shared" si="256"/>
        <v>3088-APAC-RJ</v>
      </c>
      <c r="M2089" s="44">
        <f t="shared" si="263"/>
        <v>41808</v>
      </c>
      <c r="N2089" s="47">
        <f t="shared" si="257"/>
        <v>6</v>
      </c>
      <c r="O2089" s="47" t="str">
        <f t="shared" si="258"/>
        <v>2014</v>
      </c>
      <c r="P2089" s="47" t="str">
        <f t="shared" si="259"/>
        <v>18</v>
      </c>
      <c r="Q2089" s="48">
        <f t="shared" si="260"/>
        <v>41808</v>
      </c>
    </row>
    <row r="2090" spans="1:17" x14ac:dyDescent="0.25">
      <c r="A2090" s="28" t="s">
        <v>3457</v>
      </c>
      <c r="B2090" s="28" t="s">
        <v>164</v>
      </c>
      <c r="C2090" s="28" t="s">
        <v>165</v>
      </c>
      <c r="D2090" s="28" t="s">
        <v>11</v>
      </c>
      <c r="E2090" s="39" t="s">
        <v>1566</v>
      </c>
      <c r="F2090" s="13">
        <f t="shared" si="261"/>
        <v>2014</v>
      </c>
      <c r="G2090" s="28" t="s">
        <v>41</v>
      </c>
      <c r="H2090" s="28" t="s">
        <v>2155</v>
      </c>
      <c r="I2090" s="40">
        <v>30</v>
      </c>
      <c r="J2090" s="41">
        <v>0.1333</v>
      </c>
      <c r="K2090" s="42">
        <f t="shared" si="262"/>
        <v>26.001000000000001</v>
      </c>
      <c r="L2090" s="43" t="str">
        <f t="shared" si="256"/>
        <v>3089-EMEA-DW</v>
      </c>
      <c r="M2090" s="44">
        <f t="shared" si="263"/>
        <v>41843</v>
      </c>
      <c r="N2090" s="47">
        <f t="shared" si="257"/>
        <v>7</v>
      </c>
      <c r="O2090" s="47" t="str">
        <f t="shared" si="258"/>
        <v>2014</v>
      </c>
      <c r="P2090" s="47" t="str">
        <f t="shared" si="259"/>
        <v>23</v>
      </c>
      <c r="Q2090" s="48">
        <f t="shared" si="260"/>
        <v>41843</v>
      </c>
    </row>
    <row r="2091" spans="1:17" x14ac:dyDescent="0.25">
      <c r="A2091" s="28" t="s">
        <v>3458</v>
      </c>
      <c r="B2091" s="28" t="s">
        <v>64</v>
      </c>
      <c r="C2091" s="28" t="s">
        <v>65</v>
      </c>
      <c r="D2091" s="28" t="s">
        <v>34</v>
      </c>
      <c r="E2091" s="39">
        <v>42744</v>
      </c>
      <c r="F2091" s="13">
        <f t="shared" si="261"/>
        <v>2017</v>
      </c>
      <c r="G2091" s="28" t="s">
        <v>111</v>
      </c>
      <c r="H2091" s="28" t="s">
        <v>1376</v>
      </c>
      <c r="I2091" s="40">
        <v>140</v>
      </c>
      <c r="J2091" s="41">
        <v>1.43E-2</v>
      </c>
      <c r="K2091" s="42">
        <f t="shared" si="262"/>
        <v>137.99799999999999</v>
      </c>
      <c r="L2091" s="43" t="str">
        <f t="shared" si="256"/>
        <v>3090-APAC-OF</v>
      </c>
      <c r="M2091" s="44">
        <f t="shared" si="263"/>
        <v>42744</v>
      </c>
      <c r="N2091" s="47" t="str">
        <f t="shared" si="257"/>
        <v/>
      </c>
      <c r="O2091" s="47" t="str">
        <f t="shared" si="258"/>
        <v/>
      </c>
      <c r="P2091" s="47" t="str">
        <f t="shared" si="259"/>
        <v/>
      </c>
      <c r="Q2091" s="48">
        <f t="shared" si="260"/>
        <v>42744</v>
      </c>
    </row>
    <row r="2092" spans="1:17" x14ac:dyDescent="0.25">
      <c r="A2092" s="28" t="s">
        <v>3459</v>
      </c>
      <c r="B2092" s="28" t="s">
        <v>32</v>
      </c>
      <c r="C2092" s="28" t="s">
        <v>33</v>
      </c>
      <c r="D2092" s="28" t="s">
        <v>34</v>
      </c>
      <c r="E2092" s="39">
        <v>43412</v>
      </c>
      <c r="F2092" s="13">
        <f t="shared" si="261"/>
        <v>2018</v>
      </c>
      <c r="G2092" s="28" t="s">
        <v>12</v>
      </c>
      <c r="H2092" s="28" t="s">
        <v>1474</v>
      </c>
      <c r="I2092" s="40">
        <v>240</v>
      </c>
      <c r="J2092" s="41">
        <v>0.13750000000000001</v>
      </c>
      <c r="K2092" s="42">
        <f t="shared" si="262"/>
        <v>207</v>
      </c>
      <c r="L2092" s="43" t="str">
        <f t="shared" si="256"/>
        <v>3091-APAC-SN</v>
      </c>
      <c r="M2092" s="44">
        <f t="shared" si="263"/>
        <v>43412</v>
      </c>
      <c r="N2092" s="47" t="str">
        <f t="shared" si="257"/>
        <v/>
      </c>
      <c r="O2092" s="47" t="str">
        <f t="shared" si="258"/>
        <v/>
      </c>
      <c r="P2092" s="47" t="str">
        <f t="shared" si="259"/>
        <v/>
      </c>
      <c r="Q2092" s="48">
        <f t="shared" si="260"/>
        <v>43412</v>
      </c>
    </row>
    <row r="2093" spans="1:17" x14ac:dyDescent="0.25">
      <c r="A2093" s="28" t="s">
        <v>3460</v>
      </c>
      <c r="B2093" s="28" t="s">
        <v>104</v>
      </c>
      <c r="C2093" s="28" t="s">
        <v>105</v>
      </c>
      <c r="D2093" s="28" t="s">
        <v>11</v>
      </c>
      <c r="E2093" s="39" t="s">
        <v>965</v>
      </c>
      <c r="F2093" s="13">
        <f t="shared" si="261"/>
        <v>2017</v>
      </c>
      <c r="G2093" s="28" t="s">
        <v>29</v>
      </c>
      <c r="H2093" s="28" t="s">
        <v>1524</v>
      </c>
      <c r="I2093" s="40">
        <v>150</v>
      </c>
      <c r="J2093" s="41">
        <v>0.06</v>
      </c>
      <c r="K2093" s="42">
        <f t="shared" si="262"/>
        <v>141</v>
      </c>
      <c r="L2093" s="43" t="str">
        <f t="shared" si="256"/>
        <v>3092-EMEA-NB</v>
      </c>
      <c r="M2093" s="44">
        <f t="shared" si="263"/>
        <v>42934</v>
      </c>
      <c r="N2093" s="47">
        <f t="shared" si="257"/>
        <v>7</v>
      </c>
      <c r="O2093" s="47" t="str">
        <f t="shared" si="258"/>
        <v>2017</v>
      </c>
      <c r="P2093" s="47" t="str">
        <f t="shared" si="259"/>
        <v>18</v>
      </c>
      <c r="Q2093" s="48">
        <f t="shared" si="260"/>
        <v>42934</v>
      </c>
    </row>
    <row r="2094" spans="1:17" x14ac:dyDescent="0.25">
      <c r="A2094" s="28" t="s">
        <v>3461</v>
      </c>
      <c r="B2094" s="28" t="s">
        <v>174</v>
      </c>
      <c r="C2094" s="28" t="s">
        <v>115</v>
      </c>
      <c r="D2094" s="28" t="s">
        <v>17</v>
      </c>
      <c r="E2094" s="39" t="s">
        <v>657</v>
      </c>
      <c r="F2094" s="13">
        <f t="shared" si="261"/>
        <v>2015</v>
      </c>
      <c r="G2094" s="28" t="s">
        <v>133</v>
      </c>
      <c r="H2094" s="28" t="s">
        <v>619</v>
      </c>
      <c r="I2094" s="40">
        <v>50</v>
      </c>
      <c r="J2094" s="41">
        <v>0.28000000000000003</v>
      </c>
      <c r="K2094" s="42">
        <f t="shared" si="262"/>
        <v>36</v>
      </c>
      <c r="L2094" s="43" t="str">
        <f t="shared" si="256"/>
        <v>3093-NA-CK</v>
      </c>
      <c r="M2094" s="44">
        <f t="shared" si="263"/>
        <v>42211</v>
      </c>
      <c r="N2094" s="47">
        <f t="shared" si="257"/>
        <v>7</v>
      </c>
      <c r="O2094" s="47" t="str">
        <f t="shared" si="258"/>
        <v>2015</v>
      </c>
      <c r="P2094" s="47" t="str">
        <f t="shared" si="259"/>
        <v>26</v>
      </c>
      <c r="Q2094" s="48">
        <f t="shared" si="260"/>
        <v>42211</v>
      </c>
    </row>
    <row r="2095" spans="1:17" x14ac:dyDescent="0.25">
      <c r="A2095" s="28" t="s">
        <v>3462</v>
      </c>
      <c r="B2095" s="28" t="s">
        <v>288</v>
      </c>
      <c r="C2095" s="28" t="s">
        <v>289</v>
      </c>
      <c r="D2095" s="28" t="s">
        <v>11</v>
      </c>
      <c r="E2095" s="39">
        <v>41976</v>
      </c>
      <c r="F2095" s="13">
        <f t="shared" si="261"/>
        <v>2014</v>
      </c>
      <c r="G2095" s="28" t="s">
        <v>55</v>
      </c>
      <c r="H2095" s="28" t="s">
        <v>432</v>
      </c>
      <c r="I2095" s="40">
        <v>2400</v>
      </c>
      <c r="J2095" s="41">
        <v>0.24</v>
      </c>
      <c r="K2095" s="42">
        <f t="shared" si="262"/>
        <v>1824</v>
      </c>
      <c r="L2095" s="43" t="str">
        <f t="shared" si="256"/>
        <v>3094-EMEA-PS</v>
      </c>
      <c r="M2095" s="44">
        <f t="shared" si="263"/>
        <v>41976</v>
      </c>
      <c r="N2095" s="47" t="str">
        <f t="shared" si="257"/>
        <v/>
      </c>
      <c r="O2095" s="47" t="str">
        <f t="shared" si="258"/>
        <v/>
      </c>
      <c r="P2095" s="47" t="str">
        <f t="shared" si="259"/>
        <v/>
      </c>
      <c r="Q2095" s="48">
        <f t="shared" si="260"/>
        <v>41976</v>
      </c>
    </row>
    <row r="2096" spans="1:17" x14ac:dyDescent="0.25">
      <c r="A2096" s="28" t="s">
        <v>3463</v>
      </c>
      <c r="B2096" s="28" t="s">
        <v>169</v>
      </c>
      <c r="C2096" s="28" t="s">
        <v>170</v>
      </c>
      <c r="D2096" s="28" t="s">
        <v>11</v>
      </c>
      <c r="E2096" s="39">
        <v>41765</v>
      </c>
      <c r="F2096" s="13">
        <f t="shared" si="261"/>
        <v>2014</v>
      </c>
      <c r="G2096" s="28" t="s">
        <v>74</v>
      </c>
      <c r="H2096" s="28" t="s">
        <v>214</v>
      </c>
      <c r="I2096" s="40">
        <v>500</v>
      </c>
      <c r="J2096" s="41">
        <v>0.01</v>
      </c>
      <c r="K2096" s="42">
        <f t="shared" si="262"/>
        <v>495</v>
      </c>
      <c r="L2096" s="43" t="str">
        <f t="shared" si="256"/>
        <v>3095-EMEA-EW</v>
      </c>
      <c r="M2096" s="44">
        <f t="shared" si="263"/>
        <v>41765</v>
      </c>
      <c r="N2096" s="47" t="str">
        <f t="shared" si="257"/>
        <v/>
      </c>
      <c r="O2096" s="47" t="str">
        <f t="shared" si="258"/>
        <v/>
      </c>
      <c r="P2096" s="47" t="str">
        <f t="shared" si="259"/>
        <v/>
      </c>
      <c r="Q2096" s="48">
        <f t="shared" si="260"/>
        <v>41765</v>
      </c>
    </row>
    <row r="2097" spans="1:17" x14ac:dyDescent="0.25">
      <c r="A2097" s="28" t="s">
        <v>3464</v>
      </c>
      <c r="B2097" s="28" t="s">
        <v>123</v>
      </c>
      <c r="C2097" s="28" t="s">
        <v>54</v>
      </c>
      <c r="D2097" s="28" t="s">
        <v>11</v>
      </c>
      <c r="E2097" s="39" t="s">
        <v>3465</v>
      </c>
      <c r="F2097" s="13">
        <f t="shared" si="261"/>
        <v>2015</v>
      </c>
      <c r="G2097" s="28" t="s">
        <v>29</v>
      </c>
      <c r="H2097" s="28" t="s">
        <v>452</v>
      </c>
      <c r="I2097" s="40">
        <v>150</v>
      </c>
      <c r="J2097" s="41">
        <v>0.16</v>
      </c>
      <c r="K2097" s="42">
        <f t="shared" si="262"/>
        <v>126</v>
      </c>
      <c r="L2097" s="43" t="str">
        <f t="shared" si="256"/>
        <v>3096-EMEA-PC</v>
      </c>
      <c r="M2097" s="44">
        <f t="shared" si="263"/>
        <v>42272</v>
      </c>
      <c r="N2097" s="47">
        <f t="shared" si="257"/>
        <v>9</v>
      </c>
      <c r="O2097" s="47" t="str">
        <f t="shared" si="258"/>
        <v>2015</v>
      </c>
      <c r="P2097" s="47" t="str">
        <f t="shared" si="259"/>
        <v>25</v>
      </c>
      <c r="Q2097" s="48">
        <f t="shared" si="260"/>
        <v>42272</v>
      </c>
    </row>
    <row r="2098" spans="1:17" x14ac:dyDescent="0.25">
      <c r="A2098" s="28" t="s">
        <v>3466</v>
      </c>
      <c r="B2098" s="28" t="s">
        <v>38</v>
      </c>
      <c r="C2098" s="28" t="s">
        <v>39</v>
      </c>
      <c r="D2098" s="28" t="s">
        <v>34</v>
      </c>
      <c r="E2098" s="39">
        <v>43139</v>
      </c>
      <c r="F2098" s="13">
        <f t="shared" si="261"/>
        <v>2018</v>
      </c>
      <c r="G2098" s="28" t="s">
        <v>35</v>
      </c>
      <c r="H2098" s="28" t="s">
        <v>2132</v>
      </c>
      <c r="I2098" s="40">
        <v>50</v>
      </c>
      <c r="J2098" s="41">
        <v>0.66</v>
      </c>
      <c r="K2098" s="42">
        <f t="shared" si="262"/>
        <v>17</v>
      </c>
      <c r="L2098" s="43" t="str">
        <f t="shared" si="256"/>
        <v>3097-APAC-AM</v>
      </c>
      <c r="M2098" s="44">
        <f t="shared" si="263"/>
        <v>43139</v>
      </c>
      <c r="N2098" s="47" t="str">
        <f t="shared" si="257"/>
        <v/>
      </c>
      <c r="O2098" s="47" t="str">
        <f t="shared" si="258"/>
        <v/>
      </c>
      <c r="P2098" s="47" t="str">
        <f t="shared" si="259"/>
        <v/>
      </c>
      <c r="Q2098" s="48">
        <f t="shared" si="260"/>
        <v>43139</v>
      </c>
    </row>
    <row r="2099" spans="1:17" x14ac:dyDescent="0.25">
      <c r="A2099" s="28" t="s">
        <v>3467</v>
      </c>
      <c r="B2099" s="28" t="s">
        <v>26</v>
      </c>
      <c r="C2099" s="28" t="s">
        <v>27</v>
      </c>
      <c r="D2099" s="28" t="s">
        <v>11</v>
      </c>
      <c r="E2099" s="39">
        <v>43044</v>
      </c>
      <c r="F2099" s="13">
        <f t="shared" si="261"/>
        <v>2017</v>
      </c>
      <c r="G2099" s="28" t="s">
        <v>41</v>
      </c>
      <c r="H2099" s="28" t="s">
        <v>411</v>
      </c>
      <c r="I2099" s="40">
        <v>30</v>
      </c>
      <c r="J2099" s="41">
        <v>6.6699999999999995E-2</v>
      </c>
      <c r="K2099" s="42">
        <f t="shared" si="262"/>
        <v>27.999000000000002</v>
      </c>
      <c r="L2099" s="43" t="str">
        <f t="shared" si="256"/>
        <v>3098-EMEA-RB</v>
      </c>
      <c r="M2099" s="44">
        <f t="shared" si="263"/>
        <v>43044</v>
      </c>
      <c r="N2099" s="47" t="str">
        <f t="shared" si="257"/>
        <v/>
      </c>
      <c r="O2099" s="47" t="str">
        <f t="shared" si="258"/>
        <v/>
      </c>
      <c r="P2099" s="47" t="str">
        <f t="shared" si="259"/>
        <v/>
      </c>
      <c r="Q2099" s="48">
        <f t="shared" si="260"/>
        <v>43044</v>
      </c>
    </row>
    <row r="2100" spans="1:17" x14ac:dyDescent="0.25">
      <c r="A2100" s="28" t="s">
        <v>3468</v>
      </c>
      <c r="B2100" s="28" t="s">
        <v>114</v>
      </c>
      <c r="C2100" s="28" t="s">
        <v>115</v>
      </c>
      <c r="D2100" s="28" t="s">
        <v>17</v>
      </c>
      <c r="E2100" s="39" t="s">
        <v>3469</v>
      </c>
      <c r="F2100" s="13">
        <f t="shared" si="261"/>
        <v>2016</v>
      </c>
      <c r="G2100" s="28" t="s">
        <v>61</v>
      </c>
      <c r="H2100" s="28" t="s">
        <v>436</v>
      </c>
      <c r="I2100" s="40">
        <v>3000</v>
      </c>
      <c r="J2100" s="41">
        <v>0.19</v>
      </c>
      <c r="K2100" s="42">
        <f t="shared" si="262"/>
        <v>2430</v>
      </c>
      <c r="L2100" s="43" t="str">
        <f t="shared" si="256"/>
        <v>3099-NA-DH</v>
      </c>
      <c r="M2100" s="44">
        <f t="shared" si="263"/>
        <v>42416</v>
      </c>
      <c r="N2100" s="47">
        <f t="shared" si="257"/>
        <v>2</v>
      </c>
      <c r="O2100" s="47" t="str">
        <f t="shared" si="258"/>
        <v>2016</v>
      </c>
      <c r="P2100" s="47" t="str">
        <f t="shared" si="259"/>
        <v>16</v>
      </c>
      <c r="Q2100" s="48">
        <f t="shared" si="260"/>
        <v>42416</v>
      </c>
    </row>
    <row r="2101" spans="1:17" x14ac:dyDescent="0.25">
      <c r="A2101" s="28" t="s">
        <v>3470</v>
      </c>
      <c r="B2101" s="28" t="s">
        <v>261</v>
      </c>
      <c r="C2101" s="28" t="s">
        <v>39</v>
      </c>
      <c r="D2101" s="28" t="s">
        <v>34</v>
      </c>
      <c r="E2101" s="39" t="s">
        <v>2698</v>
      </c>
      <c r="F2101" s="13">
        <f t="shared" si="261"/>
        <v>2014</v>
      </c>
      <c r="G2101" s="28" t="s">
        <v>23</v>
      </c>
      <c r="H2101" s="28" t="s">
        <v>3292</v>
      </c>
      <c r="I2101" s="40">
        <v>1400</v>
      </c>
      <c r="J2101" s="41">
        <v>0</v>
      </c>
      <c r="K2101" s="42">
        <f t="shared" si="262"/>
        <v>1400</v>
      </c>
      <c r="L2101" s="43" t="str">
        <f t="shared" si="256"/>
        <v>3100-APAC-SH</v>
      </c>
      <c r="M2101" s="44">
        <f t="shared" si="263"/>
        <v>41939</v>
      </c>
      <c r="N2101" s="47">
        <f t="shared" si="257"/>
        <v>10</v>
      </c>
      <c r="O2101" s="47" t="str">
        <f t="shared" si="258"/>
        <v>2014</v>
      </c>
      <c r="P2101" s="47" t="str">
        <f t="shared" si="259"/>
        <v>27</v>
      </c>
      <c r="Q2101" s="48">
        <f t="shared" si="260"/>
        <v>41939</v>
      </c>
    </row>
    <row r="2102" spans="1:17" x14ac:dyDescent="0.25">
      <c r="A2102" s="28" t="s">
        <v>3471</v>
      </c>
      <c r="B2102" s="28" t="s">
        <v>210</v>
      </c>
      <c r="C2102" s="28" t="s">
        <v>115</v>
      </c>
      <c r="D2102" s="28" t="s">
        <v>17</v>
      </c>
      <c r="E2102" s="39" t="s">
        <v>819</v>
      </c>
      <c r="F2102" s="13">
        <f t="shared" si="261"/>
        <v>2018</v>
      </c>
      <c r="G2102" s="28" t="s">
        <v>35</v>
      </c>
      <c r="H2102" s="28" t="s">
        <v>239</v>
      </c>
      <c r="I2102" s="40">
        <v>50</v>
      </c>
      <c r="J2102" s="41">
        <v>0.04</v>
      </c>
      <c r="K2102" s="42">
        <f t="shared" si="262"/>
        <v>48</v>
      </c>
      <c r="L2102" s="43" t="str">
        <f t="shared" si="256"/>
        <v>3101-NA-GC</v>
      </c>
      <c r="M2102" s="44">
        <f t="shared" si="263"/>
        <v>43360</v>
      </c>
      <c r="N2102" s="47">
        <f t="shared" si="257"/>
        <v>9</v>
      </c>
      <c r="O2102" s="47" t="str">
        <f t="shared" si="258"/>
        <v>2018</v>
      </c>
      <c r="P2102" s="47" t="str">
        <f t="shared" si="259"/>
        <v>17</v>
      </c>
      <c r="Q2102" s="48">
        <f t="shared" si="260"/>
        <v>43360</v>
      </c>
    </row>
    <row r="2103" spans="1:17" x14ac:dyDescent="0.25">
      <c r="A2103" s="28" t="s">
        <v>3472</v>
      </c>
      <c r="B2103" s="28" t="s">
        <v>2907</v>
      </c>
      <c r="C2103" s="28" t="s">
        <v>115</v>
      </c>
      <c r="D2103" s="28" t="s">
        <v>17</v>
      </c>
      <c r="E2103" s="39" t="s">
        <v>3473</v>
      </c>
      <c r="F2103" s="13">
        <f t="shared" si="261"/>
        <v>2016</v>
      </c>
      <c r="G2103" s="28" t="s">
        <v>133</v>
      </c>
      <c r="H2103" s="28" t="s">
        <v>2908</v>
      </c>
      <c r="I2103" s="40">
        <v>50</v>
      </c>
      <c r="J2103" s="41">
        <v>0.14000000000000001</v>
      </c>
      <c r="K2103" s="42">
        <f t="shared" si="262"/>
        <v>43</v>
      </c>
      <c r="L2103" s="43" t="str">
        <f t="shared" si="256"/>
        <v>3102-NA-DS</v>
      </c>
      <c r="M2103" s="44">
        <f t="shared" si="263"/>
        <v>42596</v>
      </c>
      <c r="N2103" s="47">
        <f t="shared" si="257"/>
        <v>8</v>
      </c>
      <c r="O2103" s="47" t="str">
        <f t="shared" si="258"/>
        <v>2016</v>
      </c>
      <c r="P2103" s="47" t="str">
        <f t="shared" si="259"/>
        <v>14</v>
      </c>
      <c r="Q2103" s="48">
        <f t="shared" si="260"/>
        <v>42596</v>
      </c>
    </row>
    <row r="2104" spans="1:17" x14ac:dyDescent="0.25">
      <c r="A2104" s="28" t="s">
        <v>3474</v>
      </c>
      <c r="B2104" s="28" t="s">
        <v>269</v>
      </c>
      <c r="C2104" s="28" t="s">
        <v>270</v>
      </c>
      <c r="D2104" s="28" t="s">
        <v>22</v>
      </c>
      <c r="E2104" s="39" t="s">
        <v>3475</v>
      </c>
      <c r="F2104" s="13">
        <f t="shared" si="261"/>
        <v>2015</v>
      </c>
      <c r="G2104" s="28" t="s">
        <v>55</v>
      </c>
      <c r="H2104" s="28" t="s">
        <v>271</v>
      </c>
      <c r="I2104" s="40">
        <v>2400</v>
      </c>
      <c r="J2104" s="41">
        <v>0.37</v>
      </c>
      <c r="K2104" s="42">
        <f t="shared" si="262"/>
        <v>1512</v>
      </c>
      <c r="L2104" s="43" t="str">
        <f t="shared" si="256"/>
        <v>3103-LATAM-SB</v>
      </c>
      <c r="M2104" s="44">
        <f t="shared" si="263"/>
        <v>42231</v>
      </c>
      <c r="N2104" s="47">
        <f t="shared" si="257"/>
        <v>8</v>
      </c>
      <c r="O2104" s="47" t="str">
        <f t="shared" si="258"/>
        <v>2015</v>
      </c>
      <c r="P2104" s="47" t="str">
        <f t="shared" si="259"/>
        <v>15</v>
      </c>
      <c r="Q2104" s="48">
        <f t="shared" si="260"/>
        <v>42231</v>
      </c>
    </row>
    <row r="2105" spans="1:17" x14ac:dyDescent="0.25">
      <c r="A2105" s="28" t="s">
        <v>3476</v>
      </c>
      <c r="B2105" s="28" t="s">
        <v>128</v>
      </c>
      <c r="C2105" s="28" t="s">
        <v>129</v>
      </c>
      <c r="D2105" s="28" t="s">
        <v>34</v>
      </c>
      <c r="E2105" s="39">
        <v>43200</v>
      </c>
      <c r="F2105" s="13">
        <f t="shared" si="261"/>
        <v>2018</v>
      </c>
      <c r="G2105" s="28" t="s">
        <v>12</v>
      </c>
      <c r="H2105" s="28" t="s">
        <v>1407</v>
      </c>
      <c r="I2105" s="40">
        <v>240</v>
      </c>
      <c r="J2105" s="41">
        <v>0.05</v>
      </c>
      <c r="K2105" s="42">
        <f t="shared" si="262"/>
        <v>228</v>
      </c>
      <c r="L2105" s="43" t="str">
        <f t="shared" si="256"/>
        <v>3104-APAC-SD</v>
      </c>
      <c r="M2105" s="44">
        <f t="shared" si="263"/>
        <v>43200</v>
      </c>
      <c r="N2105" s="47" t="str">
        <f t="shared" si="257"/>
        <v/>
      </c>
      <c r="O2105" s="47" t="str">
        <f t="shared" si="258"/>
        <v/>
      </c>
      <c r="P2105" s="47" t="str">
        <f t="shared" si="259"/>
        <v/>
      </c>
      <c r="Q2105" s="48">
        <f t="shared" si="260"/>
        <v>43200</v>
      </c>
    </row>
    <row r="2106" spans="1:17" x14ac:dyDescent="0.25">
      <c r="A2106" s="28" t="s">
        <v>3477</v>
      </c>
      <c r="B2106" s="28" t="s">
        <v>64</v>
      </c>
      <c r="C2106" s="28" t="s">
        <v>65</v>
      </c>
      <c r="D2106" s="28" t="s">
        <v>34</v>
      </c>
      <c r="E2106" s="39" t="s">
        <v>3478</v>
      </c>
      <c r="F2106" s="13">
        <f t="shared" si="261"/>
        <v>2015</v>
      </c>
      <c r="G2106" s="28" t="s">
        <v>41</v>
      </c>
      <c r="H2106" s="28" t="s">
        <v>1129</v>
      </c>
      <c r="I2106" s="40">
        <v>30</v>
      </c>
      <c r="J2106" s="41">
        <v>3.3300000000000003E-2</v>
      </c>
      <c r="K2106" s="42">
        <f t="shared" si="262"/>
        <v>29.001000000000001</v>
      </c>
      <c r="L2106" s="43" t="str">
        <f t="shared" si="256"/>
        <v>3105-APAC-MG</v>
      </c>
      <c r="M2106" s="44">
        <f t="shared" si="263"/>
        <v>42203</v>
      </c>
      <c r="N2106" s="47">
        <f t="shared" si="257"/>
        <v>7</v>
      </c>
      <c r="O2106" s="47" t="str">
        <f t="shared" si="258"/>
        <v>2015</v>
      </c>
      <c r="P2106" s="47" t="str">
        <f t="shared" si="259"/>
        <v>18</v>
      </c>
      <c r="Q2106" s="48">
        <f t="shared" si="260"/>
        <v>42203</v>
      </c>
    </row>
    <row r="2107" spans="1:17" x14ac:dyDescent="0.25">
      <c r="A2107" s="28" t="s">
        <v>3479</v>
      </c>
      <c r="B2107" s="28" t="s">
        <v>147</v>
      </c>
      <c r="C2107" s="28" t="s">
        <v>95</v>
      </c>
      <c r="D2107" s="28" t="s">
        <v>34</v>
      </c>
      <c r="E2107" s="39" t="s">
        <v>2047</v>
      </c>
      <c r="F2107" s="13">
        <f t="shared" si="261"/>
        <v>2015</v>
      </c>
      <c r="G2107" s="28" t="s">
        <v>23</v>
      </c>
      <c r="H2107" s="28" t="s">
        <v>460</v>
      </c>
      <c r="I2107" s="40">
        <v>1400</v>
      </c>
      <c r="J2107" s="41">
        <v>0.08</v>
      </c>
      <c r="K2107" s="42">
        <f t="shared" si="262"/>
        <v>1288</v>
      </c>
      <c r="L2107" s="43" t="str">
        <f t="shared" si="256"/>
        <v>3106-APAC-TM</v>
      </c>
      <c r="M2107" s="44">
        <f t="shared" si="263"/>
        <v>42083</v>
      </c>
      <c r="N2107" s="47">
        <f t="shared" si="257"/>
        <v>3</v>
      </c>
      <c r="O2107" s="47" t="str">
        <f t="shared" si="258"/>
        <v>2015</v>
      </c>
      <c r="P2107" s="47" t="str">
        <f t="shared" si="259"/>
        <v>20</v>
      </c>
      <c r="Q2107" s="48">
        <f t="shared" si="260"/>
        <v>42083</v>
      </c>
    </row>
    <row r="2108" spans="1:17" x14ac:dyDescent="0.25">
      <c r="A2108" s="28" t="s">
        <v>3480</v>
      </c>
      <c r="B2108" s="28" t="s">
        <v>144</v>
      </c>
      <c r="C2108" s="28" t="s">
        <v>115</v>
      </c>
      <c r="D2108" s="28" t="s">
        <v>17</v>
      </c>
      <c r="E2108" s="39" t="s">
        <v>1617</v>
      </c>
      <c r="F2108" s="13">
        <f t="shared" si="261"/>
        <v>2018</v>
      </c>
      <c r="G2108" s="28" t="s">
        <v>111</v>
      </c>
      <c r="H2108" s="28" t="s">
        <v>250</v>
      </c>
      <c r="I2108" s="40">
        <v>140</v>
      </c>
      <c r="J2108" s="41">
        <v>1.43E-2</v>
      </c>
      <c r="K2108" s="42">
        <f t="shared" si="262"/>
        <v>137.99799999999999</v>
      </c>
      <c r="L2108" s="43" t="str">
        <f t="shared" si="256"/>
        <v>3107-NA-CP</v>
      </c>
      <c r="M2108" s="44">
        <f t="shared" si="263"/>
        <v>43464</v>
      </c>
      <c r="N2108" s="47">
        <f t="shared" si="257"/>
        <v>12</v>
      </c>
      <c r="O2108" s="47" t="str">
        <f t="shared" si="258"/>
        <v>2018</v>
      </c>
      <c r="P2108" s="47" t="str">
        <f t="shared" si="259"/>
        <v>30</v>
      </c>
      <c r="Q2108" s="48">
        <f t="shared" si="260"/>
        <v>43464</v>
      </c>
    </row>
    <row r="2109" spans="1:17" x14ac:dyDescent="0.25">
      <c r="A2109" s="28" t="s">
        <v>3481</v>
      </c>
      <c r="B2109" s="28" t="s">
        <v>128</v>
      </c>
      <c r="C2109" s="28" t="s">
        <v>129</v>
      </c>
      <c r="D2109" s="28" t="s">
        <v>34</v>
      </c>
      <c r="E2109" s="39">
        <v>43168</v>
      </c>
      <c r="F2109" s="13">
        <f t="shared" si="261"/>
        <v>2018</v>
      </c>
      <c r="G2109" s="28" t="s">
        <v>61</v>
      </c>
      <c r="H2109" s="28" t="s">
        <v>1098</v>
      </c>
      <c r="I2109" s="40">
        <v>3000</v>
      </c>
      <c r="J2109" s="41">
        <v>0.22</v>
      </c>
      <c r="K2109" s="42">
        <f t="shared" si="262"/>
        <v>2340</v>
      </c>
      <c r="L2109" s="43" t="str">
        <f t="shared" si="256"/>
        <v>3108-APAC-MB</v>
      </c>
      <c r="M2109" s="44">
        <f t="shared" si="263"/>
        <v>43168</v>
      </c>
      <c r="N2109" s="47" t="str">
        <f t="shared" si="257"/>
        <v/>
      </c>
      <c r="O2109" s="47" t="str">
        <f t="shared" si="258"/>
        <v/>
      </c>
      <c r="P2109" s="47" t="str">
        <f t="shared" si="259"/>
        <v/>
      </c>
      <c r="Q2109" s="48">
        <f t="shared" si="260"/>
        <v>43168</v>
      </c>
    </row>
    <row r="2110" spans="1:17" x14ac:dyDescent="0.25">
      <c r="A2110" s="28" t="s">
        <v>3482</v>
      </c>
      <c r="B2110" s="28" t="s">
        <v>109</v>
      </c>
      <c r="C2110" s="28" t="s">
        <v>72</v>
      </c>
      <c r="D2110" s="28" t="s">
        <v>34</v>
      </c>
      <c r="E2110" s="39" t="s">
        <v>3483</v>
      </c>
      <c r="F2110" s="13">
        <f t="shared" si="261"/>
        <v>2016</v>
      </c>
      <c r="G2110" s="28" t="s">
        <v>133</v>
      </c>
      <c r="H2110" s="28" t="s">
        <v>112</v>
      </c>
      <c r="I2110" s="40">
        <v>50</v>
      </c>
      <c r="J2110" s="41">
        <v>0.1</v>
      </c>
      <c r="K2110" s="42">
        <f t="shared" si="262"/>
        <v>45</v>
      </c>
      <c r="L2110" s="43" t="str">
        <f t="shared" si="256"/>
        <v>3109-APAC-DM</v>
      </c>
      <c r="M2110" s="44">
        <f t="shared" si="263"/>
        <v>42455</v>
      </c>
      <c r="N2110" s="47">
        <f t="shared" si="257"/>
        <v>3</v>
      </c>
      <c r="O2110" s="47" t="str">
        <f t="shared" si="258"/>
        <v>2016</v>
      </c>
      <c r="P2110" s="47" t="str">
        <f t="shared" si="259"/>
        <v>26</v>
      </c>
      <c r="Q2110" s="48">
        <f t="shared" si="260"/>
        <v>42455</v>
      </c>
    </row>
    <row r="2111" spans="1:17" x14ac:dyDescent="0.25">
      <c r="A2111" s="28" t="s">
        <v>3484</v>
      </c>
      <c r="B2111" s="28" t="s">
        <v>53</v>
      </c>
      <c r="C2111" s="28" t="s">
        <v>54</v>
      </c>
      <c r="D2111" s="28" t="s">
        <v>11</v>
      </c>
      <c r="E2111" s="39">
        <v>41829</v>
      </c>
      <c r="F2111" s="13">
        <f t="shared" si="261"/>
        <v>2014</v>
      </c>
      <c r="G2111" s="28" t="s">
        <v>111</v>
      </c>
      <c r="H2111" s="28" t="s">
        <v>1053</v>
      </c>
      <c r="I2111" s="40">
        <v>140</v>
      </c>
      <c r="J2111" s="41">
        <v>0</v>
      </c>
      <c r="K2111" s="42">
        <f t="shared" si="262"/>
        <v>140</v>
      </c>
      <c r="L2111" s="43" t="str">
        <f t="shared" si="256"/>
        <v>3110-EMEA-IB</v>
      </c>
      <c r="M2111" s="44">
        <f t="shared" si="263"/>
        <v>41829</v>
      </c>
      <c r="N2111" s="47" t="str">
        <f t="shared" si="257"/>
        <v/>
      </c>
      <c r="O2111" s="47" t="str">
        <f t="shared" si="258"/>
        <v/>
      </c>
      <c r="P2111" s="47" t="str">
        <f t="shared" si="259"/>
        <v/>
      </c>
      <c r="Q2111" s="48">
        <f t="shared" si="260"/>
        <v>41829</v>
      </c>
    </row>
    <row r="2112" spans="1:17" x14ac:dyDescent="0.25">
      <c r="A2112" s="28" t="s">
        <v>3485</v>
      </c>
      <c r="B2112" s="28" t="s">
        <v>164</v>
      </c>
      <c r="C2112" s="28" t="s">
        <v>165</v>
      </c>
      <c r="D2112" s="28" t="s">
        <v>11</v>
      </c>
      <c r="E2112" s="39">
        <v>42042</v>
      </c>
      <c r="F2112" s="13">
        <f t="shared" si="261"/>
        <v>2015</v>
      </c>
      <c r="G2112" s="28" t="s">
        <v>125</v>
      </c>
      <c r="H2112" s="28" t="s">
        <v>1723</v>
      </c>
      <c r="I2112" s="40">
        <v>500</v>
      </c>
      <c r="J2112" s="41">
        <v>0.1</v>
      </c>
      <c r="K2112" s="42">
        <f t="shared" si="262"/>
        <v>450</v>
      </c>
      <c r="L2112" s="43" t="str">
        <f t="shared" si="256"/>
        <v>3111-EMEA-RB</v>
      </c>
      <c r="M2112" s="44">
        <f t="shared" si="263"/>
        <v>42042</v>
      </c>
      <c r="N2112" s="47" t="str">
        <f t="shared" si="257"/>
        <v/>
      </c>
      <c r="O2112" s="47" t="str">
        <f t="shared" si="258"/>
        <v/>
      </c>
      <c r="P2112" s="47" t="str">
        <f t="shared" si="259"/>
        <v/>
      </c>
      <c r="Q2112" s="48">
        <f t="shared" si="260"/>
        <v>42042</v>
      </c>
    </row>
    <row r="2113" spans="1:17" x14ac:dyDescent="0.25">
      <c r="A2113" s="28" t="s">
        <v>3486</v>
      </c>
      <c r="B2113" s="28" t="s">
        <v>79</v>
      </c>
      <c r="C2113" s="28" t="s">
        <v>80</v>
      </c>
      <c r="D2113" s="28" t="s">
        <v>34</v>
      </c>
      <c r="E2113" s="39" t="s">
        <v>3487</v>
      </c>
      <c r="F2113" s="13">
        <f t="shared" si="261"/>
        <v>2014</v>
      </c>
      <c r="G2113" s="28" t="s">
        <v>125</v>
      </c>
      <c r="H2113" s="28" t="s">
        <v>3140</v>
      </c>
      <c r="I2113" s="40">
        <v>500</v>
      </c>
      <c r="J2113" s="41">
        <v>0.18</v>
      </c>
      <c r="K2113" s="42">
        <f t="shared" si="262"/>
        <v>410.00000000000006</v>
      </c>
      <c r="L2113" s="43" t="str">
        <f t="shared" si="256"/>
        <v>3112-APAC-SP</v>
      </c>
      <c r="M2113" s="44">
        <f t="shared" si="263"/>
        <v>41661</v>
      </c>
      <c r="N2113" s="47">
        <f t="shared" si="257"/>
        <v>1</v>
      </c>
      <c r="O2113" s="47" t="str">
        <f t="shared" si="258"/>
        <v>2014</v>
      </c>
      <c r="P2113" s="47" t="str">
        <f t="shared" si="259"/>
        <v>22</v>
      </c>
      <c r="Q2113" s="48">
        <f t="shared" si="260"/>
        <v>41661</v>
      </c>
    </row>
    <row r="2114" spans="1:17" x14ac:dyDescent="0.25">
      <c r="A2114" s="28" t="s">
        <v>3488</v>
      </c>
      <c r="B2114" s="28" t="s">
        <v>147</v>
      </c>
      <c r="C2114" s="28" t="s">
        <v>95</v>
      </c>
      <c r="D2114" s="28" t="s">
        <v>34</v>
      </c>
      <c r="E2114" s="39" t="s">
        <v>3489</v>
      </c>
      <c r="F2114" s="13">
        <f t="shared" si="261"/>
        <v>2016</v>
      </c>
      <c r="G2114" s="28" t="s">
        <v>29</v>
      </c>
      <c r="H2114" s="28" t="s">
        <v>904</v>
      </c>
      <c r="I2114" s="40">
        <v>150</v>
      </c>
      <c r="J2114" s="41">
        <v>0.12670000000000001</v>
      </c>
      <c r="K2114" s="42">
        <f t="shared" si="262"/>
        <v>130.995</v>
      </c>
      <c r="L2114" s="43" t="str">
        <f t="shared" ref="L2114:L2177" si="264">_xlfn.TEXTJOIN("-",TRUE,RIGHT(A2114,LEN(A2114)-2),D2114,LEFT(H2114,1)&amp;MID(H2114,FIND(" ",H2114)+1,1))</f>
        <v>3113-APAC-KB</v>
      </c>
      <c r="M2114" s="44">
        <f t="shared" si="263"/>
        <v>42606</v>
      </c>
      <c r="N2114" s="47">
        <f t="shared" ref="N2114:N2177" si="265">IF(ISTEXT(E2114),IFERROR(_xlfn.NUMBERVALUE(LEFT(E2114,2)),_xlfn.NUMBERVALUE(LEFT(E2114,1))),"")</f>
        <v>8</v>
      </c>
      <c r="O2114" s="47" t="str">
        <f t="shared" ref="O2114:O2177" si="266">IF(ISTEXT(E2114),RIGHT(E2114,4),"")</f>
        <v>2016</v>
      </c>
      <c r="P2114" s="47" t="str">
        <f t="shared" ref="P2114:P2177" si="267">IF(ISTEXT(E2114),MID(E2114,LEN(N2114)+2,2),"")</f>
        <v>24</v>
      </c>
      <c r="Q2114" s="48">
        <f t="shared" ref="Q2114:Q2177" si="268">IF(ISTEXT(E2114),DATE(O2114,N2114,P2114),E2114)</f>
        <v>42606</v>
      </c>
    </row>
    <row r="2115" spans="1:17" x14ac:dyDescent="0.25">
      <c r="A2115" s="28" t="s">
        <v>3490</v>
      </c>
      <c r="B2115" s="28" t="s">
        <v>109</v>
      </c>
      <c r="C2115" s="28" t="s">
        <v>72</v>
      </c>
      <c r="D2115" s="28" t="s">
        <v>34</v>
      </c>
      <c r="E2115" s="39" t="s">
        <v>3491</v>
      </c>
      <c r="F2115" s="13">
        <f t="shared" ref="F2115:F2178" si="269">YEAR(Q2115)</f>
        <v>2014</v>
      </c>
      <c r="G2115" s="28" t="s">
        <v>41</v>
      </c>
      <c r="H2115" s="28" t="s">
        <v>112</v>
      </c>
      <c r="I2115" s="40">
        <v>30</v>
      </c>
      <c r="J2115" s="41">
        <v>0.23330000000000001</v>
      </c>
      <c r="K2115" s="42">
        <f t="shared" ref="K2115:K2178" si="270">I2115*(1-J2115)</f>
        <v>23.000999999999998</v>
      </c>
      <c r="L2115" s="43" t="str">
        <f t="shared" si="264"/>
        <v>3114-APAC-DM</v>
      </c>
      <c r="M2115" s="44">
        <f t="shared" ref="M2115:M2178" si="271">IF(ISTEXT(E2115),DATE(O2115,N2115,P2115),E2115)</f>
        <v>41788</v>
      </c>
      <c r="N2115" s="47">
        <f t="shared" si="265"/>
        <v>5</v>
      </c>
      <c r="O2115" s="47" t="str">
        <f t="shared" si="266"/>
        <v>2014</v>
      </c>
      <c r="P2115" s="47" t="str">
        <f t="shared" si="267"/>
        <v>29</v>
      </c>
      <c r="Q2115" s="48">
        <f t="shared" si="268"/>
        <v>41788</v>
      </c>
    </row>
    <row r="2116" spans="1:17" x14ac:dyDescent="0.25">
      <c r="A2116" s="28" t="s">
        <v>3492</v>
      </c>
      <c r="B2116" s="28" t="s">
        <v>64</v>
      </c>
      <c r="C2116" s="28" t="s">
        <v>65</v>
      </c>
      <c r="D2116" s="28" t="s">
        <v>34</v>
      </c>
      <c r="E2116" s="39" t="s">
        <v>2497</v>
      </c>
      <c r="F2116" s="13">
        <f t="shared" si="269"/>
        <v>2017</v>
      </c>
      <c r="G2116" s="28" t="s">
        <v>29</v>
      </c>
      <c r="H2116" s="28" t="s">
        <v>3175</v>
      </c>
      <c r="I2116" s="40">
        <v>150</v>
      </c>
      <c r="J2116" s="41">
        <v>0</v>
      </c>
      <c r="K2116" s="42">
        <f t="shared" si="270"/>
        <v>150</v>
      </c>
      <c r="L2116" s="43" t="str">
        <f t="shared" si="264"/>
        <v>3115-APAC-AL</v>
      </c>
      <c r="M2116" s="44">
        <f t="shared" si="271"/>
        <v>42969</v>
      </c>
      <c r="N2116" s="47">
        <f t="shared" si="265"/>
        <v>8</v>
      </c>
      <c r="O2116" s="47" t="str">
        <f t="shared" si="266"/>
        <v>2017</v>
      </c>
      <c r="P2116" s="47" t="str">
        <f t="shared" si="267"/>
        <v>22</v>
      </c>
      <c r="Q2116" s="48">
        <f t="shared" si="268"/>
        <v>42969</v>
      </c>
    </row>
    <row r="2117" spans="1:17" x14ac:dyDescent="0.25">
      <c r="A2117" s="28" t="s">
        <v>3493</v>
      </c>
      <c r="B2117" s="28" t="s">
        <v>88</v>
      </c>
      <c r="C2117" s="28" t="s">
        <v>89</v>
      </c>
      <c r="D2117" s="28" t="s">
        <v>11</v>
      </c>
      <c r="E2117" s="39" t="s">
        <v>3340</v>
      </c>
      <c r="F2117" s="13">
        <f t="shared" si="269"/>
        <v>2017</v>
      </c>
      <c r="G2117" s="28" t="s">
        <v>111</v>
      </c>
      <c r="H2117" s="28" t="s">
        <v>741</v>
      </c>
      <c r="I2117" s="40">
        <v>140</v>
      </c>
      <c r="J2117" s="41">
        <v>1.43E-2</v>
      </c>
      <c r="K2117" s="42">
        <f t="shared" si="270"/>
        <v>137.99799999999999</v>
      </c>
      <c r="L2117" s="43" t="str">
        <f t="shared" si="264"/>
        <v>3116-EMEA-GR</v>
      </c>
      <c r="M2117" s="44">
        <f t="shared" si="271"/>
        <v>42998</v>
      </c>
      <c r="N2117" s="47">
        <f t="shared" si="265"/>
        <v>9</v>
      </c>
      <c r="O2117" s="47" t="str">
        <f t="shared" si="266"/>
        <v>2017</v>
      </c>
      <c r="P2117" s="47" t="str">
        <f t="shared" si="267"/>
        <v>20</v>
      </c>
      <c r="Q2117" s="48">
        <f t="shared" si="268"/>
        <v>42998</v>
      </c>
    </row>
    <row r="2118" spans="1:17" x14ac:dyDescent="0.25">
      <c r="A2118" s="28" t="s">
        <v>3494</v>
      </c>
      <c r="B2118" s="28" t="s">
        <v>71</v>
      </c>
      <c r="C2118" s="28" t="s">
        <v>72</v>
      </c>
      <c r="D2118" s="28" t="s">
        <v>34</v>
      </c>
      <c r="E2118" s="39" t="s">
        <v>2085</v>
      </c>
      <c r="F2118" s="13">
        <f t="shared" si="269"/>
        <v>2018</v>
      </c>
      <c r="G2118" s="28" t="s">
        <v>29</v>
      </c>
      <c r="H2118" s="28" t="s">
        <v>1852</v>
      </c>
      <c r="I2118" s="40">
        <v>150</v>
      </c>
      <c r="J2118" s="41">
        <v>0.1467</v>
      </c>
      <c r="K2118" s="42">
        <f t="shared" si="270"/>
        <v>127.99499999999999</v>
      </c>
      <c r="L2118" s="43" t="str">
        <f t="shared" si="264"/>
        <v>3117-APAC-GH</v>
      </c>
      <c r="M2118" s="44">
        <f t="shared" si="271"/>
        <v>43182</v>
      </c>
      <c r="N2118" s="47">
        <f t="shared" si="265"/>
        <v>3</v>
      </c>
      <c r="O2118" s="47" t="str">
        <f t="shared" si="266"/>
        <v>2018</v>
      </c>
      <c r="P2118" s="47" t="str">
        <f t="shared" si="267"/>
        <v>23</v>
      </c>
      <c r="Q2118" s="48">
        <f t="shared" si="268"/>
        <v>43182</v>
      </c>
    </row>
    <row r="2119" spans="1:17" x14ac:dyDescent="0.25">
      <c r="A2119" s="28" t="s">
        <v>3495</v>
      </c>
      <c r="B2119" s="28" t="s">
        <v>288</v>
      </c>
      <c r="C2119" s="28" t="s">
        <v>289</v>
      </c>
      <c r="D2119" s="28" t="s">
        <v>11</v>
      </c>
      <c r="E2119" s="39" t="s">
        <v>2358</v>
      </c>
      <c r="F2119" s="13">
        <f t="shared" si="269"/>
        <v>2017</v>
      </c>
      <c r="G2119" s="28" t="s">
        <v>133</v>
      </c>
      <c r="H2119" s="28" t="s">
        <v>798</v>
      </c>
      <c r="I2119" s="40">
        <v>50</v>
      </c>
      <c r="J2119" s="41">
        <v>0.02</v>
      </c>
      <c r="K2119" s="42">
        <f t="shared" si="270"/>
        <v>49</v>
      </c>
      <c r="L2119" s="43" t="str">
        <f t="shared" si="264"/>
        <v>3118-EMEA-PL</v>
      </c>
      <c r="M2119" s="44">
        <f t="shared" si="271"/>
        <v>43008</v>
      </c>
      <c r="N2119" s="47">
        <f t="shared" si="265"/>
        <v>9</v>
      </c>
      <c r="O2119" s="47" t="str">
        <f t="shared" si="266"/>
        <v>2017</v>
      </c>
      <c r="P2119" s="47" t="str">
        <f t="shared" si="267"/>
        <v>30</v>
      </c>
      <c r="Q2119" s="48">
        <f t="shared" si="268"/>
        <v>43008</v>
      </c>
    </row>
    <row r="2120" spans="1:17" x14ac:dyDescent="0.25">
      <c r="A2120" s="28" t="s">
        <v>3496</v>
      </c>
      <c r="B2120" s="28" t="s">
        <v>288</v>
      </c>
      <c r="C2120" s="28" t="s">
        <v>289</v>
      </c>
      <c r="D2120" s="28" t="s">
        <v>11</v>
      </c>
      <c r="E2120" s="39">
        <v>42533</v>
      </c>
      <c r="F2120" s="13">
        <f t="shared" si="269"/>
        <v>2016</v>
      </c>
      <c r="G2120" s="28" t="s">
        <v>12</v>
      </c>
      <c r="H2120" s="28" t="s">
        <v>658</v>
      </c>
      <c r="I2120" s="40">
        <v>240</v>
      </c>
      <c r="J2120" s="41">
        <v>0.125</v>
      </c>
      <c r="K2120" s="42">
        <f t="shared" si="270"/>
        <v>210</v>
      </c>
      <c r="L2120" s="43" t="str">
        <f t="shared" si="264"/>
        <v>3119-EMEA-ZW</v>
      </c>
      <c r="M2120" s="44">
        <f t="shared" si="271"/>
        <v>42533</v>
      </c>
      <c r="N2120" s="47" t="str">
        <f t="shared" si="265"/>
        <v/>
      </c>
      <c r="O2120" s="47" t="str">
        <f t="shared" si="266"/>
        <v/>
      </c>
      <c r="P2120" s="47" t="str">
        <f t="shared" si="267"/>
        <v/>
      </c>
      <c r="Q2120" s="48">
        <f t="shared" si="268"/>
        <v>42533</v>
      </c>
    </row>
    <row r="2121" spans="1:17" x14ac:dyDescent="0.25">
      <c r="A2121" s="28" t="s">
        <v>3497</v>
      </c>
      <c r="B2121" s="28" t="s">
        <v>128</v>
      </c>
      <c r="C2121" s="28" t="s">
        <v>129</v>
      </c>
      <c r="D2121" s="28" t="s">
        <v>34</v>
      </c>
      <c r="E2121" s="39">
        <v>43346</v>
      </c>
      <c r="F2121" s="13">
        <f t="shared" si="269"/>
        <v>2018</v>
      </c>
      <c r="G2121" s="28" t="s">
        <v>12</v>
      </c>
      <c r="H2121" s="28" t="s">
        <v>1177</v>
      </c>
      <c r="I2121" s="40">
        <v>240</v>
      </c>
      <c r="J2121" s="41">
        <v>0</v>
      </c>
      <c r="K2121" s="42">
        <f t="shared" si="270"/>
        <v>240</v>
      </c>
      <c r="L2121" s="43" t="str">
        <f t="shared" si="264"/>
        <v>3120-APAC-MB</v>
      </c>
      <c r="M2121" s="44">
        <f t="shared" si="271"/>
        <v>43346</v>
      </c>
      <c r="N2121" s="47" t="str">
        <f t="shared" si="265"/>
        <v/>
      </c>
      <c r="O2121" s="47" t="str">
        <f t="shared" si="266"/>
        <v/>
      </c>
      <c r="P2121" s="47" t="str">
        <f t="shared" si="267"/>
        <v/>
      </c>
      <c r="Q2121" s="48">
        <f t="shared" si="268"/>
        <v>43346</v>
      </c>
    </row>
    <row r="2122" spans="1:17" x14ac:dyDescent="0.25">
      <c r="A2122" s="28" t="s">
        <v>3498</v>
      </c>
      <c r="B2122" s="28" t="s">
        <v>216</v>
      </c>
      <c r="C2122" s="28" t="s">
        <v>217</v>
      </c>
      <c r="D2122" s="28" t="s">
        <v>11</v>
      </c>
      <c r="E2122" s="39" t="s">
        <v>3499</v>
      </c>
      <c r="F2122" s="13">
        <f t="shared" si="269"/>
        <v>2016</v>
      </c>
      <c r="G2122" s="28" t="s">
        <v>61</v>
      </c>
      <c r="H2122" s="28" t="s">
        <v>219</v>
      </c>
      <c r="I2122" s="40">
        <v>3000</v>
      </c>
      <c r="J2122" s="41">
        <v>0.13</v>
      </c>
      <c r="K2122" s="42">
        <f t="shared" si="270"/>
        <v>2610</v>
      </c>
      <c r="L2122" s="43" t="str">
        <f t="shared" si="264"/>
        <v>3121-EMEA-JC</v>
      </c>
      <c r="M2122" s="44">
        <f t="shared" si="271"/>
        <v>42674</v>
      </c>
      <c r="N2122" s="47">
        <f t="shared" si="265"/>
        <v>10</v>
      </c>
      <c r="O2122" s="47" t="str">
        <f t="shared" si="266"/>
        <v>2016</v>
      </c>
      <c r="P2122" s="47" t="str">
        <f t="shared" si="267"/>
        <v>31</v>
      </c>
      <c r="Q2122" s="48">
        <f t="shared" si="268"/>
        <v>42674</v>
      </c>
    </row>
    <row r="2123" spans="1:17" x14ac:dyDescent="0.25">
      <c r="A2123" s="28" t="s">
        <v>3500</v>
      </c>
      <c r="B2123" s="28" t="s">
        <v>119</v>
      </c>
      <c r="C2123" s="28" t="s">
        <v>85</v>
      </c>
      <c r="D2123" s="28" t="s">
        <v>11</v>
      </c>
      <c r="E2123" s="39" t="s">
        <v>3501</v>
      </c>
      <c r="F2123" s="13">
        <f t="shared" si="269"/>
        <v>2014</v>
      </c>
      <c r="G2123" s="28" t="s">
        <v>133</v>
      </c>
      <c r="H2123" s="28" t="s">
        <v>1588</v>
      </c>
      <c r="I2123" s="40">
        <v>50</v>
      </c>
      <c r="J2123" s="41">
        <v>0.22</v>
      </c>
      <c r="K2123" s="42">
        <f t="shared" si="270"/>
        <v>39</v>
      </c>
      <c r="L2123" s="43" t="str">
        <f t="shared" si="264"/>
        <v>3122-EMEA-EW</v>
      </c>
      <c r="M2123" s="44">
        <f t="shared" si="271"/>
        <v>41752</v>
      </c>
      <c r="N2123" s="47">
        <f t="shared" si="265"/>
        <v>4</v>
      </c>
      <c r="O2123" s="47" t="str">
        <f t="shared" si="266"/>
        <v>2014</v>
      </c>
      <c r="P2123" s="47" t="str">
        <f t="shared" si="267"/>
        <v>23</v>
      </c>
      <c r="Q2123" s="48">
        <f t="shared" si="268"/>
        <v>41752</v>
      </c>
    </row>
    <row r="2124" spans="1:17" x14ac:dyDescent="0.25">
      <c r="A2124" s="28" t="s">
        <v>3502</v>
      </c>
      <c r="B2124" s="28" t="s">
        <v>306</v>
      </c>
      <c r="C2124" s="28" t="s">
        <v>307</v>
      </c>
      <c r="D2124" s="28" t="s">
        <v>11</v>
      </c>
      <c r="E2124" s="39">
        <v>42986</v>
      </c>
      <c r="F2124" s="13">
        <f t="shared" si="269"/>
        <v>2017</v>
      </c>
      <c r="G2124" s="28" t="s">
        <v>29</v>
      </c>
      <c r="H2124" s="28" t="s">
        <v>660</v>
      </c>
      <c r="I2124" s="40">
        <v>150</v>
      </c>
      <c r="J2124" s="41">
        <v>0.08</v>
      </c>
      <c r="K2124" s="42">
        <f t="shared" si="270"/>
        <v>138</v>
      </c>
      <c r="L2124" s="43" t="str">
        <f t="shared" si="264"/>
        <v>3123-EMEA-DH</v>
      </c>
      <c r="M2124" s="44">
        <f t="shared" si="271"/>
        <v>42986</v>
      </c>
      <c r="N2124" s="47" t="str">
        <f t="shared" si="265"/>
        <v/>
      </c>
      <c r="O2124" s="47" t="str">
        <f t="shared" si="266"/>
        <v/>
      </c>
      <c r="P2124" s="47" t="str">
        <f t="shared" si="267"/>
        <v/>
      </c>
      <c r="Q2124" s="48">
        <f t="shared" si="268"/>
        <v>42986</v>
      </c>
    </row>
    <row r="2125" spans="1:17" x14ac:dyDescent="0.25">
      <c r="A2125" s="28" t="s">
        <v>3503</v>
      </c>
      <c r="B2125" s="28" t="s">
        <v>26</v>
      </c>
      <c r="C2125" s="28" t="s">
        <v>27</v>
      </c>
      <c r="D2125" s="28" t="s">
        <v>11</v>
      </c>
      <c r="E2125" s="39">
        <v>42835</v>
      </c>
      <c r="F2125" s="13">
        <f t="shared" si="269"/>
        <v>2017</v>
      </c>
      <c r="G2125" s="28" t="s">
        <v>12</v>
      </c>
      <c r="H2125" s="28" t="s">
        <v>556</v>
      </c>
      <c r="I2125" s="40">
        <v>240</v>
      </c>
      <c r="J2125" s="41">
        <v>6.25E-2</v>
      </c>
      <c r="K2125" s="42">
        <f t="shared" si="270"/>
        <v>225</v>
      </c>
      <c r="L2125" s="43" t="str">
        <f t="shared" si="264"/>
        <v>3124-EMEA-CL</v>
      </c>
      <c r="M2125" s="44">
        <f t="shared" si="271"/>
        <v>42835</v>
      </c>
      <c r="N2125" s="47" t="str">
        <f t="shared" si="265"/>
        <v/>
      </c>
      <c r="O2125" s="47" t="str">
        <f t="shared" si="266"/>
        <v/>
      </c>
      <c r="P2125" s="47" t="str">
        <f t="shared" si="267"/>
        <v/>
      </c>
      <c r="Q2125" s="48">
        <f t="shared" si="268"/>
        <v>42835</v>
      </c>
    </row>
    <row r="2126" spans="1:17" x14ac:dyDescent="0.25">
      <c r="A2126" s="28" t="s">
        <v>3504</v>
      </c>
      <c r="B2126" s="28" t="s">
        <v>123</v>
      </c>
      <c r="C2126" s="28" t="s">
        <v>54</v>
      </c>
      <c r="D2126" s="28" t="s">
        <v>11</v>
      </c>
      <c r="E2126" s="39">
        <v>41679</v>
      </c>
      <c r="F2126" s="13">
        <f t="shared" si="269"/>
        <v>2014</v>
      </c>
      <c r="G2126" s="28" t="s">
        <v>41</v>
      </c>
      <c r="H2126" s="28" t="s">
        <v>1592</v>
      </c>
      <c r="I2126" s="40">
        <v>30</v>
      </c>
      <c r="J2126" s="41">
        <v>3.3300000000000003E-2</v>
      </c>
      <c r="K2126" s="42">
        <f t="shared" si="270"/>
        <v>29.001000000000001</v>
      </c>
      <c r="L2126" s="43" t="str">
        <f t="shared" si="264"/>
        <v>3125-EMEA-SG</v>
      </c>
      <c r="M2126" s="44">
        <f t="shared" si="271"/>
        <v>41679</v>
      </c>
      <c r="N2126" s="47" t="str">
        <f t="shared" si="265"/>
        <v/>
      </c>
      <c r="O2126" s="47" t="str">
        <f t="shared" si="266"/>
        <v/>
      </c>
      <c r="P2126" s="47" t="str">
        <f t="shared" si="267"/>
        <v/>
      </c>
      <c r="Q2126" s="48">
        <f t="shared" si="268"/>
        <v>41679</v>
      </c>
    </row>
    <row r="2127" spans="1:17" x14ac:dyDescent="0.25">
      <c r="A2127" s="28" t="s">
        <v>3505</v>
      </c>
      <c r="B2127" s="28" t="s">
        <v>26</v>
      </c>
      <c r="C2127" s="28" t="s">
        <v>27</v>
      </c>
      <c r="D2127" s="28" t="s">
        <v>11</v>
      </c>
      <c r="E2127" s="39">
        <v>42683</v>
      </c>
      <c r="F2127" s="13">
        <f t="shared" si="269"/>
        <v>2016</v>
      </c>
      <c r="G2127" s="28" t="s">
        <v>111</v>
      </c>
      <c r="H2127" s="28" t="s">
        <v>2275</v>
      </c>
      <c r="I2127" s="40">
        <v>140</v>
      </c>
      <c r="J2127" s="41">
        <v>7.1400000000000005E-2</v>
      </c>
      <c r="K2127" s="42">
        <f t="shared" si="270"/>
        <v>130.00399999999999</v>
      </c>
      <c r="L2127" s="43" t="str">
        <f t="shared" si="264"/>
        <v>3126-EMEA-MS</v>
      </c>
      <c r="M2127" s="44">
        <f t="shared" si="271"/>
        <v>42683</v>
      </c>
      <c r="N2127" s="47" t="str">
        <f t="shared" si="265"/>
        <v/>
      </c>
      <c r="O2127" s="47" t="str">
        <f t="shared" si="266"/>
        <v/>
      </c>
      <c r="P2127" s="47" t="str">
        <f t="shared" si="267"/>
        <v/>
      </c>
      <c r="Q2127" s="48">
        <f t="shared" si="268"/>
        <v>42683</v>
      </c>
    </row>
    <row r="2128" spans="1:17" x14ac:dyDescent="0.25">
      <c r="A2128" s="28" t="s">
        <v>3506</v>
      </c>
      <c r="B2128" s="28" t="s">
        <v>119</v>
      </c>
      <c r="C2128" s="28" t="s">
        <v>85</v>
      </c>
      <c r="D2128" s="28" t="s">
        <v>11</v>
      </c>
      <c r="E2128" s="39">
        <v>42105</v>
      </c>
      <c r="F2128" s="13">
        <f t="shared" si="269"/>
        <v>2015</v>
      </c>
      <c r="G2128" s="28" t="s">
        <v>133</v>
      </c>
      <c r="H2128" s="28" t="s">
        <v>121</v>
      </c>
      <c r="I2128" s="40">
        <v>50</v>
      </c>
      <c r="J2128" s="41">
        <v>0.06</v>
      </c>
      <c r="K2128" s="42">
        <f t="shared" si="270"/>
        <v>47</v>
      </c>
      <c r="L2128" s="43" t="str">
        <f t="shared" si="264"/>
        <v>3127-EMEA-SC</v>
      </c>
      <c r="M2128" s="44">
        <f t="shared" si="271"/>
        <v>42105</v>
      </c>
      <c r="N2128" s="47" t="str">
        <f t="shared" si="265"/>
        <v/>
      </c>
      <c r="O2128" s="47" t="str">
        <f t="shared" si="266"/>
        <v/>
      </c>
      <c r="P2128" s="47" t="str">
        <f t="shared" si="267"/>
        <v/>
      </c>
      <c r="Q2128" s="48">
        <f t="shared" si="268"/>
        <v>42105</v>
      </c>
    </row>
    <row r="2129" spans="1:17" x14ac:dyDescent="0.25">
      <c r="A2129" s="28" t="s">
        <v>3507</v>
      </c>
      <c r="B2129" s="28" t="s">
        <v>2815</v>
      </c>
      <c r="C2129" s="28" t="s">
        <v>16</v>
      </c>
      <c r="D2129" s="28" t="s">
        <v>17</v>
      </c>
      <c r="E2129" s="39" t="s">
        <v>2690</v>
      </c>
      <c r="F2129" s="13">
        <f t="shared" si="269"/>
        <v>2018</v>
      </c>
      <c r="G2129" s="28" t="s">
        <v>29</v>
      </c>
      <c r="H2129" s="28" t="s">
        <v>3161</v>
      </c>
      <c r="I2129" s="40">
        <v>150</v>
      </c>
      <c r="J2129" s="41">
        <v>6.6699999999999995E-2</v>
      </c>
      <c r="K2129" s="42">
        <f t="shared" si="270"/>
        <v>139.995</v>
      </c>
      <c r="L2129" s="43" t="str">
        <f t="shared" si="264"/>
        <v>3128-NA-ER</v>
      </c>
      <c r="M2129" s="44">
        <f t="shared" si="271"/>
        <v>43271</v>
      </c>
      <c r="N2129" s="47">
        <f t="shared" si="265"/>
        <v>6</v>
      </c>
      <c r="O2129" s="47" t="str">
        <f t="shared" si="266"/>
        <v>2018</v>
      </c>
      <c r="P2129" s="47" t="str">
        <f t="shared" si="267"/>
        <v>20</v>
      </c>
      <c r="Q2129" s="48">
        <f t="shared" si="268"/>
        <v>43271</v>
      </c>
    </row>
    <row r="2130" spans="1:17" x14ac:dyDescent="0.25">
      <c r="A2130" s="28" t="s">
        <v>3508</v>
      </c>
      <c r="B2130" s="28" t="s">
        <v>20</v>
      </c>
      <c r="C2130" s="28" t="s">
        <v>21</v>
      </c>
      <c r="D2130" s="28" t="s">
        <v>22</v>
      </c>
      <c r="E2130" s="39" t="s">
        <v>249</v>
      </c>
      <c r="F2130" s="13">
        <f t="shared" si="269"/>
        <v>2017</v>
      </c>
      <c r="G2130" s="28" t="s">
        <v>125</v>
      </c>
      <c r="H2130" s="28" t="s">
        <v>608</v>
      </c>
      <c r="I2130" s="40">
        <v>500</v>
      </c>
      <c r="J2130" s="41">
        <v>8.7999999999999995E-2</v>
      </c>
      <c r="K2130" s="42">
        <f t="shared" si="270"/>
        <v>456</v>
      </c>
      <c r="L2130" s="43" t="str">
        <f t="shared" si="264"/>
        <v>3129-LATAM-EH</v>
      </c>
      <c r="M2130" s="44">
        <f t="shared" si="271"/>
        <v>42783</v>
      </c>
      <c r="N2130" s="47">
        <f t="shared" si="265"/>
        <v>2</v>
      </c>
      <c r="O2130" s="47" t="str">
        <f t="shared" si="266"/>
        <v>2017</v>
      </c>
      <c r="P2130" s="47" t="str">
        <f t="shared" si="267"/>
        <v>17</v>
      </c>
      <c r="Q2130" s="48">
        <f t="shared" si="268"/>
        <v>42783</v>
      </c>
    </row>
    <row r="2131" spans="1:17" x14ac:dyDescent="0.25">
      <c r="A2131" s="28" t="s">
        <v>3509</v>
      </c>
      <c r="B2131" s="28" t="s">
        <v>135</v>
      </c>
      <c r="C2131" s="28" t="s">
        <v>39</v>
      </c>
      <c r="D2131" s="28" t="s">
        <v>34</v>
      </c>
      <c r="E2131" s="39" t="s">
        <v>3510</v>
      </c>
      <c r="F2131" s="13">
        <f t="shared" si="269"/>
        <v>2014</v>
      </c>
      <c r="G2131" s="28" t="s">
        <v>111</v>
      </c>
      <c r="H2131" s="28" t="s">
        <v>137</v>
      </c>
      <c r="I2131" s="40">
        <v>140</v>
      </c>
      <c r="J2131" s="41">
        <v>0.28570000000000001</v>
      </c>
      <c r="K2131" s="42">
        <f t="shared" si="270"/>
        <v>100.002</v>
      </c>
      <c r="L2131" s="43" t="str">
        <f t="shared" si="264"/>
        <v>3130-APAC-GW</v>
      </c>
      <c r="M2131" s="44">
        <f t="shared" si="271"/>
        <v>41712</v>
      </c>
      <c r="N2131" s="47">
        <f t="shared" si="265"/>
        <v>3</v>
      </c>
      <c r="O2131" s="47" t="str">
        <f t="shared" si="266"/>
        <v>2014</v>
      </c>
      <c r="P2131" s="47" t="str">
        <f t="shared" si="267"/>
        <v>14</v>
      </c>
      <c r="Q2131" s="48">
        <f t="shared" si="268"/>
        <v>41712</v>
      </c>
    </row>
    <row r="2132" spans="1:17" x14ac:dyDescent="0.25">
      <c r="A2132" s="28" t="s">
        <v>3511</v>
      </c>
      <c r="B2132" s="28" t="s">
        <v>94</v>
      </c>
      <c r="C2132" s="28" t="s">
        <v>95</v>
      </c>
      <c r="D2132" s="28" t="s">
        <v>34</v>
      </c>
      <c r="E2132" s="39">
        <v>42614</v>
      </c>
      <c r="F2132" s="13">
        <f t="shared" si="269"/>
        <v>2016</v>
      </c>
      <c r="G2132" s="28" t="s">
        <v>55</v>
      </c>
      <c r="H2132" s="28" t="s">
        <v>425</v>
      </c>
      <c r="I2132" s="40">
        <v>2400</v>
      </c>
      <c r="J2132" s="41">
        <v>0.04</v>
      </c>
      <c r="K2132" s="42">
        <f t="shared" si="270"/>
        <v>2304</v>
      </c>
      <c r="L2132" s="43" t="str">
        <f t="shared" si="264"/>
        <v>3131-APAC-DC</v>
      </c>
      <c r="M2132" s="44">
        <f t="shared" si="271"/>
        <v>42614</v>
      </c>
      <c r="N2132" s="47" t="str">
        <f t="shared" si="265"/>
        <v/>
      </c>
      <c r="O2132" s="47" t="str">
        <f t="shared" si="266"/>
        <v/>
      </c>
      <c r="P2132" s="47" t="str">
        <f t="shared" si="267"/>
        <v/>
      </c>
      <c r="Q2132" s="48">
        <f t="shared" si="268"/>
        <v>42614</v>
      </c>
    </row>
    <row r="2133" spans="1:17" x14ac:dyDescent="0.25">
      <c r="A2133" s="28" t="s">
        <v>3512</v>
      </c>
      <c r="B2133" s="28" t="s">
        <v>178</v>
      </c>
      <c r="C2133" s="28" t="s">
        <v>115</v>
      </c>
      <c r="D2133" s="28" t="s">
        <v>17</v>
      </c>
      <c r="E2133" s="39" t="s">
        <v>1830</v>
      </c>
      <c r="F2133" s="13">
        <f t="shared" si="269"/>
        <v>2014</v>
      </c>
      <c r="G2133" s="28" t="s">
        <v>61</v>
      </c>
      <c r="H2133" s="28" t="s">
        <v>180</v>
      </c>
      <c r="I2133" s="40">
        <v>3000</v>
      </c>
      <c r="J2133" s="41">
        <v>0.41</v>
      </c>
      <c r="K2133" s="42">
        <f t="shared" si="270"/>
        <v>1770.0000000000002</v>
      </c>
      <c r="L2133" s="43" t="str">
        <f t="shared" si="264"/>
        <v>3132-NA-SC</v>
      </c>
      <c r="M2133" s="44">
        <f t="shared" si="271"/>
        <v>41873</v>
      </c>
      <c r="N2133" s="47">
        <f t="shared" si="265"/>
        <v>8</v>
      </c>
      <c r="O2133" s="47" t="str">
        <f t="shared" si="266"/>
        <v>2014</v>
      </c>
      <c r="P2133" s="47" t="str">
        <f t="shared" si="267"/>
        <v>22</v>
      </c>
      <c r="Q2133" s="48">
        <f t="shared" si="268"/>
        <v>41873</v>
      </c>
    </row>
    <row r="2134" spans="1:17" x14ac:dyDescent="0.25">
      <c r="A2134" s="28" t="s">
        <v>3513</v>
      </c>
      <c r="B2134" s="28" t="s">
        <v>318</v>
      </c>
      <c r="C2134" s="28" t="s">
        <v>319</v>
      </c>
      <c r="D2134" s="28" t="s">
        <v>11</v>
      </c>
      <c r="E2134" s="39">
        <v>42531</v>
      </c>
      <c r="F2134" s="13">
        <f t="shared" si="269"/>
        <v>2016</v>
      </c>
      <c r="G2134" s="28" t="s">
        <v>35</v>
      </c>
      <c r="H2134" s="28" t="s">
        <v>765</v>
      </c>
      <c r="I2134" s="40">
        <v>50</v>
      </c>
      <c r="J2134" s="41">
        <v>0</v>
      </c>
      <c r="K2134" s="42">
        <f t="shared" si="270"/>
        <v>50</v>
      </c>
      <c r="L2134" s="43" t="str">
        <f t="shared" si="264"/>
        <v>3133-EMEA-DA</v>
      </c>
      <c r="M2134" s="44">
        <f t="shared" si="271"/>
        <v>42531</v>
      </c>
      <c r="N2134" s="47" t="str">
        <f t="shared" si="265"/>
        <v/>
      </c>
      <c r="O2134" s="47" t="str">
        <f t="shared" si="266"/>
        <v/>
      </c>
      <c r="P2134" s="47" t="str">
        <f t="shared" si="267"/>
        <v/>
      </c>
      <c r="Q2134" s="48">
        <f t="shared" si="268"/>
        <v>42531</v>
      </c>
    </row>
    <row r="2135" spans="1:17" x14ac:dyDescent="0.25">
      <c r="A2135" s="28" t="s">
        <v>3514</v>
      </c>
      <c r="B2135" s="28" t="s">
        <v>9</v>
      </c>
      <c r="C2135" s="28" t="s">
        <v>10</v>
      </c>
      <c r="D2135" s="28" t="s">
        <v>11</v>
      </c>
      <c r="E2135" s="39" t="s">
        <v>3515</v>
      </c>
      <c r="F2135" s="13">
        <f t="shared" si="269"/>
        <v>2015</v>
      </c>
      <c r="G2135" s="28" t="s">
        <v>55</v>
      </c>
      <c r="H2135" s="28" t="s">
        <v>1508</v>
      </c>
      <c r="I2135" s="40">
        <v>2400</v>
      </c>
      <c r="J2135" s="41">
        <v>0.03</v>
      </c>
      <c r="K2135" s="42">
        <f t="shared" si="270"/>
        <v>2328</v>
      </c>
      <c r="L2135" s="43" t="str">
        <f t="shared" si="264"/>
        <v>3134-EMEA-DB</v>
      </c>
      <c r="M2135" s="44">
        <f t="shared" si="271"/>
        <v>42018</v>
      </c>
      <c r="N2135" s="47">
        <f t="shared" si="265"/>
        <v>1</v>
      </c>
      <c r="O2135" s="47" t="str">
        <f t="shared" si="266"/>
        <v>2015</v>
      </c>
      <c r="P2135" s="47" t="str">
        <f t="shared" si="267"/>
        <v>14</v>
      </c>
      <c r="Q2135" s="48">
        <f t="shared" si="268"/>
        <v>42018</v>
      </c>
    </row>
    <row r="2136" spans="1:17" x14ac:dyDescent="0.25">
      <c r="A2136" s="28" t="s">
        <v>3516</v>
      </c>
      <c r="B2136" s="28" t="s">
        <v>261</v>
      </c>
      <c r="C2136" s="28" t="s">
        <v>39</v>
      </c>
      <c r="D2136" s="28" t="s">
        <v>34</v>
      </c>
      <c r="E2136" s="39">
        <v>43112</v>
      </c>
      <c r="F2136" s="13">
        <f t="shared" si="269"/>
        <v>2018</v>
      </c>
      <c r="G2136" s="28" t="s">
        <v>41</v>
      </c>
      <c r="H2136" s="28" t="s">
        <v>1729</v>
      </c>
      <c r="I2136" s="40">
        <v>30</v>
      </c>
      <c r="J2136" s="41">
        <v>0.1333</v>
      </c>
      <c r="K2136" s="42">
        <f t="shared" si="270"/>
        <v>26.001000000000001</v>
      </c>
      <c r="L2136" s="43" t="str">
        <f t="shared" si="264"/>
        <v>3135-APAC-PP</v>
      </c>
      <c r="M2136" s="44">
        <f t="shared" si="271"/>
        <v>43112</v>
      </c>
      <c r="N2136" s="47" t="str">
        <f t="shared" si="265"/>
        <v/>
      </c>
      <c r="O2136" s="47" t="str">
        <f t="shared" si="266"/>
        <v/>
      </c>
      <c r="P2136" s="47" t="str">
        <f t="shared" si="267"/>
        <v/>
      </c>
      <c r="Q2136" s="48">
        <f t="shared" si="268"/>
        <v>43112</v>
      </c>
    </row>
    <row r="2137" spans="1:17" x14ac:dyDescent="0.25">
      <c r="A2137" s="28" t="s">
        <v>3517</v>
      </c>
      <c r="B2137" s="28" t="s">
        <v>169</v>
      </c>
      <c r="C2137" s="28" t="s">
        <v>170</v>
      </c>
      <c r="D2137" s="28" t="s">
        <v>11</v>
      </c>
      <c r="E2137" s="39" t="s">
        <v>3067</v>
      </c>
      <c r="F2137" s="13">
        <f t="shared" si="269"/>
        <v>2014</v>
      </c>
      <c r="G2137" s="28" t="s">
        <v>46</v>
      </c>
      <c r="H2137" s="28" t="s">
        <v>2742</v>
      </c>
      <c r="I2137" s="40">
        <v>500</v>
      </c>
      <c r="J2137" s="41">
        <v>0.28000000000000003</v>
      </c>
      <c r="K2137" s="42">
        <f t="shared" si="270"/>
        <v>360</v>
      </c>
      <c r="L2137" s="43" t="str">
        <f t="shared" si="264"/>
        <v>3136-EMEA-RB</v>
      </c>
      <c r="M2137" s="44">
        <f t="shared" si="271"/>
        <v>41869</v>
      </c>
      <c r="N2137" s="47">
        <f t="shared" si="265"/>
        <v>8</v>
      </c>
      <c r="O2137" s="47" t="str">
        <f t="shared" si="266"/>
        <v>2014</v>
      </c>
      <c r="P2137" s="47" t="str">
        <f t="shared" si="267"/>
        <v>18</v>
      </c>
      <c r="Q2137" s="48">
        <f t="shared" si="268"/>
        <v>41869</v>
      </c>
    </row>
    <row r="2138" spans="1:17" x14ac:dyDescent="0.25">
      <c r="A2138" s="28" t="s">
        <v>3518</v>
      </c>
      <c r="B2138" s="28" t="s">
        <v>99</v>
      </c>
      <c r="C2138" s="28" t="s">
        <v>100</v>
      </c>
      <c r="D2138" s="28" t="s">
        <v>11</v>
      </c>
      <c r="E2138" s="39">
        <v>42956</v>
      </c>
      <c r="F2138" s="13">
        <f t="shared" si="269"/>
        <v>2017</v>
      </c>
      <c r="G2138" s="28" t="s">
        <v>29</v>
      </c>
      <c r="H2138" s="28" t="s">
        <v>208</v>
      </c>
      <c r="I2138" s="40">
        <v>150</v>
      </c>
      <c r="J2138" s="41">
        <v>0.16</v>
      </c>
      <c r="K2138" s="42">
        <f t="shared" si="270"/>
        <v>126</v>
      </c>
      <c r="L2138" s="43" t="str">
        <f t="shared" si="264"/>
        <v>3137-EMEA-CM</v>
      </c>
      <c r="M2138" s="44">
        <f t="shared" si="271"/>
        <v>42956</v>
      </c>
      <c r="N2138" s="47" t="str">
        <f t="shared" si="265"/>
        <v/>
      </c>
      <c r="O2138" s="47" t="str">
        <f t="shared" si="266"/>
        <v/>
      </c>
      <c r="P2138" s="47" t="str">
        <f t="shared" si="267"/>
        <v/>
      </c>
      <c r="Q2138" s="48">
        <f t="shared" si="268"/>
        <v>42956</v>
      </c>
    </row>
    <row r="2139" spans="1:17" x14ac:dyDescent="0.25">
      <c r="A2139" s="28" t="s">
        <v>3519</v>
      </c>
      <c r="B2139" s="28" t="s">
        <v>32</v>
      </c>
      <c r="C2139" s="28" t="s">
        <v>33</v>
      </c>
      <c r="D2139" s="28" t="s">
        <v>34</v>
      </c>
      <c r="E2139" s="39">
        <v>42462</v>
      </c>
      <c r="F2139" s="13">
        <f t="shared" si="269"/>
        <v>2016</v>
      </c>
      <c r="G2139" s="28" t="s">
        <v>55</v>
      </c>
      <c r="H2139" s="28" t="s">
        <v>3121</v>
      </c>
      <c r="I2139" s="40">
        <v>2400</v>
      </c>
      <c r="J2139" s="41">
        <v>0.35</v>
      </c>
      <c r="K2139" s="42">
        <f t="shared" si="270"/>
        <v>1560</v>
      </c>
      <c r="L2139" s="43" t="str">
        <f t="shared" si="264"/>
        <v>3138-APAC-JP</v>
      </c>
      <c r="M2139" s="44">
        <f t="shared" si="271"/>
        <v>42462</v>
      </c>
      <c r="N2139" s="47" t="str">
        <f t="shared" si="265"/>
        <v/>
      </c>
      <c r="O2139" s="47" t="str">
        <f t="shared" si="266"/>
        <v/>
      </c>
      <c r="P2139" s="47" t="str">
        <f t="shared" si="267"/>
        <v/>
      </c>
      <c r="Q2139" s="48">
        <f t="shared" si="268"/>
        <v>42462</v>
      </c>
    </row>
    <row r="2140" spans="1:17" x14ac:dyDescent="0.25">
      <c r="A2140" s="28" t="s">
        <v>3520</v>
      </c>
      <c r="B2140" s="28" t="s">
        <v>210</v>
      </c>
      <c r="C2140" s="28" t="s">
        <v>115</v>
      </c>
      <c r="D2140" s="28" t="s">
        <v>17</v>
      </c>
      <c r="E2140" s="39">
        <v>43411</v>
      </c>
      <c r="F2140" s="13">
        <f t="shared" si="269"/>
        <v>2018</v>
      </c>
      <c r="G2140" s="28" t="s">
        <v>61</v>
      </c>
      <c r="H2140" s="28" t="s">
        <v>1644</v>
      </c>
      <c r="I2140" s="40">
        <v>3000</v>
      </c>
      <c r="J2140" s="41">
        <v>0.35</v>
      </c>
      <c r="K2140" s="42">
        <f t="shared" si="270"/>
        <v>1950</v>
      </c>
      <c r="L2140" s="43" t="str">
        <f t="shared" si="264"/>
        <v>3139-NA-JS</v>
      </c>
      <c r="M2140" s="44">
        <f t="shared" si="271"/>
        <v>43411</v>
      </c>
      <c r="N2140" s="47" t="str">
        <f t="shared" si="265"/>
        <v/>
      </c>
      <c r="O2140" s="47" t="str">
        <f t="shared" si="266"/>
        <v/>
      </c>
      <c r="P2140" s="47" t="str">
        <f t="shared" si="267"/>
        <v/>
      </c>
      <c r="Q2140" s="48">
        <f t="shared" si="268"/>
        <v>43411</v>
      </c>
    </row>
    <row r="2141" spans="1:17" x14ac:dyDescent="0.25">
      <c r="A2141" s="28" t="s">
        <v>3521</v>
      </c>
      <c r="B2141" s="28" t="s">
        <v>147</v>
      </c>
      <c r="C2141" s="28" t="s">
        <v>95</v>
      </c>
      <c r="D2141" s="28" t="s">
        <v>34</v>
      </c>
      <c r="E2141" s="39" t="s">
        <v>3473</v>
      </c>
      <c r="F2141" s="13">
        <f t="shared" si="269"/>
        <v>2016</v>
      </c>
      <c r="G2141" s="28" t="s">
        <v>61</v>
      </c>
      <c r="H2141" s="28" t="s">
        <v>904</v>
      </c>
      <c r="I2141" s="40">
        <v>3000</v>
      </c>
      <c r="J2141" s="41">
        <v>0.08</v>
      </c>
      <c r="K2141" s="42">
        <f t="shared" si="270"/>
        <v>2760</v>
      </c>
      <c r="L2141" s="43" t="str">
        <f t="shared" si="264"/>
        <v>3140-APAC-KB</v>
      </c>
      <c r="M2141" s="44">
        <f t="shared" si="271"/>
        <v>42596</v>
      </c>
      <c r="N2141" s="47">
        <f t="shared" si="265"/>
        <v>8</v>
      </c>
      <c r="O2141" s="47" t="str">
        <f t="shared" si="266"/>
        <v>2016</v>
      </c>
      <c r="P2141" s="47" t="str">
        <f t="shared" si="267"/>
        <v>14</v>
      </c>
      <c r="Q2141" s="48">
        <f t="shared" si="268"/>
        <v>42596</v>
      </c>
    </row>
    <row r="2142" spans="1:17" x14ac:dyDescent="0.25">
      <c r="A2142" s="28" t="s">
        <v>3522</v>
      </c>
      <c r="B2142" s="28" t="s">
        <v>53</v>
      </c>
      <c r="C2142" s="28" t="s">
        <v>54</v>
      </c>
      <c r="D2142" s="28" t="s">
        <v>11</v>
      </c>
      <c r="E2142" s="39" t="s">
        <v>943</v>
      </c>
      <c r="F2142" s="13">
        <f t="shared" si="269"/>
        <v>2017</v>
      </c>
      <c r="G2142" s="28" t="s">
        <v>133</v>
      </c>
      <c r="H2142" s="28" t="s">
        <v>56</v>
      </c>
      <c r="I2142" s="40">
        <v>50</v>
      </c>
      <c r="J2142" s="41">
        <v>0.02</v>
      </c>
      <c r="K2142" s="42">
        <f t="shared" si="270"/>
        <v>49</v>
      </c>
      <c r="L2142" s="43" t="str">
        <f t="shared" si="264"/>
        <v>3141-EMEA-FG</v>
      </c>
      <c r="M2142" s="44">
        <f t="shared" si="271"/>
        <v>42790</v>
      </c>
      <c r="N2142" s="47">
        <f t="shared" si="265"/>
        <v>2</v>
      </c>
      <c r="O2142" s="47" t="str">
        <f t="shared" si="266"/>
        <v>2017</v>
      </c>
      <c r="P2142" s="47" t="str">
        <f t="shared" si="267"/>
        <v>24</v>
      </c>
      <c r="Q2142" s="48">
        <f t="shared" si="268"/>
        <v>42790</v>
      </c>
    </row>
    <row r="2143" spans="1:17" x14ac:dyDescent="0.25">
      <c r="A2143" s="28" t="s">
        <v>3523</v>
      </c>
      <c r="B2143" s="28" t="s">
        <v>99</v>
      </c>
      <c r="C2143" s="28" t="s">
        <v>100</v>
      </c>
      <c r="D2143" s="28" t="s">
        <v>11</v>
      </c>
      <c r="E2143" s="39">
        <v>43105</v>
      </c>
      <c r="F2143" s="13">
        <f t="shared" si="269"/>
        <v>2018</v>
      </c>
      <c r="G2143" s="28" t="s">
        <v>61</v>
      </c>
      <c r="H2143" s="28" t="s">
        <v>2774</v>
      </c>
      <c r="I2143" s="40">
        <v>3000</v>
      </c>
      <c r="J2143" s="41">
        <v>0.05</v>
      </c>
      <c r="K2143" s="42">
        <f t="shared" si="270"/>
        <v>2850</v>
      </c>
      <c r="L2143" s="43" t="str">
        <f t="shared" si="264"/>
        <v>3142-EMEA-PP</v>
      </c>
      <c r="M2143" s="44">
        <f t="shared" si="271"/>
        <v>43105</v>
      </c>
      <c r="N2143" s="47" t="str">
        <f t="shared" si="265"/>
        <v/>
      </c>
      <c r="O2143" s="47" t="str">
        <f t="shared" si="266"/>
        <v/>
      </c>
      <c r="P2143" s="47" t="str">
        <f t="shared" si="267"/>
        <v/>
      </c>
      <c r="Q2143" s="48">
        <f t="shared" si="268"/>
        <v>43105</v>
      </c>
    </row>
    <row r="2144" spans="1:17" x14ac:dyDescent="0.25">
      <c r="A2144" s="28" t="s">
        <v>3524</v>
      </c>
      <c r="B2144" s="28" t="s">
        <v>114</v>
      </c>
      <c r="C2144" s="28" t="s">
        <v>115</v>
      </c>
      <c r="D2144" s="28" t="s">
        <v>17</v>
      </c>
      <c r="E2144" s="39">
        <v>43078</v>
      </c>
      <c r="F2144" s="13">
        <f t="shared" si="269"/>
        <v>2017</v>
      </c>
      <c r="G2144" s="28" t="s">
        <v>41</v>
      </c>
      <c r="H2144" s="28" t="s">
        <v>286</v>
      </c>
      <c r="I2144" s="40">
        <v>30</v>
      </c>
      <c r="J2144" s="41">
        <v>3.3300000000000003E-2</v>
      </c>
      <c r="K2144" s="42">
        <f t="shared" si="270"/>
        <v>29.001000000000001</v>
      </c>
      <c r="L2144" s="43" t="str">
        <f t="shared" si="264"/>
        <v>3143-NA-AD</v>
      </c>
      <c r="M2144" s="44">
        <f t="shared" si="271"/>
        <v>43078</v>
      </c>
      <c r="N2144" s="47" t="str">
        <f t="shared" si="265"/>
        <v/>
      </c>
      <c r="O2144" s="47" t="str">
        <f t="shared" si="266"/>
        <v/>
      </c>
      <c r="P2144" s="47" t="str">
        <f t="shared" si="267"/>
        <v/>
      </c>
      <c r="Q2144" s="48">
        <f t="shared" si="268"/>
        <v>43078</v>
      </c>
    </row>
    <row r="2145" spans="1:17" x14ac:dyDescent="0.25">
      <c r="A2145" s="28" t="s">
        <v>3525</v>
      </c>
      <c r="B2145" s="28" t="s">
        <v>288</v>
      </c>
      <c r="C2145" s="28" t="s">
        <v>289</v>
      </c>
      <c r="D2145" s="28" t="s">
        <v>11</v>
      </c>
      <c r="E2145" s="39">
        <v>41648</v>
      </c>
      <c r="F2145" s="13">
        <f t="shared" si="269"/>
        <v>2014</v>
      </c>
      <c r="G2145" s="28" t="s">
        <v>133</v>
      </c>
      <c r="H2145" s="28" t="s">
        <v>658</v>
      </c>
      <c r="I2145" s="40">
        <v>50</v>
      </c>
      <c r="J2145" s="41">
        <v>0.26</v>
      </c>
      <c r="K2145" s="42">
        <f t="shared" si="270"/>
        <v>37</v>
      </c>
      <c r="L2145" s="43" t="str">
        <f t="shared" si="264"/>
        <v>3144-EMEA-ZW</v>
      </c>
      <c r="M2145" s="44">
        <f t="shared" si="271"/>
        <v>41648</v>
      </c>
      <c r="N2145" s="47" t="str">
        <f t="shared" si="265"/>
        <v/>
      </c>
      <c r="O2145" s="47" t="str">
        <f t="shared" si="266"/>
        <v/>
      </c>
      <c r="P2145" s="47" t="str">
        <f t="shared" si="267"/>
        <v/>
      </c>
      <c r="Q2145" s="48">
        <f t="shared" si="268"/>
        <v>41648</v>
      </c>
    </row>
    <row r="2146" spans="1:17" x14ac:dyDescent="0.25">
      <c r="A2146" s="28" t="s">
        <v>3526</v>
      </c>
      <c r="B2146" s="28" t="s">
        <v>144</v>
      </c>
      <c r="C2146" s="28" t="s">
        <v>115</v>
      </c>
      <c r="D2146" s="28" t="s">
        <v>17</v>
      </c>
      <c r="E2146" s="39" t="s">
        <v>1989</v>
      </c>
      <c r="F2146" s="13">
        <f t="shared" si="269"/>
        <v>2015</v>
      </c>
      <c r="G2146" s="28" t="s">
        <v>41</v>
      </c>
      <c r="H2146" s="28" t="s">
        <v>597</v>
      </c>
      <c r="I2146" s="40">
        <v>30</v>
      </c>
      <c r="J2146" s="41">
        <v>0.23330000000000001</v>
      </c>
      <c r="K2146" s="42">
        <f t="shared" si="270"/>
        <v>23.000999999999998</v>
      </c>
      <c r="L2146" s="43" t="str">
        <f t="shared" si="264"/>
        <v>3145-NA-XS</v>
      </c>
      <c r="M2146" s="44">
        <f t="shared" si="271"/>
        <v>42112</v>
      </c>
      <c r="N2146" s="47">
        <f t="shared" si="265"/>
        <v>4</v>
      </c>
      <c r="O2146" s="47" t="str">
        <f t="shared" si="266"/>
        <v>2015</v>
      </c>
      <c r="P2146" s="47" t="str">
        <f t="shared" si="267"/>
        <v>18</v>
      </c>
      <c r="Q2146" s="48">
        <f t="shared" si="268"/>
        <v>42112</v>
      </c>
    </row>
    <row r="2147" spans="1:17" x14ac:dyDescent="0.25">
      <c r="A2147" s="28" t="s">
        <v>3527</v>
      </c>
      <c r="B2147" s="28" t="s">
        <v>79</v>
      </c>
      <c r="C2147" s="28" t="s">
        <v>80</v>
      </c>
      <c r="D2147" s="28" t="s">
        <v>34</v>
      </c>
      <c r="E2147" s="39">
        <v>42046</v>
      </c>
      <c r="F2147" s="13">
        <f t="shared" si="269"/>
        <v>2015</v>
      </c>
      <c r="G2147" s="28" t="s">
        <v>125</v>
      </c>
      <c r="H2147" s="28" t="s">
        <v>2331</v>
      </c>
      <c r="I2147" s="40">
        <v>500</v>
      </c>
      <c r="J2147" s="41">
        <v>0.32800000000000001</v>
      </c>
      <c r="K2147" s="42">
        <f t="shared" si="270"/>
        <v>335.99999999999994</v>
      </c>
      <c r="L2147" s="43" t="str">
        <f t="shared" si="264"/>
        <v>3146-APAC-FS</v>
      </c>
      <c r="M2147" s="44">
        <f t="shared" si="271"/>
        <v>42046</v>
      </c>
      <c r="N2147" s="47" t="str">
        <f t="shared" si="265"/>
        <v/>
      </c>
      <c r="O2147" s="47" t="str">
        <f t="shared" si="266"/>
        <v/>
      </c>
      <c r="P2147" s="47" t="str">
        <f t="shared" si="267"/>
        <v/>
      </c>
      <c r="Q2147" s="48">
        <f t="shared" si="268"/>
        <v>42046</v>
      </c>
    </row>
    <row r="2148" spans="1:17" x14ac:dyDescent="0.25">
      <c r="A2148" s="28" t="s">
        <v>3528</v>
      </c>
      <c r="B2148" s="28" t="s">
        <v>84</v>
      </c>
      <c r="C2148" s="28" t="s">
        <v>85</v>
      </c>
      <c r="D2148" s="28" t="s">
        <v>11</v>
      </c>
      <c r="E2148" s="39">
        <v>43167</v>
      </c>
      <c r="F2148" s="13">
        <f t="shared" si="269"/>
        <v>2018</v>
      </c>
      <c r="G2148" s="28" t="s">
        <v>23</v>
      </c>
      <c r="H2148" s="28" t="s">
        <v>1605</v>
      </c>
      <c r="I2148" s="40">
        <v>1400</v>
      </c>
      <c r="J2148" s="41">
        <v>0.13</v>
      </c>
      <c r="K2148" s="42">
        <f t="shared" si="270"/>
        <v>1218</v>
      </c>
      <c r="L2148" s="43" t="str">
        <f t="shared" si="264"/>
        <v>3147-EMEA-FW</v>
      </c>
      <c r="M2148" s="44">
        <f t="shared" si="271"/>
        <v>43167</v>
      </c>
      <c r="N2148" s="47" t="str">
        <f t="shared" si="265"/>
        <v/>
      </c>
      <c r="O2148" s="47" t="str">
        <f t="shared" si="266"/>
        <v/>
      </c>
      <c r="P2148" s="47" t="str">
        <f t="shared" si="267"/>
        <v/>
      </c>
      <c r="Q2148" s="48">
        <f t="shared" si="268"/>
        <v>43167</v>
      </c>
    </row>
    <row r="2149" spans="1:17" x14ac:dyDescent="0.25">
      <c r="A2149" s="28" t="s">
        <v>3529</v>
      </c>
      <c r="B2149" s="28" t="s">
        <v>2815</v>
      </c>
      <c r="C2149" s="28" t="s">
        <v>16</v>
      </c>
      <c r="D2149" s="28" t="s">
        <v>17</v>
      </c>
      <c r="E2149" s="39" t="s">
        <v>2207</v>
      </c>
      <c r="F2149" s="13">
        <f t="shared" si="269"/>
        <v>2017</v>
      </c>
      <c r="G2149" s="28" t="s">
        <v>46</v>
      </c>
      <c r="H2149" s="28" t="s">
        <v>3053</v>
      </c>
      <c r="I2149" s="40">
        <v>500</v>
      </c>
      <c r="J2149" s="41">
        <v>0.06</v>
      </c>
      <c r="K2149" s="42">
        <f t="shared" si="270"/>
        <v>470</v>
      </c>
      <c r="L2149" s="43" t="str">
        <f t="shared" si="264"/>
        <v>3148-NA-BC</v>
      </c>
      <c r="M2149" s="44">
        <f t="shared" si="271"/>
        <v>42839</v>
      </c>
      <c r="N2149" s="47">
        <f t="shared" si="265"/>
        <v>4</v>
      </c>
      <c r="O2149" s="47" t="str">
        <f t="shared" si="266"/>
        <v>2017</v>
      </c>
      <c r="P2149" s="47" t="str">
        <f t="shared" si="267"/>
        <v>14</v>
      </c>
      <c r="Q2149" s="48">
        <f t="shared" si="268"/>
        <v>42839</v>
      </c>
    </row>
    <row r="2150" spans="1:17" x14ac:dyDescent="0.25">
      <c r="A2150" s="28" t="s">
        <v>3530</v>
      </c>
      <c r="B2150" s="28" t="s">
        <v>174</v>
      </c>
      <c r="C2150" s="28" t="s">
        <v>115</v>
      </c>
      <c r="D2150" s="28" t="s">
        <v>17</v>
      </c>
      <c r="E2150" s="39">
        <v>42706</v>
      </c>
      <c r="F2150" s="13">
        <f t="shared" si="269"/>
        <v>2016</v>
      </c>
      <c r="G2150" s="28" t="s">
        <v>12</v>
      </c>
      <c r="H2150" s="28" t="s">
        <v>619</v>
      </c>
      <c r="I2150" s="40">
        <v>240</v>
      </c>
      <c r="J2150" s="41">
        <v>1.2500000000000001E-2</v>
      </c>
      <c r="K2150" s="42">
        <f t="shared" si="270"/>
        <v>237</v>
      </c>
      <c r="L2150" s="43" t="str">
        <f t="shared" si="264"/>
        <v>3149-NA-CK</v>
      </c>
      <c r="M2150" s="44">
        <f t="shared" si="271"/>
        <v>42706</v>
      </c>
      <c r="N2150" s="47" t="str">
        <f t="shared" si="265"/>
        <v/>
      </c>
      <c r="O2150" s="47" t="str">
        <f t="shared" si="266"/>
        <v/>
      </c>
      <c r="P2150" s="47" t="str">
        <f t="shared" si="267"/>
        <v/>
      </c>
      <c r="Q2150" s="48">
        <f t="shared" si="268"/>
        <v>42706</v>
      </c>
    </row>
    <row r="2151" spans="1:17" x14ac:dyDescent="0.25">
      <c r="A2151" s="28" t="s">
        <v>3531</v>
      </c>
      <c r="B2151" s="28" t="s">
        <v>261</v>
      </c>
      <c r="C2151" s="28" t="s">
        <v>39</v>
      </c>
      <c r="D2151" s="28" t="s">
        <v>34</v>
      </c>
      <c r="E2151" s="39" t="s">
        <v>1443</v>
      </c>
      <c r="F2151" s="13">
        <f t="shared" si="269"/>
        <v>2015</v>
      </c>
      <c r="G2151" s="28" t="s">
        <v>29</v>
      </c>
      <c r="H2151" s="28" t="s">
        <v>3124</v>
      </c>
      <c r="I2151" s="40">
        <v>150</v>
      </c>
      <c r="J2151" s="41">
        <v>0.3</v>
      </c>
      <c r="K2151" s="42">
        <f t="shared" si="270"/>
        <v>105</v>
      </c>
      <c r="L2151" s="43" t="str">
        <f t="shared" si="264"/>
        <v>3150-APAC-TF</v>
      </c>
      <c r="M2151" s="44">
        <f t="shared" si="271"/>
        <v>42301</v>
      </c>
      <c r="N2151" s="47">
        <f t="shared" si="265"/>
        <v>10</v>
      </c>
      <c r="O2151" s="47" t="str">
        <f t="shared" si="266"/>
        <v>2015</v>
      </c>
      <c r="P2151" s="47" t="str">
        <f t="shared" si="267"/>
        <v>24</v>
      </c>
      <c r="Q2151" s="48">
        <f t="shared" si="268"/>
        <v>42301</v>
      </c>
    </row>
    <row r="2152" spans="1:17" x14ac:dyDescent="0.25">
      <c r="A2152" s="28" t="s">
        <v>3532</v>
      </c>
      <c r="B2152" s="28" t="s">
        <v>269</v>
      </c>
      <c r="C2152" s="28" t="s">
        <v>270</v>
      </c>
      <c r="D2152" s="28" t="s">
        <v>22</v>
      </c>
      <c r="E2152" s="39">
        <v>42227</v>
      </c>
      <c r="F2152" s="13">
        <f t="shared" si="269"/>
        <v>2015</v>
      </c>
      <c r="G2152" s="28" t="s">
        <v>12</v>
      </c>
      <c r="H2152" s="28" t="s">
        <v>335</v>
      </c>
      <c r="I2152" s="40">
        <v>240</v>
      </c>
      <c r="J2152" s="41">
        <v>0.27500000000000002</v>
      </c>
      <c r="K2152" s="42">
        <f t="shared" si="270"/>
        <v>174</v>
      </c>
      <c r="L2152" s="43" t="str">
        <f t="shared" si="264"/>
        <v>3151-LATAM-AH</v>
      </c>
      <c r="M2152" s="44">
        <f t="shared" si="271"/>
        <v>42227</v>
      </c>
      <c r="N2152" s="47" t="str">
        <f t="shared" si="265"/>
        <v/>
      </c>
      <c r="O2152" s="47" t="str">
        <f t="shared" si="266"/>
        <v/>
      </c>
      <c r="P2152" s="47" t="str">
        <f t="shared" si="267"/>
        <v/>
      </c>
      <c r="Q2152" s="48">
        <f t="shared" si="268"/>
        <v>42227</v>
      </c>
    </row>
    <row r="2153" spans="1:17" x14ac:dyDescent="0.25">
      <c r="A2153" s="28" t="s">
        <v>3533</v>
      </c>
      <c r="B2153" s="28" t="s">
        <v>9</v>
      </c>
      <c r="C2153" s="28" t="s">
        <v>10</v>
      </c>
      <c r="D2153" s="28" t="s">
        <v>11</v>
      </c>
      <c r="E2153" s="39">
        <v>42071</v>
      </c>
      <c r="F2153" s="13">
        <f t="shared" si="269"/>
        <v>2015</v>
      </c>
      <c r="G2153" s="28" t="s">
        <v>55</v>
      </c>
      <c r="H2153" s="28" t="s">
        <v>333</v>
      </c>
      <c r="I2153" s="40">
        <v>2400</v>
      </c>
      <c r="J2153" s="41">
        <v>7.0000000000000007E-2</v>
      </c>
      <c r="K2153" s="42">
        <f t="shared" si="270"/>
        <v>2232</v>
      </c>
      <c r="L2153" s="43" t="str">
        <f t="shared" si="264"/>
        <v>3152-EMEA-DB</v>
      </c>
      <c r="M2153" s="44">
        <f t="shared" si="271"/>
        <v>42071</v>
      </c>
      <c r="N2153" s="47" t="str">
        <f t="shared" si="265"/>
        <v/>
      </c>
      <c r="O2153" s="47" t="str">
        <f t="shared" si="266"/>
        <v/>
      </c>
      <c r="P2153" s="47" t="str">
        <f t="shared" si="267"/>
        <v/>
      </c>
      <c r="Q2153" s="48">
        <f t="shared" si="268"/>
        <v>42071</v>
      </c>
    </row>
    <row r="2154" spans="1:17" x14ac:dyDescent="0.25">
      <c r="A2154" s="28" t="s">
        <v>3534</v>
      </c>
      <c r="B2154" s="28" t="s">
        <v>216</v>
      </c>
      <c r="C2154" s="28" t="s">
        <v>217</v>
      </c>
      <c r="D2154" s="28" t="s">
        <v>11</v>
      </c>
      <c r="E2154" s="39">
        <v>41859</v>
      </c>
      <c r="F2154" s="13">
        <f t="shared" si="269"/>
        <v>2014</v>
      </c>
      <c r="G2154" s="28" t="s">
        <v>23</v>
      </c>
      <c r="H2154" s="28" t="s">
        <v>1499</v>
      </c>
      <c r="I2154" s="40">
        <v>1400</v>
      </c>
      <c r="J2154" s="41">
        <v>7.0000000000000007E-2</v>
      </c>
      <c r="K2154" s="42">
        <f t="shared" si="270"/>
        <v>1302</v>
      </c>
      <c r="L2154" s="43" t="str">
        <f t="shared" si="264"/>
        <v>3153-EMEA-JC</v>
      </c>
      <c r="M2154" s="44">
        <f t="shared" si="271"/>
        <v>41859</v>
      </c>
      <c r="N2154" s="47" t="str">
        <f t="shared" si="265"/>
        <v/>
      </c>
      <c r="O2154" s="47" t="str">
        <f t="shared" si="266"/>
        <v/>
      </c>
      <c r="P2154" s="47" t="str">
        <f t="shared" si="267"/>
        <v/>
      </c>
      <c r="Q2154" s="48">
        <f t="shared" si="268"/>
        <v>41859</v>
      </c>
    </row>
    <row r="2155" spans="1:17" x14ac:dyDescent="0.25">
      <c r="A2155" s="28" t="s">
        <v>3535</v>
      </c>
      <c r="B2155" s="28" t="s">
        <v>79</v>
      </c>
      <c r="C2155" s="28" t="s">
        <v>80</v>
      </c>
      <c r="D2155" s="28" t="s">
        <v>34</v>
      </c>
      <c r="E2155" s="39">
        <v>42922</v>
      </c>
      <c r="F2155" s="13">
        <f t="shared" si="269"/>
        <v>2017</v>
      </c>
      <c r="G2155" s="28" t="s">
        <v>111</v>
      </c>
      <c r="H2155" s="28" t="s">
        <v>82</v>
      </c>
      <c r="I2155" s="40">
        <v>140</v>
      </c>
      <c r="J2155" s="41">
        <v>7.1400000000000005E-2</v>
      </c>
      <c r="K2155" s="42">
        <f t="shared" si="270"/>
        <v>130.00399999999999</v>
      </c>
      <c r="L2155" s="43" t="str">
        <f t="shared" si="264"/>
        <v>3154-APAC-SD</v>
      </c>
      <c r="M2155" s="44">
        <f t="shared" si="271"/>
        <v>42922</v>
      </c>
      <c r="N2155" s="47" t="str">
        <f t="shared" si="265"/>
        <v/>
      </c>
      <c r="O2155" s="47" t="str">
        <f t="shared" si="266"/>
        <v/>
      </c>
      <c r="P2155" s="47" t="str">
        <f t="shared" si="267"/>
        <v/>
      </c>
      <c r="Q2155" s="48">
        <f t="shared" si="268"/>
        <v>42922</v>
      </c>
    </row>
    <row r="2156" spans="1:17" x14ac:dyDescent="0.25">
      <c r="A2156" s="28" t="s">
        <v>3536</v>
      </c>
      <c r="B2156" s="28" t="s">
        <v>114</v>
      </c>
      <c r="C2156" s="28" t="s">
        <v>115</v>
      </c>
      <c r="D2156" s="28" t="s">
        <v>17</v>
      </c>
      <c r="E2156" s="39" t="s">
        <v>3537</v>
      </c>
      <c r="F2156" s="13">
        <f t="shared" si="269"/>
        <v>2015</v>
      </c>
      <c r="G2156" s="28" t="s">
        <v>12</v>
      </c>
      <c r="H2156" s="28" t="s">
        <v>1225</v>
      </c>
      <c r="I2156" s="40">
        <v>240</v>
      </c>
      <c r="J2156" s="41">
        <v>6.25E-2</v>
      </c>
      <c r="K2156" s="42">
        <f t="shared" si="270"/>
        <v>225</v>
      </c>
      <c r="L2156" s="43" t="str">
        <f t="shared" si="264"/>
        <v>3155-NA-KS</v>
      </c>
      <c r="M2156" s="44">
        <f t="shared" si="271"/>
        <v>42024</v>
      </c>
      <c r="N2156" s="47">
        <f t="shared" si="265"/>
        <v>1</v>
      </c>
      <c r="O2156" s="47" t="str">
        <f t="shared" si="266"/>
        <v>2015</v>
      </c>
      <c r="P2156" s="47" t="str">
        <f t="shared" si="267"/>
        <v>20</v>
      </c>
      <c r="Q2156" s="48">
        <f t="shared" si="268"/>
        <v>42024</v>
      </c>
    </row>
    <row r="2157" spans="1:17" x14ac:dyDescent="0.25">
      <c r="A2157" s="28" t="s">
        <v>3538</v>
      </c>
      <c r="B2157" s="28" t="s">
        <v>44</v>
      </c>
      <c r="C2157" s="28" t="s">
        <v>45</v>
      </c>
      <c r="D2157" s="28" t="s">
        <v>22</v>
      </c>
      <c r="E2157" s="39" t="s">
        <v>282</v>
      </c>
      <c r="F2157" s="13">
        <f t="shared" si="269"/>
        <v>2017</v>
      </c>
      <c r="G2157" s="28" t="s">
        <v>46</v>
      </c>
      <c r="H2157" s="28" t="s">
        <v>537</v>
      </c>
      <c r="I2157" s="40">
        <v>500</v>
      </c>
      <c r="J2157" s="41">
        <v>0</v>
      </c>
      <c r="K2157" s="42">
        <f t="shared" si="270"/>
        <v>500</v>
      </c>
      <c r="L2157" s="43" t="str">
        <f t="shared" si="264"/>
        <v>3156-LATAM-WL</v>
      </c>
      <c r="M2157" s="44">
        <f t="shared" si="271"/>
        <v>42854</v>
      </c>
      <c r="N2157" s="47">
        <f t="shared" si="265"/>
        <v>4</v>
      </c>
      <c r="O2157" s="47" t="str">
        <f t="shared" si="266"/>
        <v>2017</v>
      </c>
      <c r="P2157" s="47" t="str">
        <f t="shared" si="267"/>
        <v>29</v>
      </c>
      <c r="Q2157" s="48">
        <f t="shared" si="268"/>
        <v>42854</v>
      </c>
    </row>
    <row r="2158" spans="1:17" x14ac:dyDescent="0.25">
      <c r="A2158" s="28" t="s">
        <v>3539</v>
      </c>
      <c r="B2158" s="28" t="s">
        <v>53</v>
      </c>
      <c r="C2158" s="28" t="s">
        <v>54</v>
      </c>
      <c r="D2158" s="28" t="s">
        <v>11</v>
      </c>
      <c r="E2158" s="39" t="s">
        <v>3540</v>
      </c>
      <c r="F2158" s="13">
        <f t="shared" si="269"/>
        <v>2017</v>
      </c>
      <c r="G2158" s="28" t="s">
        <v>74</v>
      </c>
      <c r="H2158" s="28" t="s">
        <v>1053</v>
      </c>
      <c r="I2158" s="40">
        <v>500</v>
      </c>
      <c r="J2158" s="41">
        <v>0.01</v>
      </c>
      <c r="K2158" s="42">
        <f t="shared" si="270"/>
        <v>495</v>
      </c>
      <c r="L2158" s="43" t="str">
        <f t="shared" si="264"/>
        <v>3157-EMEA-IB</v>
      </c>
      <c r="M2158" s="44">
        <f t="shared" si="271"/>
        <v>43062</v>
      </c>
      <c r="N2158" s="47">
        <f t="shared" si="265"/>
        <v>11</v>
      </c>
      <c r="O2158" s="47" t="str">
        <f t="shared" si="266"/>
        <v>2017</v>
      </c>
      <c r="P2158" s="47" t="str">
        <f t="shared" si="267"/>
        <v>23</v>
      </c>
      <c r="Q2158" s="48">
        <f t="shared" si="268"/>
        <v>43062</v>
      </c>
    </row>
    <row r="2159" spans="1:17" x14ac:dyDescent="0.25">
      <c r="A2159" s="28" t="s">
        <v>3541</v>
      </c>
      <c r="B2159" s="28" t="s">
        <v>128</v>
      </c>
      <c r="C2159" s="28" t="s">
        <v>129</v>
      </c>
      <c r="D2159" s="28" t="s">
        <v>34</v>
      </c>
      <c r="E2159" s="39" t="s">
        <v>1013</v>
      </c>
      <c r="F2159" s="13">
        <f t="shared" si="269"/>
        <v>2017</v>
      </c>
      <c r="G2159" s="28" t="s">
        <v>23</v>
      </c>
      <c r="H2159" s="28" t="s">
        <v>1162</v>
      </c>
      <c r="I2159" s="40">
        <v>1400</v>
      </c>
      <c r="J2159" s="41">
        <v>0.05</v>
      </c>
      <c r="K2159" s="42">
        <f t="shared" si="270"/>
        <v>1330</v>
      </c>
      <c r="L2159" s="43" t="str">
        <f t="shared" si="264"/>
        <v>3158-APAC-JG</v>
      </c>
      <c r="M2159" s="44">
        <f t="shared" si="271"/>
        <v>42944</v>
      </c>
      <c r="N2159" s="47">
        <f t="shared" si="265"/>
        <v>7</v>
      </c>
      <c r="O2159" s="47" t="str">
        <f t="shared" si="266"/>
        <v>2017</v>
      </c>
      <c r="P2159" s="47" t="str">
        <f t="shared" si="267"/>
        <v>28</v>
      </c>
      <c r="Q2159" s="48">
        <f t="shared" si="268"/>
        <v>42944</v>
      </c>
    </row>
    <row r="2160" spans="1:17" x14ac:dyDescent="0.25">
      <c r="A2160" s="28" t="s">
        <v>3542</v>
      </c>
      <c r="B2160" s="28" t="s">
        <v>99</v>
      </c>
      <c r="C2160" s="28" t="s">
        <v>100</v>
      </c>
      <c r="D2160" s="28" t="s">
        <v>11</v>
      </c>
      <c r="E2160" s="39" t="s">
        <v>2351</v>
      </c>
      <c r="F2160" s="13">
        <f t="shared" si="269"/>
        <v>2017</v>
      </c>
      <c r="G2160" s="28" t="s">
        <v>125</v>
      </c>
      <c r="H2160" s="28" t="s">
        <v>256</v>
      </c>
      <c r="I2160" s="40">
        <v>500</v>
      </c>
      <c r="J2160" s="41">
        <v>0.08</v>
      </c>
      <c r="K2160" s="42">
        <f t="shared" si="270"/>
        <v>460</v>
      </c>
      <c r="L2160" s="43" t="str">
        <f t="shared" si="264"/>
        <v>3159-EMEA-DS</v>
      </c>
      <c r="M2160" s="44">
        <f t="shared" si="271"/>
        <v>43067</v>
      </c>
      <c r="N2160" s="47">
        <f t="shared" si="265"/>
        <v>11</v>
      </c>
      <c r="O2160" s="47" t="str">
        <f t="shared" si="266"/>
        <v>2017</v>
      </c>
      <c r="P2160" s="47" t="str">
        <f t="shared" si="267"/>
        <v>28</v>
      </c>
      <c r="Q2160" s="48">
        <f t="shared" si="268"/>
        <v>43067</v>
      </c>
    </row>
    <row r="2161" spans="1:17" x14ac:dyDescent="0.25">
      <c r="A2161" s="28" t="s">
        <v>3543</v>
      </c>
      <c r="B2161" s="28" t="s">
        <v>84</v>
      </c>
      <c r="C2161" s="28" t="s">
        <v>85</v>
      </c>
      <c r="D2161" s="28" t="s">
        <v>11</v>
      </c>
      <c r="E2161" s="39" t="s">
        <v>2228</v>
      </c>
      <c r="F2161" s="13">
        <f t="shared" si="269"/>
        <v>2016</v>
      </c>
      <c r="G2161" s="28" t="s">
        <v>29</v>
      </c>
      <c r="H2161" s="28" t="s">
        <v>1362</v>
      </c>
      <c r="I2161" s="40">
        <v>150</v>
      </c>
      <c r="J2161" s="41">
        <v>4.6699999999999998E-2</v>
      </c>
      <c r="K2161" s="42">
        <f t="shared" si="270"/>
        <v>142.995</v>
      </c>
      <c r="L2161" s="43" t="str">
        <f t="shared" si="264"/>
        <v>3160-EMEA-JV</v>
      </c>
      <c r="M2161" s="44">
        <f t="shared" si="271"/>
        <v>42452</v>
      </c>
      <c r="N2161" s="47">
        <f t="shared" si="265"/>
        <v>3</v>
      </c>
      <c r="O2161" s="47" t="str">
        <f t="shared" si="266"/>
        <v>2016</v>
      </c>
      <c r="P2161" s="47" t="str">
        <f t="shared" si="267"/>
        <v>23</v>
      </c>
      <c r="Q2161" s="48">
        <f t="shared" si="268"/>
        <v>42452</v>
      </c>
    </row>
    <row r="2162" spans="1:17" x14ac:dyDescent="0.25">
      <c r="A2162" s="28" t="s">
        <v>3544</v>
      </c>
      <c r="B2162" s="28" t="s">
        <v>541</v>
      </c>
      <c r="C2162" s="28" t="s">
        <v>542</v>
      </c>
      <c r="D2162" s="28" t="s">
        <v>22</v>
      </c>
      <c r="E2162" s="39" t="s">
        <v>3324</v>
      </c>
      <c r="F2162" s="13">
        <f t="shared" si="269"/>
        <v>2017</v>
      </c>
      <c r="G2162" s="28" t="s">
        <v>125</v>
      </c>
      <c r="H2162" s="28" t="s">
        <v>581</v>
      </c>
      <c r="I2162" s="40">
        <v>500</v>
      </c>
      <c r="J2162" s="41">
        <v>0.08</v>
      </c>
      <c r="K2162" s="42">
        <f t="shared" si="270"/>
        <v>460</v>
      </c>
      <c r="L2162" s="43" t="str">
        <f t="shared" si="264"/>
        <v>3161-LATAM-JH</v>
      </c>
      <c r="M2162" s="44">
        <f t="shared" si="271"/>
        <v>42762</v>
      </c>
      <c r="N2162" s="47">
        <f t="shared" si="265"/>
        <v>1</v>
      </c>
      <c r="O2162" s="47" t="str">
        <f t="shared" si="266"/>
        <v>2017</v>
      </c>
      <c r="P2162" s="47" t="str">
        <f t="shared" si="267"/>
        <v>27</v>
      </c>
      <c r="Q2162" s="48">
        <f t="shared" si="268"/>
        <v>42762</v>
      </c>
    </row>
    <row r="2163" spans="1:17" x14ac:dyDescent="0.25">
      <c r="A2163" s="28" t="s">
        <v>3545</v>
      </c>
      <c r="B2163" s="28" t="s">
        <v>20</v>
      </c>
      <c r="C2163" s="28" t="s">
        <v>21</v>
      </c>
      <c r="D2163" s="28" t="s">
        <v>22</v>
      </c>
      <c r="E2163" s="39">
        <v>42156</v>
      </c>
      <c r="F2163" s="13">
        <f t="shared" si="269"/>
        <v>2015</v>
      </c>
      <c r="G2163" s="28" t="s">
        <v>23</v>
      </c>
      <c r="H2163" s="28" t="s">
        <v>381</v>
      </c>
      <c r="I2163" s="40">
        <v>1400</v>
      </c>
      <c r="J2163" s="41">
        <v>0.05</v>
      </c>
      <c r="K2163" s="42">
        <f t="shared" si="270"/>
        <v>1330</v>
      </c>
      <c r="L2163" s="43" t="str">
        <f t="shared" si="264"/>
        <v>3162-LATAM-CT</v>
      </c>
      <c r="M2163" s="44">
        <f t="shared" si="271"/>
        <v>42156</v>
      </c>
      <c r="N2163" s="47" t="str">
        <f t="shared" si="265"/>
        <v/>
      </c>
      <c r="O2163" s="47" t="str">
        <f t="shared" si="266"/>
        <v/>
      </c>
      <c r="P2163" s="47" t="str">
        <f t="shared" si="267"/>
        <v/>
      </c>
      <c r="Q2163" s="48">
        <f t="shared" si="268"/>
        <v>42156</v>
      </c>
    </row>
    <row r="2164" spans="1:17" x14ac:dyDescent="0.25">
      <c r="A2164" s="28" t="s">
        <v>3546</v>
      </c>
      <c r="B2164" s="28" t="s">
        <v>2907</v>
      </c>
      <c r="C2164" s="28" t="s">
        <v>115</v>
      </c>
      <c r="D2164" s="28" t="s">
        <v>17</v>
      </c>
      <c r="E2164" s="39" t="s">
        <v>698</v>
      </c>
      <c r="F2164" s="13">
        <f t="shared" si="269"/>
        <v>2014</v>
      </c>
      <c r="G2164" s="28" t="s">
        <v>125</v>
      </c>
      <c r="H2164" s="28" t="s">
        <v>3547</v>
      </c>
      <c r="I2164" s="40">
        <v>500</v>
      </c>
      <c r="J2164" s="41">
        <v>0.02</v>
      </c>
      <c r="K2164" s="42">
        <f t="shared" si="270"/>
        <v>490</v>
      </c>
      <c r="L2164" s="43" t="str">
        <f t="shared" si="264"/>
        <v>3163-NA-GM</v>
      </c>
      <c r="M2164" s="44">
        <f t="shared" si="271"/>
        <v>41839</v>
      </c>
      <c r="N2164" s="47">
        <f t="shared" si="265"/>
        <v>7</v>
      </c>
      <c r="O2164" s="47" t="str">
        <f t="shared" si="266"/>
        <v>2014</v>
      </c>
      <c r="P2164" s="47" t="str">
        <f t="shared" si="267"/>
        <v>19</v>
      </c>
      <c r="Q2164" s="48">
        <f t="shared" si="268"/>
        <v>41839</v>
      </c>
    </row>
    <row r="2165" spans="1:17" x14ac:dyDescent="0.25">
      <c r="A2165" s="28" t="s">
        <v>3548</v>
      </c>
      <c r="B2165" s="28" t="s">
        <v>174</v>
      </c>
      <c r="C2165" s="28" t="s">
        <v>115</v>
      </c>
      <c r="D2165" s="28" t="s">
        <v>17</v>
      </c>
      <c r="E2165" s="39">
        <v>41885</v>
      </c>
      <c r="F2165" s="13">
        <f t="shared" si="269"/>
        <v>2014</v>
      </c>
      <c r="G2165" s="28" t="s">
        <v>35</v>
      </c>
      <c r="H2165" s="28" t="s">
        <v>619</v>
      </c>
      <c r="I2165" s="40">
        <v>50</v>
      </c>
      <c r="J2165" s="41">
        <v>0.24</v>
      </c>
      <c r="K2165" s="42">
        <f t="shared" si="270"/>
        <v>38</v>
      </c>
      <c r="L2165" s="43" t="str">
        <f t="shared" si="264"/>
        <v>3164-NA-CK</v>
      </c>
      <c r="M2165" s="44">
        <f t="shared" si="271"/>
        <v>41885</v>
      </c>
      <c r="N2165" s="47" t="str">
        <f t="shared" si="265"/>
        <v/>
      </c>
      <c r="O2165" s="47" t="str">
        <f t="shared" si="266"/>
        <v/>
      </c>
      <c r="P2165" s="47" t="str">
        <f t="shared" si="267"/>
        <v/>
      </c>
      <c r="Q2165" s="48">
        <f t="shared" si="268"/>
        <v>41885</v>
      </c>
    </row>
    <row r="2166" spans="1:17" x14ac:dyDescent="0.25">
      <c r="A2166" s="28" t="s">
        <v>3549</v>
      </c>
      <c r="B2166" s="28" t="s">
        <v>147</v>
      </c>
      <c r="C2166" s="28" t="s">
        <v>95</v>
      </c>
      <c r="D2166" s="28" t="s">
        <v>34</v>
      </c>
      <c r="E2166" s="39" t="s">
        <v>2025</v>
      </c>
      <c r="F2166" s="13">
        <f t="shared" si="269"/>
        <v>2016</v>
      </c>
      <c r="G2166" s="28" t="s">
        <v>111</v>
      </c>
      <c r="H2166" s="28" t="s">
        <v>680</v>
      </c>
      <c r="I2166" s="40">
        <v>140</v>
      </c>
      <c r="J2166" s="41">
        <v>8.5699999999999998E-2</v>
      </c>
      <c r="K2166" s="42">
        <f t="shared" si="270"/>
        <v>128.00200000000001</v>
      </c>
      <c r="L2166" s="43" t="str">
        <f t="shared" si="264"/>
        <v>3165-APAC-PP</v>
      </c>
      <c r="M2166" s="44">
        <f t="shared" si="271"/>
        <v>42629</v>
      </c>
      <c r="N2166" s="47">
        <f t="shared" si="265"/>
        <v>9</v>
      </c>
      <c r="O2166" s="47" t="str">
        <f t="shared" si="266"/>
        <v>2016</v>
      </c>
      <c r="P2166" s="47" t="str">
        <f t="shared" si="267"/>
        <v>16</v>
      </c>
      <c r="Q2166" s="48">
        <f t="shared" si="268"/>
        <v>42629</v>
      </c>
    </row>
    <row r="2167" spans="1:17" x14ac:dyDescent="0.25">
      <c r="A2167" s="28" t="s">
        <v>3550</v>
      </c>
      <c r="B2167" s="28" t="s">
        <v>135</v>
      </c>
      <c r="C2167" s="28" t="s">
        <v>39</v>
      </c>
      <c r="D2167" s="28" t="s">
        <v>34</v>
      </c>
      <c r="E2167" s="39" t="s">
        <v>1512</v>
      </c>
      <c r="F2167" s="13">
        <f t="shared" si="269"/>
        <v>2015</v>
      </c>
      <c r="G2167" s="28" t="s">
        <v>125</v>
      </c>
      <c r="H2167" s="28" t="s">
        <v>1184</v>
      </c>
      <c r="I2167" s="40">
        <v>500</v>
      </c>
      <c r="J2167" s="41">
        <v>4.8000000000000001E-2</v>
      </c>
      <c r="K2167" s="42">
        <f t="shared" si="270"/>
        <v>476</v>
      </c>
      <c r="L2167" s="43" t="str">
        <f t="shared" si="264"/>
        <v>3166-APAC-HW</v>
      </c>
      <c r="M2167" s="44">
        <f t="shared" si="271"/>
        <v>42208</v>
      </c>
      <c r="N2167" s="47">
        <f t="shared" si="265"/>
        <v>7</v>
      </c>
      <c r="O2167" s="47" t="str">
        <f t="shared" si="266"/>
        <v>2015</v>
      </c>
      <c r="P2167" s="47" t="str">
        <f t="shared" si="267"/>
        <v>23</v>
      </c>
      <c r="Q2167" s="48">
        <f t="shared" si="268"/>
        <v>42208</v>
      </c>
    </row>
    <row r="2168" spans="1:17" x14ac:dyDescent="0.25">
      <c r="A2168" s="28" t="s">
        <v>3551</v>
      </c>
      <c r="B2168" s="28" t="s">
        <v>119</v>
      </c>
      <c r="C2168" s="28" t="s">
        <v>85</v>
      </c>
      <c r="D2168" s="28" t="s">
        <v>11</v>
      </c>
      <c r="E2168" s="39">
        <v>42496</v>
      </c>
      <c r="F2168" s="13">
        <f t="shared" si="269"/>
        <v>2016</v>
      </c>
      <c r="G2168" s="28" t="s">
        <v>29</v>
      </c>
      <c r="H2168" s="28" t="s">
        <v>778</v>
      </c>
      <c r="I2168" s="40">
        <v>150</v>
      </c>
      <c r="J2168" s="41">
        <v>8.6699999999999999E-2</v>
      </c>
      <c r="K2168" s="42">
        <f t="shared" si="270"/>
        <v>136.995</v>
      </c>
      <c r="L2168" s="43" t="str">
        <f t="shared" si="264"/>
        <v>3167-EMEA-NT</v>
      </c>
      <c r="M2168" s="44">
        <f t="shared" si="271"/>
        <v>42496</v>
      </c>
      <c r="N2168" s="47" t="str">
        <f t="shared" si="265"/>
        <v/>
      </c>
      <c r="O2168" s="47" t="str">
        <f t="shared" si="266"/>
        <v/>
      </c>
      <c r="P2168" s="47" t="str">
        <f t="shared" si="267"/>
        <v/>
      </c>
      <c r="Q2168" s="48">
        <f t="shared" si="268"/>
        <v>42496</v>
      </c>
    </row>
    <row r="2169" spans="1:17" x14ac:dyDescent="0.25">
      <c r="A2169" s="28" t="s">
        <v>3552</v>
      </c>
      <c r="B2169" s="28" t="s">
        <v>197</v>
      </c>
      <c r="C2169" s="28" t="s">
        <v>198</v>
      </c>
      <c r="D2169" s="28" t="s">
        <v>11</v>
      </c>
      <c r="E2169" s="39" t="s">
        <v>3553</v>
      </c>
      <c r="F2169" s="13">
        <f t="shared" si="269"/>
        <v>2016</v>
      </c>
      <c r="G2169" s="28" t="s">
        <v>55</v>
      </c>
      <c r="H2169" s="28" t="s">
        <v>1217</v>
      </c>
      <c r="I2169" s="40">
        <v>2400</v>
      </c>
      <c r="J2169" s="41">
        <v>0.35</v>
      </c>
      <c r="K2169" s="42">
        <f t="shared" si="270"/>
        <v>1560</v>
      </c>
      <c r="L2169" s="43" t="str">
        <f t="shared" si="264"/>
        <v>3168-EMEA-BM</v>
      </c>
      <c r="M2169" s="44">
        <f t="shared" si="271"/>
        <v>42537</v>
      </c>
      <c r="N2169" s="47">
        <f t="shared" si="265"/>
        <v>6</v>
      </c>
      <c r="O2169" s="47" t="str">
        <f t="shared" si="266"/>
        <v>2016</v>
      </c>
      <c r="P2169" s="47" t="str">
        <f t="shared" si="267"/>
        <v>16</v>
      </c>
      <c r="Q2169" s="48">
        <f t="shared" si="268"/>
        <v>42537</v>
      </c>
    </row>
    <row r="2170" spans="1:17" x14ac:dyDescent="0.25">
      <c r="A2170" s="28" t="s">
        <v>3554</v>
      </c>
      <c r="B2170" s="28" t="s">
        <v>216</v>
      </c>
      <c r="C2170" s="28" t="s">
        <v>217</v>
      </c>
      <c r="D2170" s="28" t="s">
        <v>11</v>
      </c>
      <c r="E2170" s="39">
        <v>42156</v>
      </c>
      <c r="F2170" s="13">
        <f t="shared" si="269"/>
        <v>2015</v>
      </c>
      <c r="G2170" s="28" t="s">
        <v>12</v>
      </c>
      <c r="H2170" s="28" t="s">
        <v>1020</v>
      </c>
      <c r="I2170" s="40">
        <v>240</v>
      </c>
      <c r="J2170" s="41">
        <v>0</v>
      </c>
      <c r="K2170" s="42">
        <f t="shared" si="270"/>
        <v>240</v>
      </c>
      <c r="L2170" s="43" t="str">
        <f t="shared" si="264"/>
        <v>3169-EMEA-RH</v>
      </c>
      <c r="M2170" s="44">
        <f t="shared" si="271"/>
        <v>42156</v>
      </c>
      <c r="N2170" s="47" t="str">
        <f t="shared" si="265"/>
        <v/>
      </c>
      <c r="O2170" s="47" t="str">
        <f t="shared" si="266"/>
        <v/>
      </c>
      <c r="P2170" s="47" t="str">
        <f t="shared" si="267"/>
        <v/>
      </c>
      <c r="Q2170" s="48">
        <f t="shared" si="268"/>
        <v>42156</v>
      </c>
    </row>
    <row r="2171" spans="1:17" x14ac:dyDescent="0.25">
      <c r="A2171" s="28" t="s">
        <v>3555</v>
      </c>
      <c r="B2171" s="28" t="s">
        <v>104</v>
      </c>
      <c r="C2171" s="28" t="s">
        <v>105</v>
      </c>
      <c r="D2171" s="28" t="s">
        <v>11</v>
      </c>
      <c r="E2171" s="39" t="s">
        <v>3556</v>
      </c>
      <c r="F2171" s="13">
        <f t="shared" si="269"/>
        <v>2015</v>
      </c>
      <c r="G2171" s="28" t="s">
        <v>12</v>
      </c>
      <c r="H2171" s="28" t="s">
        <v>1227</v>
      </c>
      <c r="I2171" s="40">
        <v>240</v>
      </c>
      <c r="J2171" s="41">
        <v>0.22500000000000001</v>
      </c>
      <c r="K2171" s="42">
        <f t="shared" si="270"/>
        <v>186</v>
      </c>
      <c r="L2171" s="43" t="str">
        <f t="shared" si="264"/>
        <v>3170-EMEA-MP</v>
      </c>
      <c r="M2171" s="44">
        <f t="shared" si="271"/>
        <v>42049</v>
      </c>
      <c r="N2171" s="47">
        <f t="shared" si="265"/>
        <v>2</v>
      </c>
      <c r="O2171" s="47" t="str">
        <f t="shared" si="266"/>
        <v>2015</v>
      </c>
      <c r="P2171" s="47" t="str">
        <f t="shared" si="267"/>
        <v>14</v>
      </c>
      <c r="Q2171" s="48">
        <f t="shared" si="268"/>
        <v>42049</v>
      </c>
    </row>
    <row r="2172" spans="1:17" x14ac:dyDescent="0.25">
      <c r="A2172" s="28" t="s">
        <v>3557</v>
      </c>
      <c r="B2172" s="28" t="s">
        <v>53</v>
      </c>
      <c r="C2172" s="28" t="s">
        <v>54</v>
      </c>
      <c r="D2172" s="28" t="s">
        <v>11</v>
      </c>
      <c r="E2172" s="39" t="s">
        <v>3489</v>
      </c>
      <c r="F2172" s="13">
        <f t="shared" si="269"/>
        <v>2016</v>
      </c>
      <c r="G2172" s="28" t="s">
        <v>35</v>
      </c>
      <c r="H2172" s="28" t="s">
        <v>828</v>
      </c>
      <c r="I2172" s="40">
        <v>50</v>
      </c>
      <c r="J2172" s="41">
        <v>0</v>
      </c>
      <c r="K2172" s="42">
        <f t="shared" si="270"/>
        <v>50</v>
      </c>
      <c r="L2172" s="43" t="str">
        <f t="shared" si="264"/>
        <v>3171-EMEA-JN</v>
      </c>
      <c r="M2172" s="44">
        <f t="shared" si="271"/>
        <v>42606</v>
      </c>
      <c r="N2172" s="47">
        <f t="shared" si="265"/>
        <v>8</v>
      </c>
      <c r="O2172" s="47" t="str">
        <f t="shared" si="266"/>
        <v>2016</v>
      </c>
      <c r="P2172" s="47" t="str">
        <f t="shared" si="267"/>
        <v>24</v>
      </c>
      <c r="Q2172" s="48">
        <f t="shared" si="268"/>
        <v>42606</v>
      </c>
    </row>
    <row r="2173" spans="1:17" x14ac:dyDescent="0.25">
      <c r="A2173" s="28" t="s">
        <v>3558</v>
      </c>
      <c r="B2173" s="28" t="s">
        <v>144</v>
      </c>
      <c r="C2173" s="28" t="s">
        <v>115</v>
      </c>
      <c r="D2173" s="28" t="s">
        <v>17</v>
      </c>
      <c r="E2173" s="39" t="s">
        <v>1038</v>
      </c>
      <c r="F2173" s="13">
        <f t="shared" si="269"/>
        <v>2014</v>
      </c>
      <c r="G2173" s="28" t="s">
        <v>55</v>
      </c>
      <c r="H2173" s="28" t="s">
        <v>883</v>
      </c>
      <c r="I2173" s="40">
        <v>2400</v>
      </c>
      <c r="J2173" s="41">
        <v>0.2</v>
      </c>
      <c r="K2173" s="42">
        <f t="shared" si="270"/>
        <v>1920</v>
      </c>
      <c r="L2173" s="43" t="str">
        <f t="shared" si="264"/>
        <v>3172-NA-KA</v>
      </c>
      <c r="M2173" s="44">
        <f t="shared" si="271"/>
        <v>41790</v>
      </c>
      <c r="N2173" s="47">
        <f t="shared" si="265"/>
        <v>5</v>
      </c>
      <c r="O2173" s="47" t="str">
        <f t="shared" si="266"/>
        <v>2014</v>
      </c>
      <c r="P2173" s="47" t="str">
        <f t="shared" si="267"/>
        <v>31</v>
      </c>
      <c r="Q2173" s="48">
        <f t="shared" si="268"/>
        <v>41790</v>
      </c>
    </row>
    <row r="2174" spans="1:17" x14ac:dyDescent="0.25">
      <c r="A2174" s="28" t="s">
        <v>3559</v>
      </c>
      <c r="B2174" s="28" t="s">
        <v>495</v>
      </c>
      <c r="C2174" s="28" t="s">
        <v>496</v>
      </c>
      <c r="D2174" s="28" t="s">
        <v>11</v>
      </c>
      <c r="E2174" s="39" t="s">
        <v>3560</v>
      </c>
      <c r="F2174" s="13">
        <f t="shared" si="269"/>
        <v>2015</v>
      </c>
      <c r="G2174" s="28" t="s">
        <v>41</v>
      </c>
      <c r="H2174" s="28" t="s">
        <v>1675</v>
      </c>
      <c r="I2174" s="40">
        <v>30</v>
      </c>
      <c r="J2174" s="41">
        <v>0.3</v>
      </c>
      <c r="K2174" s="42">
        <f t="shared" si="270"/>
        <v>21</v>
      </c>
      <c r="L2174" s="43" t="str">
        <f t="shared" si="264"/>
        <v>3173-EMEA-DR</v>
      </c>
      <c r="M2174" s="44">
        <f t="shared" si="271"/>
        <v>42082</v>
      </c>
      <c r="N2174" s="47">
        <f t="shared" si="265"/>
        <v>3</v>
      </c>
      <c r="O2174" s="47" t="str">
        <f t="shared" si="266"/>
        <v>2015</v>
      </c>
      <c r="P2174" s="47" t="str">
        <f t="shared" si="267"/>
        <v>19</v>
      </c>
      <c r="Q2174" s="48">
        <f t="shared" si="268"/>
        <v>42082</v>
      </c>
    </row>
    <row r="2175" spans="1:17" x14ac:dyDescent="0.25">
      <c r="A2175" s="28" t="s">
        <v>3561</v>
      </c>
      <c r="B2175" s="28" t="s">
        <v>2815</v>
      </c>
      <c r="C2175" s="28" t="s">
        <v>16</v>
      </c>
      <c r="D2175" s="28" t="s">
        <v>17</v>
      </c>
      <c r="E2175" s="39">
        <v>41761</v>
      </c>
      <c r="F2175" s="13">
        <f t="shared" si="269"/>
        <v>2014</v>
      </c>
      <c r="G2175" s="28" t="s">
        <v>61</v>
      </c>
      <c r="H2175" s="28" t="s">
        <v>3562</v>
      </c>
      <c r="I2175" s="40">
        <v>3000</v>
      </c>
      <c r="J2175" s="41">
        <v>0.22</v>
      </c>
      <c r="K2175" s="42">
        <f t="shared" si="270"/>
        <v>2340</v>
      </c>
      <c r="L2175" s="43" t="str">
        <f t="shared" si="264"/>
        <v>3174-NA-CR</v>
      </c>
      <c r="M2175" s="44">
        <f t="shared" si="271"/>
        <v>41761</v>
      </c>
      <c r="N2175" s="47" t="str">
        <f t="shared" si="265"/>
        <v/>
      </c>
      <c r="O2175" s="47" t="str">
        <f t="shared" si="266"/>
        <v/>
      </c>
      <c r="P2175" s="47" t="str">
        <f t="shared" si="267"/>
        <v/>
      </c>
      <c r="Q2175" s="48">
        <f t="shared" si="268"/>
        <v>41761</v>
      </c>
    </row>
    <row r="2176" spans="1:17" x14ac:dyDescent="0.25">
      <c r="A2176" s="28" t="s">
        <v>3563</v>
      </c>
      <c r="B2176" s="28" t="s">
        <v>99</v>
      </c>
      <c r="C2176" s="28" t="s">
        <v>100</v>
      </c>
      <c r="D2176" s="28" t="s">
        <v>11</v>
      </c>
      <c r="E2176" s="39" t="s">
        <v>2728</v>
      </c>
      <c r="F2176" s="13">
        <f t="shared" si="269"/>
        <v>2017</v>
      </c>
      <c r="G2176" s="28" t="s">
        <v>23</v>
      </c>
      <c r="H2176" s="28" t="s">
        <v>102</v>
      </c>
      <c r="I2176" s="40">
        <v>1400</v>
      </c>
      <c r="J2176" s="41">
        <v>0.03</v>
      </c>
      <c r="K2176" s="42">
        <f t="shared" si="270"/>
        <v>1358</v>
      </c>
      <c r="L2176" s="43" t="str">
        <f t="shared" si="264"/>
        <v>3175-EMEA-EK</v>
      </c>
      <c r="M2176" s="44">
        <f t="shared" si="271"/>
        <v>42962</v>
      </c>
      <c r="N2176" s="47">
        <f t="shared" si="265"/>
        <v>8</v>
      </c>
      <c r="O2176" s="47" t="str">
        <f t="shared" si="266"/>
        <v>2017</v>
      </c>
      <c r="P2176" s="47" t="str">
        <f t="shared" si="267"/>
        <v>15</v>
      </c>
      <c r="Q2176" s="48">
        <f t="shared" si="268"/>
        <v>42962</v>
      </c>
    </row>
    <row r="2177" spans="1:17" x14ac:dyDescent="0.25">
      <c r="A2177" s="28" t="s">
        <v>3564</v>
      </c>
      <c r="B2177" s="28" t="s">
        <v>71</v>
      </c>
      <c r="C2177" s="28" t="s">
        <v>72</v>
      </c>
      <c r="D2177" s="28" t="s">
        <v>34</v>
      </c>
      <c r="E2177" s="39" t="s">
        <v>922</v>
      </c>
      <c r="F2177" s="13">
        <f t="shared" si="269"/>
        <v>2015</v>
      </c>
      <c r="G2177" s="28" t="s">
        <v>35</v>
      </c>
      <c r="H2177" s="28" t="s">
        <v>2973</v>
      </c>
      <c r="I2177" s="40">
        <v>50</v>
      </c>
      <c r="J2177" s="41">
        <v>0</v>
      </c>
      <c r="K2177" s="42">
        <f t="shared" si="270"/>
        <v>50</v>
      </c>
      <c r="L2177" s="43" t="str">
        <f t="shared" si="264"/>
        <v>3176-APAC-RW</v>
      </c>
      <c r="M2177" s="44">
        <f t="shared" si="271"/>
        <v>42056</v>
      </c>
      <c r="N2177" s="47">
        <f t="shared" si="265"/>
        <v>2</v>
      </c>
      <c r="O2177" s="47" t="str">
        <f t="shared" si="266"/>
        <v>2015</v>
      </c>
      <c r="P2177" s="47" t="str">
        <f t="shared" si="267"/>
        <v>21</v>
      </c>
      <c r="Q2177" s="48">
        <f t="shared" si="268"/>
        <v>42056</v>
      </c>
    </row>
    <row r="2178" spans="1:17" x14ac:dyDescent="0.25">
      <c r="A2178" s="28" t="s">
        <v>3565</v>
      </c>
      <c r="B2178" s="28" t="s">
        <v>178</v>
      </c>
      <c r="C2178" s="28" t="s">
        <v>115</v>
      </c>
      <c r="D2178" s="28" t="s">
        <v>17</v>
      </c>
      <c r="E2178" s="39">
        <v>42341</v>
      </c>
      <c r="F2178" s="13">
        <f t="shared" si="269"/>
        <v>2015</v>
      </c>
      <c r="G2178" s="28" t="s">
        <v>111</v>
      </c>
      <c r="H2178" s="28" t="s">
        <v>373</v>
      </c>
      <c r="I2178" s="40">
        <v>140</v>
      </c>
      <c r="J2178" s="41">
        <v>0.21429999999999999</v>
      </c>
      <c r="K2178" s="42">
        <f t="shared" si="270"/>
        <v>109.998</v>
      </c>
      <c r="L2178" s="43" t="str">
        <f t="shared" ref="L2178:L2241" si="272">_xlfn.TEXTJOIN("-",TRUE,RIGHT(A2178,LEN(A2178)-2),D2178,LEFT(H2178,1)&amp;MID(H2178,FIND(" ",H2178)+1,1))</f>
        <v>3177-NA-BT</v>
      </c>
      <c r="M2178" s="44">
        <f t="shared" si="271"/>
        <v>42341</v>
      </c>
      <c r="N2178" s="47" t="str">
        <f t="shared" ref="N2178:N2241" si="273">IF(ISTEXT(E2178),IFERROR(_xlfn.NUMBERVALUE(LEFT(E2178,2)),_xlfn.NUMBERVALUE(LEFT(E2178,1))),"")</f>
        <v/>
      </c>
      <c r="O2178" s="47" t="str">
        <f t="shared" ref="O2178:O2241" si="274">IF(ISTEXT(E2178),RIGHT(E2178,4),"")</f>
        <v/>
      </c>
      <c r="P2178" s="47" t="str">
        <f t="shared" ref="P2178:P2241" si="275">IF(ISTEXT(E2178),MID(E2178,LEN(N2178)+2,2),"")</f>
        <v/>
      </c>
      <c r="Q2178" s="48">
        <f t="shared" ref="Q2178:Q2241" si="276">IF(ISTEXT(E2178),DATE(O2178,N2178,P2178),E2178)</f>
        <v>42341</v>
      </c>
    </row>
    <row r="2179" spans="1:17" x14ac:dyDescent="0.25">
      <c r="A2179" s="28" t="s">
        <v>3566</v>
      </c>
      <c r="B2179" s="28" t="s">
        <v>495</v>
      </c>
      <c r="C2179" s="28" t="s">
        <v>496</v>
      </c>
      <c r="D2179" s="28" t="s">
        <v>11</v>
      </c>
      <c r="E2179" s="39" t="s">
        <v>3567</v>
      </c>
      <c r="F2179" s="13">
        <f t="shared" ref="F2179:F2242" si="277">YEAR(Q2179)</f>
        <v>2014</v>
      </c>
      <c r="G2179" s="28" t="s">
        <v>55</v>
      </c>
      <c r="H2179" s="28" t="s">
        <v>613</v>
      </c>
      <c r="I2179" s="40">
        <v>2400</v>
      </c>
      <c r="J2179" s="41">
        <v>0</v>
      </c>
      <c r="K2179" s="42">
        <f t="shared" ref="K2179:K2242" si="278">I2179*(1-J2179)</f>
        <v>2400</v>
      </c>
      <c r="L2179" s="43" t="str">
        <f t="shared" si="272"/>
        <v>3178-EMEA-PK</v>
      </c>
      <c r="M2179" s="44">
        <f t="shared" ref="M2179:M2242" si="279">IF(ISTEXT(E2179),DATE(O2179,N2179,P2179),E2179)</f>
        <v>41844</v>
      </c>
      <c r="N2179" s="47">
        <f t="shared" si="273"/>
        <v>7</v>
      </c>
      <c r="O2179" s="47" t="str">
        <f t="shared" si="274"/>
        <v>2014</v>
      </c>
      <c r="P2179" s="47" t="str">
        <f t="shared" si="275"/>
        <v>24</v>
      </c>
      <c r="Q2179" s="48">
        <f t="shared" si="276"/>
        <v>41844</v>
      </c>
    </row>
    <row r="2180" spans="1:17" x14ac:dyDescent="0.25">
      <c r="A2180" s="28" t="s">
        <v>3568</v>
      </c>
      <c r="B2180" s="28" t="s">
        <v>64</v>
      </c>
      <c r="C2180" s="28" t="s">
        <v>65</v>
      </c>
      <c r="D2180" s="28" t="s">
        <v>34</v>
      </c>
      <c r="E2180" s="39">
        <v>43081</v>
      </c>
      <c r="F2180" s="13">
        <f t="shared" si="277"/>
        <v>2017</v>
      </c>
      <c r="G2180" s="28" t="s">
        <v>35</v>
      </c>
      <c r="H2180" s="28" t="s">
        <v>3175</v>
      </c>
      <c r="I2180" s="40">
        <v>50</v>
      </c>
      <c r="J2180" s="41">
        <v>0</v>
      </c>
      <c r="K2180" s="42">
        <f t="shared" si="278"/>
        <v>50</v>
      </c>
      <c r="L2180" s="43" t="str">
        <f t="shared" si="272"/>
        <v>3179-APAC-AL</v>
      </c>
      <c r="M2180" s="44">
        <f t="shared" si="279"/>
        <v>43081</v>
      </c>
      <c r="N2180" s="47" t="str">
        <f t="shared" si="273"/>
        <v/>
      </c>
      <c r="O2180" s="47" t="str">
        <f t="shared" si="274"/>
        <v/>
      </c>
      <c r="P2180" s="47" t="str">
        <f t="shared" si="275"/>
        <v/>
      </c>
      <c r="Q2180" s="48">
        <f t="shared" si="276"/>
        <v>43081</v>
      </c>
    </row>
    <row r="2181" spans="1:17" x14ac:dyDescent="0.25">
      <c r="A2181" s="28" t="s">
        <v>3569</v>
      </c>
      <c r="B2181" s="28" t="s">
        <v>15</v>
      </c>
      <c r="C2181" s="28" t="s">
        <v>16</v>
      </c>
      <c r="D2181" s="28" t="s">
        <v>17</v>
      </c>
      <c r="E2181" s="39" t="s">
        <v>1714</v>
      </c>
      <c r="F2181" s="13">
        <f t="shared" si="277"/>
        <v>2015</v>
      </c>
      <c r="G2181" s="28" t="s">
        <v>12</v>
      </c>
      <c r="H2181" s="28" t="s">
        <v>1000</v>
      </c>
      <c r="I2181" s="40">
        <v>240</v>
      </c>
      <c r="J2181" s="41">
        <v>0.26250000000000001</v>
      </c>
      <c r="K2181" s="42">
        <f t="shared" si="278"/>
        <v>177</v>
      </c>
      <c r="L2181" s="43" t="str">
        <f t="shared" si="272"/>
        <v>3180-NA-NB</v>
      </c>
      <c r="M2181" s="44">
        <f t="shared" si="279"/>
        <v>42331</v>
      </c>
      <c r="N2181" s="47">
        <f t="shared" si="273"/>
        <v>11</v>
      </c>
      <c r="O2181" s="47" t="str">
        <f t="shared" si="274"/>
        <v>2015</v>
      </c>
      <c r="P2181" s="47" t="str">
        <f t="shared" si="275"/>
        <v>23</v>
      </c>
      <c r="Q2181" s="48">
        <f t="shared" si="276"/>
        <v>42331</v>
      </c>
    </row>
    <row r="2182" spans="1:17" x14ac:dyDescent="0.25">
      <c r="A2182" s="28" t="s">
        <v>3570</v>
      </c>
      <c r="B2182" s="28" t="s">
        <v>350</v>
      </c>
      <c r="C2182" s="28" t="s">
        <v>115</v>
      </c>
      <c r="D2182" s="28" t="s">
        <v>17</v>
      </c>
      <c r="E2182" s="39">
        <v>42105</v>
      </c>
      <c r="F2182" s="13">
        <f t="shared" si="277"/>
        <v>2015</v>
      </c>
      <c r="G2182" s="28" t="s">
        <v>41</v>
      </c>
      <c r="H2182" s="28" t="s">
        <v>1170</v>
      </c>
      <c r="I2182" s="40">
        <v>30</v>
      </c>
      <c r="J2182" s="41">
        <v>0</v>
      </c>
      <c r="K2182" s="42">
        <f t="shared" si="278"/>
        <v>30</v>
      </c>
      <c r="L2182" s="43" t="str">
        <f t="shared" si="272"/>
        <v>3181-NA-RB</v>
      </c>
      <c r="M2182" s="44">
        <f t="shared" si="279"/>
        <v>42105</v>
      </c>
      <c r="N2182" s="47" t="str">
        <f t="shared" si="273"/>
        <v/>
      </c>
      <c r="O2182" s="47" t="str">
        <f t="shared" si="274"/>
        <v/>
      </c>
      <c r="P2182" s="47" t="str">
        <f t="shared" si="275"/>
        <v/>
      </c>
      <c r="Q2182" s="48">
        <f t="shared" si="276"/>
        <v>42105</v>
      </c>
    </row>
    <row r="2183" spans="1:17" x14ac:dyDescent="0.25">
      <c r="A2183" s="28" t="s">
        <v>3571</v>
      </c>
      <c r="B2183" s="28" t="s">
        <v>325</v>
      </c>
      <c r="C2183" s="28" t="s">
        <v>326</v>
      </c>
      <c r="D2183" s="28" t="s">
        <v>34</v>
      </c>
      <c r="E2183" s="39" t="s">
        <v>1657</v>
      </c>
      <c r="F2183" s="13">
        <f t="shared" si="277"/>
        <v>2017</v>
      </c>
      <c r="G2183" s="28" t="s">
        <v>29</v>
      </c>
      <c r="H2183" s="28" t="s">
        <v>918</v>
      </c>
      <c r="I2183" s="40">
        <v>150</v>
      </c>
      <c r="J2183" s="41">
        <v>6.6699999999999995E-2</v>
      </c>
      <c r="K2183" s="42">
        <f t="shared" si="278"/>
        <v>139.995</v>
      </c>
      <c r="L2183" s="43" t="str">
        <f t="shared" si="272"/>
        <v>3182-APAC-HL</v>
      </c>
      <c r="M2183" s="44">
        <f t="shared" si="279"/>
        <v>42974</v>
      </c>
      <c r="N2183" s="47">
        <f t="shared" si="273"/>
        <v>8</v>
      </c>
      <c r="O2183" s="47" t="str">
        <f t="shared" si="274"/>
        <v>2017</v>
      </c>
      <c r="P2183" s="47" t="str">
        <f t="shared" si="275"/>
        <v>27</v>
      </c>
      <c r="Q2183" s="48">
        <f t="shared" si="276"/>
        <v>42974</v>
      </c>
    </row>
    <row r="2184" spans="1:17" x14ac:dyDescent="0.25">
      <c r="A2184" s="28" t="s">
        <v>3572</v>
      </c>
      <c r="B2184" s="28" t="s">
        <v>288</v>
      </c>
      <c r="C2184" s="28" t="s">
        <v>289</v>
      </c>
      <c r="D2184" s="28" t="s">
        <v>11</v>
      </c>
      <c r="E2184" s="39" t="s">
        <v>1917</v>
      </c>
      <c r="F2184" s="13">
        <f t="shared" si="277"/>
        <v>2014</v>
      </c>
      <c r="G2184" s="28" t="s">
        <v>12</v>
      </c>
      <c r="H2184" s="28" t="s">
        <v>658</v>
      </c>
      <c r="I2184" s="40">
        <v>240</v>
      </c>
      <c r="J2184" s="41">
        <v>0.17499999999999999</v>
      </c>
      <c r="K2184" s="42">
        <f t="shared" si="278"/>
        <v>198</v>
      </c>
      <c r="L2184" s="43" t="str">
        <f t="shared" si="272"/>
        <v>3183-EMEA-ZW</v>
      </c>
      <c r="M2184" s="44">
        <f t="shared" si="279"/>
        <v>41910</v>
      </c>
      <c r="N2184" s="47">
        <f t="shared" si="273"/>
        <v>9</v>
      </c>
      <c r="O2184" s="47" t="str">
        <f t="shared" si="274"/>
        <v>2014</v>
      </c>
      <c r="P2184" s="47" t="str">
        <f t="shared" si="275"/>
        <v>28</v>
      </c>
      <c r="Q2184" s="48">
        <f t="shared" si="276"/>
        <v>41910</v>
      </c>
    </row>
    <row r="2185" spans="1:17" x14ac:dyDescent="0.25">
      <c r="A2185" s="28" t="s">
        <v>3573</v>
      </c>
      <c r="B2185" s="28" t="s">
        <v>397</v>
      </c>
      <c r="C2185" s="28" t="s">
        <v>398</v>
      </c>
      <c r="D2185" s="28" t="s">
        <v>11</v>
      </c>
      <c r="E2185" s="39" t="s">
        <v>1643</v>
      </c>
      <c r="F2185" s="13">
        <f t="shared" si="277"/>
        <v>2014</v>
      </c>
      <c r="G2185" s="28" t="s">
        <v>46</v>
      </c>
      <c r="H2185" s="28" t="s">
        <v>750</v>
      </c>
      <c r="I2185" s="40">
        <v>500</v>
      </c>
      <c r="J2185" s="41">
        <v>0.05</v>
      </c>
      <c r="K2185" s="42">
        <f t="shared" si="278"/>
        <v>475</v>
      </c>
      <c r="L2185" s="43" t="str">
        <f t="shared" si="272"/>
        <v>3184-EMEA-RR</v>
      </c>
      <c r="M2185" s="44">
        <f t="shared" si="279"/>
        <v>41905</v>
      </c>
      <c r="N2185" s="47">
        <f t="shared" si="273"/>
        <v>9</v>
      </c>
      <c r="O2185" s="47" t="str">
        <f t="shared" si="274"/>
        <v>2014</v>
      </c>
      <c r="P2185" s="47" t="str">
        <f t="shared" si="275"/>
        <v>23</v>
      </c>
      <c r="Q2185" s="48">
        <f t="shared" si="276"/>
        <v>41905</v>
      </c>
    </row>
    <row r="2186" spans="1:17" x14ac:dyDescent="0.25">
      <c r="A2186" s="28" t="s">
        <v>3574</v>
      </c>
      <c r="B2186" s="28" t="s">
        <v>44</v>
      </c>
      <c r="C2186" s="28" t="s">
        <v>45</v>
      </c>
      <c r="D2186" s="28" t="s">
        <v>22</v>
      </c>
      <c r="E2186" s="39" t="s">
        <v>2757</v>
      </c>
      <c r="F2186" s="13">
        <f t="shared" si="277"/>
        <v>2016</v>
      </c>
      <c r="G2186" s="28" t="s">
        <v>46</v>
      </c>
      <c r="H2186" s="28" t="s">
        <v>1437</v>
      </c>
      <c r="I2186" s="40">
        <v>500</v>
      </c>
      <c r="J2186" s="41">
        <v>0.03</v>
      </c>
      <c r="K2186" s="42">
        <f t="shared" si="278"/>
        <v>485</v>
      </c>
      <c r="L2186" s="43" t="str">
        <f t="shared" si="272"/>
        <v>3185-LATAM-MW</v>
      </c>
      <c r="M2186" s="44">
        <f t="shared" si="279"/>
        <v>42538</v>
      </c>
      <c r="N2186" s="47">
        <f t="shared" si="273"/>
        <v>6</v>
      </c>
      <c r="O2186" s="47" t="str">
        <f t="shared" si="274"/>
        <v>2016</v>
      </c>
      <c r="P2186" s="47" t="str">
        <f t="shared" si="275"/>
        <v>17</v>
      </c>
      <c r="Q2186" s="48">
        <f t="shared" si="276"/>
        <v>42538</v>
      </c>
    </row>
    <row r="2187" spans="1:17" x14ac:dyDescent="0.25">
      <c r="A2187" s="28" t="s">
        <v>3575</v>
      </c>
      <c r="B2187" s="28" t="s">
        <v>49</v>
      </c>
      <c r="C2187" s="28" t="s">
        <v>50</v>
      </c>
      <c r="D2187" s="28" t="s">
        <v>22</v>
      </c>
      <c r="E2187" s="39">
        <v>42251</v>
      </c>
      <c r="F2187" s="13">
        <f t="shared" si="277"/>
        <v>2015</v>
      </c>
      <c r="G2187" s="28" t="s">
        <v>23</v>
      </c>
      <c r="H2187" s="28" t="s">
        <v>2962</v>
      </c>
      <c r="I2187" s="40">
        <v>1400</v>
      </c>
      <c r="J2187" s="41">
        <v>0.17</v>
      </c>
      <c r="K2187" s="42">
        <f t="shared" si="278"/>
        <v>1162</v>
      </c>
      <c r="L2187" s="43" t="str">
        <f t="shared" si="272"/>
        <v>3186-LATAM-RH</v>
      </c>
      <c r="M2187" s="44">
        <f t="shared" si="279"/>
        <v>42251</v>
      </c>
      <c r="N2187" s="47" t="str">
        <f t="shared" si="273"/>
        <v/>
      </c>
      <c r="O2187" s="47" t="str">
        <f t="shared" si="274"/>
        <v/>
      </c>
      <c r="P2187" s="47" t="str">
        <f t="shared" si="275"/>
        <v/>
      </c>
      <c r="Q2187" s="48">
        <f t="shared" si="276"/>
        <v>42251</v>
      </c>
    </row>
    <row r="2188" spans="1:17" x14ac:dyDescent="0.25">
      <c r="A2188" s="28" t="s">
        <v>3576</v>
      </c>
      <c r="B2188" s="28" t="s">
        <v>59</v>
      </c>
      <c r="C2188" s="28" t="s">
        <v>60</v>
      </c>
      <c r="D2188" s="28" t="s">
        <v>11</v>
      </c>
      <c r="E2188" s="39" t="s">
        <v>171</v>
      </c>
      <c r="F2188" s="13">
        <f t="shared" si="277"/>
        <v>2018</v>
      </c>
      <c r="G2188" s="28" t="s">
        <v>12</v>
      </c>
      <c r="H2188" s="28" t="s">
        <v>2316</v>
      </c>
      <c r="I2188" s="40">
        <v>240</v>
      </c>
      <c r="J2188" s="41">
        <v>7.4999999999999997E-2</v>
      </c>
      <c r="K2188" s="42">
        <f t="shared" si="278"/>
        <v>222</v>
      </c>
      <c r="L2188" s="43" t="str">
        <f t="shared" si="272"/>
        <v>3187-EMEA-LB</v>
      </c>
      <c r="M2188" s="44">
        <f t="shared" si="279"/>
        <v>43327</v>
      </c>
      <c r="N2188" s="47">
        <f t="shared" si="273"/>
        <v>8</v>
      </c>
      <c r="O2188" s="47" t="str">
        <f t="shared" si="274"/>
        <v>2018</v>
      </c>
      <c r="P2188" s="47" t="str">
        <f t="shared" si="275"/>
        <v>15</v>
      </c>
      <c r="Q2188" s="48">
        <f t="shared" si="276"/>
        <v>43327</v>
      </c>
    </row>
    <row r="2189" spans="1:17" x14ac:dyDescent="0.25">
      <c r="A2189" s="28" t="s">
        <v>3577</v>
      </c>
      <c r="B2189" s="28" t="s">
        <v>269</v>
      </c>
      <c r="C2189" s="28" t="s">
        <v>270</v>
      </c>
      <c r="D2189" s="28" t="s">
        <v>22</v>
      </c>
      <c r="E2189" s="39">
        <v>43112</v>
      </c>
      <c r="F2189" s="13">
        <f t="shared" si="277"/>
        <v>2018</v>
      </c>
      <c r="G2189" s="28" t="s">
        <v>74</v>
      </c>
      <c r="H2189" s="28" t="s">
        <v>792</v>
      </c>
      <c r="I2189" s="40">
        <v>500</v>
      </c>
      <c r="J2189" s="41">
        <v>0.02</v>
      </c>
      <c r="K2189" s="42">
        <f t="shared" si="278"/>
        <v>490</v>
      </c>
      <c r="L2189" s="43" t="str">
        <f t="shared" si="272"/>
        <v>3188-LATAM-NN</v>
      </c>
      <c r="M2189" s="44">
        <f t="shared" si="279"/>
        <v>43112</v>
      </c>
      <c r="N2189" s="47" t="str">
        <f t="shared" si="273"/>
        <v/>
      </c>
      <c r="O2189" s="47" t="str">
        <f t="shared" si="274"/>
        <v/>
      </c>
      <c r="P2189" s="47" t="str">
        <f t="shared" si="275"/>
        <v/>
      </c>
      <c r="Q2189" s="48">
        <f t="shared" si="276"/>
        <v>43112</v>
      </c>
    </row>
    <row r="2190" spans="1:17" x14ac:dyDescent="0.25">
      <c r="A2190" s="28" t="s">
        <v>3578</v>
      </c>
      <c r="B2190" s="28" t="s">
        <v>109</v>
      </c>
      <c r="C2190" s="28" t="s">
        <v>72</v>
      </c>
      <c r="D2190" s="28" t="s">
        <v>34</v>
      </c>
      <c r="E2190" s="39">
        <v>42623</v>
      </c>
      <c r="F2190" s="13">
        <f t="shared" si="277"/>
        <v>2016</v>
      </c>
      <c r="G2190" s="28" t="s">
        <v>125</v>
      </c>
      <c r="H2190" s="28" t="s">
        <v>112</v>
      </c>
      <c r="I2190" s="40">
        <v>500</v>
      </c>
      <c r="J2190" s="41">
        <v>0.04</v>
      </c>
      <c r="K2190" s="42">
        <f t="shared" si="278"/>
        <v>480</v>
      </c>
      <c r="L2190" s="43" t="str">
        <f t="shared" si="272"/>
        <v>3189-APAC-DM</v>
      </c>
      <c r="M2190" s="44">
        <f t="shared" si="279"/>
        <v>42623</v>
      </c>
      <c r="N2190" s="47" t="str">
        <f t="shared" si="273"/>
        <v/>
      </c>
      <c r="O2190" s="47" t="str">
        <f t="shared" si="274"/>
        <v/>
      </c>
      <c r="P2190" s="47" t="str">
        <f t="shared" si="275"/>
        <v/>
      </c>
      <c r="Q2190" s="48">
        <f t="shared" si="276"/>
        <v>42623</v>
      </c>
    </row>
    <row r="2191" spans="1:17" x14ac:dyDescent="0.25">
      <c r="A2191" s="28" t="s">
        <v>3579</v>
      </c>
      <c r="B2191" s="28" t="s">
        <v>44</v>
      </c>
      <c r="C2191" s="28" t="s">
        <v>45</v>
      </c>
      <c r="D2191" s="28" t="s">
        <v>22</v>
      </c>
      <c r="E2191" s="39" t="s">
        <v>1827</v>
      </c>
      <c r="F2191" s="13">
        <f t="shared" si="277"/>
        <v>2017</v>
      </c>
      <c r="G2191" s="28" t="s">
        <v>55</v>
      </c>
      <c r="H2191" s="28" t="s">
        <v>1531</v>
      </c>
      <c r="I2191" s="40">
        <v>2400</v>
      </c>
      <c r="J2191" s="41">
        <v>7.0000000000000007E-2</v>
      </c>
      <c r="K2191" s="42">
        <f t="shared" si="278"/>
        <v>2232</v>
      </c>
      <c r="L2191" s="43" t="str">
        <f t="shared" si="272"/>
        <v>3190-LATAM-LN</v>
      </c>
      <c r="M2191" s="44">
        <f t="shared" si="279"/>
        <v>43023</v>
      </c>
      <c r="N2191" s="47">
        <f t="shared" si="273"/>
        <v>10</v>
      </c>
      <c r="O2191" s="47" t="str">
        <f t="shared" si="274"/>
        <v>2017</v>
      </c>
      <c r="P2191" s="47" t="str">
        <f t="shared" si="275"/>
        <v>15</v>
      </c>
      <c r="Q2191" s="48">
        <f t="shared" si="276"/>
        <v>43023</v>
      </c>
    </row>
    <row r="2192" spans="1:17" x14ac:dyDescent="0.25">
      <c r="A2192" s="28" t="s">
        <v>3580</v>
      </c>
      <c r="B2192" s="28" t="s">
        <v>49</v>
      </c>
      <c r="C2192" s="28" t="s">
        <v>50</v>
      </c>
      <c r="D2192" s="28" t="s">
        <v>22</v>
      </c>
      <c r="E2192" s="39" t="s">
        <v>1320</v>
      </c>
      <c r="F2192" s="13">
        <f t="shared" si="277"/>
        <v>2018</v>
      </c>
      <c r="G2192" s="28" t="s">
        <v>74</v>
      </c>
      <c r="H2192" s="28" t="s">
        <v>1300</v>
      </c>
      <c r="I2192" s="40">
        <v>500</v>
      </c>
      <c r="J2192" s="41">
        <v>0.02</v>
      </c>
      <c r="K2192" s="42">
        <f t="shared" si="278"/>
        <v>490</v>
      </c>
      <c r="L2192" s="43" t="str">
        <f t="shared" si="272"/>
        <v>3191-LATAM-RF</v>
      </c>
      <c r="M2192" s="44">
        <f t="shared" si="279"/>
        <v>43113</v>
      </c>
      <c r="N2192" s="47">
        <f t="shared" si="273"/>
        <v>1</v>
      </c>
      <c r="O2192" s="47" t="str">
        <f t="shared" si="274"/>
        <v>2018</v>
      </c>
      <c r="P2192" s="47" t="str">
        <f t="shared" si="275"/>
        <v>13</v>
      </c>
      <c r="Q2192" s="48">
        <f t="shared" si="276"/>
        <v>43113</v>
      </c>
    </row>
    <row r="2193" spans="1:17" x14ac:dyDescent="0.25">
      <c r="A2193" s="28" t="s">
        <v>3581</v>
      </c>
      <c r="B2193" s="28" t="s">
        <v>288</v>
      </c>
      <c r="C2193" s="28" t="s">
        <v>289</v>
      </c>
      <c r="D2193" s="28" t="s">
        <v>11</v>
      </c>
      <c r="E2193" s="39">
        <v>43015</v>
      </c>
      <c r="F2193" s="13">
        <f t="shared" si="277"/>
        <v>2017</v>
      </c>
      <c r="G2193" s="28" t="s">
        <v>74</v>
      </c>
      <c r="H2193" s="28" t="s">
        <v>348</v>
      </c>
      <c r="I2193" s="40">
        <v>500</v>
      </c>
      <c r="J2193" s="41">
        <v>0.01</v>
      </c>
      <c r="K2193" s="42">
        <f t="shared" si="278"/>
        <v>495</v>
      </c>
      <c r="L2193" s="43" t="str">
        <f t="shared" si="272"/>
        <v>3192-EMEA-HJ</v>
      </c>
      <c r="M2193" s="44">
        <f t="shared" si="279"/>
        <v>43015</v>
      </c>
      <c r="N2193" s="47" t="str">
        <f t="shared" si="273"/>
        <v/>
      </c>
      <c r="O2193" s="47" t="str">
        <f t="shared" si="274"/>
        <v/>
      </c>
      <c r="P2193" s="47" t="str">
        <f t="shared" si="275"/>
        <v/>
      </c>
      <c r="Q2193" s="48">
        <f t="shared" si="276"/>
        <v>43015</v>
      </c>
    </row>
    <row r="2194" spans="1:17" x14ac:dyDescent="0.25">
      <c r="A2194" s="28" t="s">
        <v>3582</v>
      </c>
      <c r="B2194" s="28" t="s">
        <v>144</v>
      </c>
      <c r="C2194" s="28" t="s">
        <v>115</v>
      </c>
      <c r="D2194" s="28" t="s">
        <v>17</v>
      </c>
      <c r="E2194" s="39" t="s">
        <v>2432</v>
      </c>
      <c r="F2194" s="13">
        <f t="shared" si="277"/>
        <v>2018</v>
      </c>
      <c r="G2194" s="28" t="s">
        <v>74</v>
      </c>
      <c r="H2194" s="28" t="s">
        <v>691</v>
      </c>
      <c r="I2194" s="40">
        <v>500</v>
      </c>
      <c r="J2194" s="41">
        <v>0</v>
      </c>
      <c r="K2194" s="42">
        <f t="shared" si="278"/>
        <v>500</v>
      </c>
      <c r="L2194" s="43" t="str">
        <f t="shared" si="272"/>
        <v>3193-NA-DD</v>
      </c>
      <c r="M2194" s="44">
        <f t="shared" si="279"/>
        <v>43126</v>
      </c>
      <c r="N2194" s="47">
        <f t="shared" si="273"/>
        <v>1</v>
      </c>
      <c r="O2194" s="47" t="str">
        <f t="shared" si="274"/>
        <v>2018</v>
      </c>
      <c r="P2194" s="47" t="str">
        <f t="shared" si="275"/>
        <v>26</v>
      </c>
      <c r="Q2194" s="48">
        <f t="shared" si="276"/>
        <v>43126</v>
      </c>
    </row>
    <row r="2195" spans="1:17" x14ac:dyDescent="0.25">
      <c r="A2195" s="28" t="s">
        <v>3583</v>
      </c>
      <c r="B2195" s="28" t="s">
        <v>197</v>
      </c>
      <c r="C2195" s="28" t="s">
        <v>198</v>
      </c>
      <c r="D2195" s="28" t="s">
        <v>11</v>
      </c>
      <c r="E2195" s="39" t="s">
        <v>1032</v>
      </c>
      <c r="F2195" s="13">
        <f t="shared" si="277"/>
        <v>2017</v>
      </c>
      <c r="G2195" s="28" t="s">
        <v>29</v>
      </c>
      <c r="H2195" s="28" t="s">
        <v>548</v>
      </c>
      <c r="I2195" s="40">
        <v>150</v>
      </c>
      <c r="J2195" s="41">
        <v>0.08</v>
      </c>
      <c r="K2195" s="42">
        <f t="shared" si="278"/>
        <v>138</v>
      </c>
      <c r="L2195" s="43" t="str">
        <f t="shared" si="272"/>
        <v>3194-EMEA-AC</v>
      </c>
      <c r="M2195" s="44">
        <f t="shared" si="279"/>
        <v>43053</v>
      </c>
      <c r="N2195" s="47">
        <f t="shared" si="273"/>
        <v>11</v>
      </c>
      <c r="O2195" s="47" t="str">
        <f t="shared" si="274"/>
        <v>2017</v>
      </c>
      <c r="P2195" s="47" t="str">
        <f t="shared" si="275"/>
        <v>14</v>
      </c>
      <c r="Q2195" s="48">
        <f t="shared" si="276"/>
        <v>43053</v>
      </c>
    </row>
    <row r="2196" spans="1:17" x14ac:dyDescent="0.25">
      <c r="A2196" s="28" t="s">
        <v>3584</v>
      </c>
      <c r="B2196" s="28" t="s">
        <v>44</v>
      </c>
      <c r="C2196" s="28" t="s">
        <v>45</v>
      </c>
      <c r="D2196" s="28" t="s">
        <v>22</v>
      </c>
      <c r="E2196" s="39" t="s">
        <v>3585</v>
      </c>
      <c r="F2196" s="13">
        <f t="shared" si="277"/>
        <v>2016</v>
      </c>
      <c r="G2196" s="28" t="s">
        <v>74</v>
      </c>
      <c r="H2196" s="28" t="s">
        <v>1345</v>
      </c>
      <c r="I2196" s="40">
        <v>500</v>
      </c>
      <c r="J2196" s="41">
        <v>0.02</v>
      </c>
      <c r="K2196" s="42">
        <f t="shared" si="278"/>
        <v>490</v>
      </c>
      <c r="L2196" s="43" t="str">
        <f t="shared" si="272"/>
        <v>3195-LATAM-PJ</v>
      </c>
      <c r="M2196" s="44">
        <f t="shared" si="279"/>
        <v>42423</v>
      </c>
      <c r="N2196" s="47">
        <f t="shared" si="273"/>
        <v>2</v>
      </c>
      <c r="O2196" s="47" t="str">
        <f t="shared" si="274"/>
        <v>2016</v>
      </c>
      <c r="P2196" s="47" t="str">
        <f t="shared" si="275"/>
        <v>23</v>
      </c>
      <c r="Q2196" s="48">
        <f t="shared" si="276"/>
        <v>42423</v>
      </c>
    </row>
    <row r="2197" spans="1:17" x14ac:dyDescent="0.25">
      <c r="A2197" s="28" t="s">
        <v>3586</v>
      </c>
      <c r="B2197" s="28" t="s">
        <v>79</v>
      </c>
      <c r="C2197" s="28" t="s">
        <v>80</v>
      </c>
      <c r="D2197" s="28" t="s">
        <v>34</v>
      </c>
      <c r="E2197" s="39">
        <v>42835</v>
      </c>
      <c r="F2197" s="13">
        <f t="shared" si="277"/>
        <v>2017</v>
      </c>
      <c r="G2197" s="28" t="s">
        <v>23</v>
      </c>
      <c r="H2197" s="28" t="s">
        <v>488</v>
      </c>
      <c r="I2197" s="40">
        <v>1400</v>
      </c>
      <c r="J2197" s="41">
        <v>0.06</v>
      </c>
      <c r="K2197" s="42">
        <f t="shared" si="278"/>
        <v>1316</v>
      </c>
      <c r="L2197" s="43" t="str">
        <f t="shared" si="272"/>
        <v>3196-APAC-RA</v>
      </c>
      <c r="M2197" s="44">
        <f t="shared" si="279"/>
        <v>42835</v>
      </c>
      <c r="N2197" s="47" t="str">
        <f t="shared" si="273"/>
        <v/>
      </c>
      <c r="O2197" s="47" t="str">
        <f t="shared" si="274"/>
        <v/>
      </c>
      <c r="P2197" s="47" t="str">
        <f t="shared" si="275"/>
        <v/>
      </c>
      <c r="Q2197" s="48">
        <f t="shared" si="276"/>
        <v>42835</v>
      </c>
    </row>
    <row r="2198" spans="1:17" x14ac:dyDescent="0.25">
      <c r="A2198" s="28" t="s">
        <v>3587</v>
      </c>
      <c r="B2198" s="28" t="s">
        <v>397</v>
      </c>
      <c r="C2198" s="28" t="s">
        <v>398</v>
      </c>
      <c r="D2198" s="28" t="s">
        <v>11</v>
      </c>
      <c r="E2198" s="39" t="s">
        <v>737</v>
      </c>
      <c r="F2198" s="13">
        <f t="shared" si="277"/>
        <v>2016</v>
      </c>
      <c r="G2198" s="28" t="s">
        <v>61</v>
      </c>
      <c r="H2198" s="28" t="s">
        <v>1192</v>
      </c>
      <c r="I2198" s="40">
        <v>3000</v>
      </c>
      <c r="J2198" s="41">
        <v>0.2</v>
      </c>
      <c r="K2198" s="42">
        <f t="shared" si="278"/>
        <v>2400</v>
      </c>
      <c r="L2198" s="43" t="str">
        <f t="shared" si="272"/>
        <v>3197-EMEA-KR</v>
      </c>
      <c r="M2198" s="44">
        <f t="shared" si="279"/>
        <v>42456</v>
      </c>
      <c r="N2198" s="47">
        <f t="shared" si="273"/>
        <v>3</v>
      </c>
      <c r="O2198" s="47" t="str">
        <f t="shared" si="274"/>
        <v>2016</v>
      </c>
      <c r="P2198" s="47" t="str">
        <f t="shared" si="275"/>
        <v>27</v>
      </c>
      <c r="Q2198" s="48">
        <f t="shared" si="276"/>
        <v>42456</v>
      </c>
    </row>
    <row r="2199" spans="1:17" x14ac:dyDescent="0.25">
      <c r="A2199" s="28" t="s">
        <v>3588</v>
      </c>
      <c r="B2199" s="28" t="s">
        <v>261</v>
      </c>
      <c r="C2199" s="28" t="s">
        <v>39</v>
      </c>
      <c r="D2199" s="28" t="s">
        <v>34</v>
      </c>
      <c r="E2199" s="39" t="s">
        <v>1814</v>
      </c>
      <c r="F2199" s="13">
        <f t="shared" si="277"/>
        <v>2017</v>
      </c>
      <c r="G2199" s="28" t="s">
        <v>46</v>
      </c>
      <c r="H2199" s="28" t="s">
        <v>1729</v>
      </c>
      <c r="I2199" s="40">
        <v>500</v>
      </c>
      <c r="J2199" s="41">
        <v>0.03</v>
      </c>
      <c r="K2199" s="42">
        <f t="shared" si="278"/>
        <v>485</v>
      </c>
      <c r="L2199" s="43" t="str">
        <f t="shared" si="272"/>
        <v>3198-APAC-PP</v>
      </c>
      <c r="M2199" s="44">
        <f t="shared" si="279"/>
        <v>42792</v>
      </c>
      <c r="N2199" s="47">
        <f t="shared" si="273"/>
        <v>2</v>
      </c>
      <c r="O2199" s="47" t="str">
        <f t="shared" si="274"/>
        <v>2017</v>
      </c>
      <c r="P2199" s="47" t="str">
        <f t="shared" si="275"/>
        <v>26</v>
      </c>
      <c r="Q2199" s="48">
        <f t="shared" si="276"/>
        <v>42792</v>
      </c>
    </row>
    <row r="2200" spans="1:17" x14ac:dyDescent="0.25">
      <c r="A2200" s="28" t="s">
        <v>3589</v>
      </c>
      <c r="B2200" s="28" t="s">
        <v>88</v>
      </c>
      <c r="C2200" s="28" t="s">
        <v>89</v>
      </c>
      <c r="D2200" s="28" t="s">
        <v>11</v>
      </c>
      <c r="E2200" s="39">
        <v>42371</v>
      </c>
      <c r="F2200" s="13">
        <f t="shared" si="277"/>
        <v>2016</v>
      </c>
      <c r="G2200" s="28" t="s">
        <v>46</v>
      </c>
      <c r="H2200" s="28" t="s">
        <v>90</v>
      </c>
      <c r="I2200" s="40">
        <v>500</v>
      </c>
      <c r="J2200" s="41">
        <v>0.11</v>
      </c>
      <c r="K2200" s="42">
        <f t="shared" si="278"/>
        <v>445</v>
      </c>
      <c r="L2200" s="43" t="str">
        <f t="shared" si="272"/>
        <v>3199-EMEA-DW</v>
      </c>
      <c r="M2200" s="44">
        <f t="shared" si="279"/>
        <v>42371</v>
      </c>
      <c r="N2200" s="47" t="str">
        <f t="shared" si="273"/>
        <v/>
      </c>
      <c r="O2200" s="47" t="str">
        <f t="shared" si="274"/>
        <v/>
      </c>
      <c r="P2200" s="47" t="str">
        <f t="shared" si="275"/>
        <v/>
      </c>
      <c r="Q2200" s="48">
        <f t="shared" si="276"/>
        <v>42371</v>
      </c>
    </row>
    <row r="2201" spans="1:17" x14ac:dyDescent="0.25">
      <c r="A2201" s="28" t="s">
        <v>3590</v>
      </c>
      <c r="B2201" s="28" t="s">
        <v>94</v>
      </c>
      <c r="C2201" s="28" t="s">
        <v>95</v>
      </c>
      <c r="D2201" s="28" t="s">
        <v>34</v>
      </c>
      <c r="E2201" s="39">
        <v>42012</v>
      </c>
      <c r="F2201" s="13">
        <f t="shared" si="277"/>
        <v>2015</v>
      </c>
      <c r="G2201" s="28" t="s">
        <v>111</v>
      </c>
      <c r="H2201" s="28" t="s">
        <v>1979</v>
      </c>
      <c r="I2201" s="40">
        <v>140</v>
      </c>
      <c r="J2201" s="41">
        <v>0.15709999999999999</v>
      </c>
      <c r="K2201" s="42">
        <f t="shared" si="278"/>
        <v>118.006</v>
      </c>
      <c r="L2201" s="43" t="str">
        <f t="shared" si="272"/>
        <v>3200-APAC-SK</v>
      </c>
      <c r="M2201" s="44">
        <f t="shared" si="279"/>
        <v>42012</v>
      </c>
      <c r="N2201" s="47" t="str">
        <f t="shared" si="273"/>
        <v/>
      </c>
      <c r="O2201" s="47" t="str">
        <f t="shared" si="274"/>
        <v/>
      </c>
      <c r="P2201" s="47" t="str">
        <f t="shared" si="275"/>
        <v/>
      </c>
      <c r="Q2201" s="48">
        <f t="shared" si="276"/>
        <v>42012</v>
      </c>
    </row>
    <row r="2202" spans="1:17" x14ac:dyDescent="0.25">
      <c r="A2202" s="28" t="s">
        <v>3591</v>
      </c>
      <c r="B2202" s="28" t="s">
        <v>178</v>
      </c>
      <c r="C2202" s="28" t="s">
        <v>115</v>
      </c>
      <c r="D2202" s="28" t="s">
        <v>17</v>
      </c>
      <c r="E2202" s="39">
        <v>41736</v>
      </c>
      <c r="F2202" s="13">
        <f t="shared" si="277"/>
        <v>2014</v>
      </c>
      <c r="G2202" s="28" t="s">
        <v>29</v>
      </c>
      <c r="H2202" s="28" t="s">
        <v>1273</v>
      </c>
      <c r="I2202" s="40">
        <v>150</v>
      </c>
      <c r="J2202" s="41">
        <v>0.1867</v>
      </c>
      <c r="K2202" s="42">
        <f t="shared" si="278"/>
        <v>121.995</v>
      </c>
      <c r="L2202" s="43" t="str">
        <f t="shared" si="272"/>
        <v>3201-NA-MC</v>
      </c>
      <c r="M2202" s="44">
        <f t="shared" si="279"/>
        <v>41736</v>
      </c>
      <c r="N2202" s="47" t="str">
        <f t="shared" si="273"/>
        <v/>
      </c>
      <c r="O2202" s="47" t="str">
        <f t="shared" si="274"/>
        <v/>
      </c>
      <c r="P2202" s="47" t="str">
        <f t="shared" si="275"/>
        <v/>
      </c>
      <c r="Q2202" s="48">
        <f t="shared" si="276"/>
        <v>41736</v>
      </c>
    </row>
    <row r="2203" spans="1:17" x14ac:dyDescent="0.25">
      <c r="A2203" s="28" t="s">
        <v>3592</v>
      </c>
      <c r="B2203" s="28" t="s">
        <v>201</v>
      </c>
      <c r="C2203" s="28" t="s">
        <v>202</v>
      </c>
      <c r="D2203" s="28" t="s">
        <v>11</v>
      </c>
      <c r="E2203" s="39" t="s">
        <v>1238</v>
      </c>
      <c r="F2203" s="13">
        <f t="shared" si="277"/>
        <v>2016</v>
      </c>
      <c r="G2203" s="28" t="s">
        <v>23</v>
      </c>
      <c r="H2203" s="28" t="s">
        <v>1905</v>
      </c>
      <c r="I2203" s="40">
        <v>1400</v>
      </c>
      <c r="J2203" s="41">
        <v>0.06</v>
      </c>
      <c r="K2203" s="42">
        <f t="shared" si="278"/>
        <v>1316</v>
      </c>
      <c r="L2203" s="43" t="str">
        <f t="shared" si="272"/>
        <v>3202-EMEA-AP</v>
      </c>
      <c r="M2203" s="44">
        <f t="shared" si="279"/>
        <v>42481</v>
      </c>
      <c r="N2203" s="47">
        <f t="shared" si="273"/>
        <v>4</v>
      </c>
      <c r="O2203" s="47" t="str">
        <f t="shared" si="274"/>
        <v>2016</v>
      </c>
      <c r="P2203" s="47" t="str">
        <f t="shared" si="275"/>
        <v>21</v>
      </c>
      <c r="Q2203" s="48">
        <f t="shared" si="276"/>
        <v>42481</v>
      </c>
    </row>
    <row r="2204" spans="1:17" x14ac:dyDescent="0.25">
      <c r="A2204" s="28" t="s">
        <v>3593</v>
      </c>
      <c r="B2204" s="28" t="s">
        <v>9</v>
      </c>
      <c r="C2204" s="28" t="s">
        <v>10</v>
      </c>
      <c r="D2204" s="28" t="s">
        <v>11</v>
      </c>
      <c r="E2204" s="39" t="s">
        <v>3560</v>
      </c>
      <c r="F2204" s="13">
        <f t="shared" si="277"/>
        <v>2015</v>
      </c>
      <c r="G2204" s="28" t="s">
        <v>46</v>
      </c>
      <c r="H2204" s="28" t="s">
        <v>151</v>
      </c>
      <c r="I2204" s="40">
        <v>500</v>
      </c>
      <c r="J2204" s="41">
        <v>0.04</v>
      </c>
      <c r="K2204" s="42">
        <f t="shared" si="278"/>
        <v>480</v>
      </c>
      <c r="L2204" s="43" t="str">
        <f t="shared" si="272"/>
        <v>3203-EMEA-DB</v>
      </c>
      <c r="M2204" s="44">
        <f t="shared" si="279"/>
        <v>42082</v>
      </c>
      <c r="N2204" s="47">
        <f t="shared" si="273"/>
        <v>3</v>
      </c>
      <c r="O2204" s="47" t="str">
        <f t="shared" si="274"/>
        <v>2015</v>
      </c>
      <c r="P2204" s="47" t="str">
        <f t="shared" si="275"/>
        <v>19</v>
      </c>
      <c r="Q2204" s="48">
        <f t="shared" si="276"/>
        <v>42082</v>
      </c>
    </row>
    <row r="2205" spans="1:17" x14ac:dyDescent="0.25">
      <c r="A2205" s="28" t="s">
        <v>3594</v>
      </c>
      <c r="B2205" s="28" t="s">
        <v>139</v>
      </c>
      <c r="C2205" s="28" t="s">
        <v>140</v>
      </c>
      <c r="D2205" s="28" t="s">
        <v>11</v>
      </c>
      <c r="E2205" s="39" t="s">
        <v>3595</v>
      </c>
      <c r="F2205" s="13">
        <f t="shared" si="277"/>
        <v>2015</v>
      </c>
      <c r="G2205" s="28" t="s">
        <v>41</v>
      </c>
      <c r="H2205" s="28" t="s">
        <v>474</v>
      </c>
      <c r="I2205" s="40">
        <v>30</v>
      </c>
      <c r="J2205" s="41">
        <v>0.1</v>
      </c>
      <c r="K2205" s="42">
        <f t="shared" si="278"/>
        <v>27</v>
      </c>
      <c r="L2205" s="43" t="str">
        <f t="shared" si="272"/>
        <v>3204-EMEA-PM</v>
      </c>
      <c r="M2205" s="44">
        <f t="shared" si="279"/>
        <v>42306</v>
      </c>
      <c r="N2205" s="47">
        <f t="shared" si="273"/>
        <v>10</v>
      </c>
      <c r="O2205" s="47" t="str">
        <f t="shared" si="274"/>
        <v>2015</v>
      </c>
      <c r="P2205" s="47" t="str">
        <f t="shared" si="275"/>
        <v>29</v>
      </c>
      <c r="Q2205" s="48">
        <f t="shared" si="276"/>
        <v>42306</v>
      </c>
    </row>
    <row r="2206" spans="1:17" x14ac:dyDescent="0.25">
      <c r="A2206" s="28" t="s">
        <v>3596</v>
      </c>
      <c r="B2206" s="28" t="s">
        <v>495</v>
      </c>
      <c r="C2206" s="28" t="s">
        <v>496</v>
      </c>
      <c r="D2206" s="28" t="s">
        <v>11</v>
      </c>
      <c r="E2206" s="39">
        <v>42959</v>
      </c>
      <c r="F2206" s="13">
        <f t="shared" si="277"/>
        <v>2017</v>
      </c>
      <c r="G2206" s="28" t="s">
        <v>55</v>
      </c>
      <c r="H2206" s="28" t="s">
        <v>498</v>
      </c>
      <c r="I2206" s="40">
        <v>2400</v>
      </c>
      <c r="J2206" s="41">
        <v>0.26</v>
      </c>
      <c r="K2206" s="42">
        <f t="shared" si="278"/>
        <v>1776</v>
      </c>
      <c r="L2206" s="43" t="str">
        <f t="shared" si="272"/>
        <v>3205-EMEA-MW</v>
      </c>
      <c r="M2206" s="44">
        <f t="shared" si="279"/>
        <v>42959</v>
      </c>
      <c r="N2206" s="47" t="str">
        <f t="shared" si="273"/>
        <v/>
      </c>
      <c r="O2206" s="47" t="str">
        <f t="shared" si="274"/>
        <v/>
      </c>
      <c r="P2206" s="47" t="str">
        <f t="shared" si="275"/>
        <v/>
      </c>
      <c r="Q2206" s="48">
        <f t="shared" si="276"/>
        <v>42959</v>
      </c>
    </row>
    <row r="2207" spans="1:17" x14ac:dyDescent="0.25">
      <c r="A2207" s="28" t="s">
        <v>3597</v>
      </c>
      <c r="B2207" s="28" t="s">
        <v>20</v>
      </c>
      <c r="C2207" s="28" t="s">
        <v>21</v>
      </c>
      <c r="D2207" s="28" t="s">
        <v>22</v>
      </c>
      <c r="E2207" s="39">
        <v>42775</v>
      </c>
      <c r="F2207" s="13">
        <f t="shared" si="277"/>
        <v>2017</v>
      </c>
      <c r="G2207" s="28" t="s">
        <v>55</v>
      </c>
      <c r="H2207" s="28" t="s">
        <v>2074</v>
      </c>
      <c r="I2207" s="40">
        <v>2400</v>
      </c>
      <c r="J2207" s="41">
        <v>0.15</v>
      </c>
      <c r="K2207" s="42">
        <f t="shared" si="278"/>
        <v>2040</v>
      </c>
      <c r="L2207" s="43" t="str">
        <f t="shared" si="272"/>
        <v>3206-LATAM-RK</v>
      </c>
      <c r="M2207" s="44">
        <f t="shared" si="279"/>
        <v>42775</v>
      </c>
      <c r="N2207" s="47" t="str">
        <f t="shared" si="273"/>
        <v/>
      </c>
      <c r="O2207" s="47" t="str">
        <f t="shared" si="274"/>
        <v/>
      </c>
      <c r="P2207" s="47" t="str">
        <f t="shared" si="275"/>
        <v/>
      </c>
      <c r="Q2207" s="48">
        <f t="shared" si="276"/>
        <v>42775</v>
      </c>
    </row>
    <row r="2208" spans="1:17" x14ac:dyDescent="0.25">
      <c r="A2208" s="28" t="s">
        <v>3598</v>
      </c>
      <c r="B2208" s="28" t="s">
        <v>541</v>
      </c>
      <c r="C2208" s="28" t="s">
        <v>542</v>
      </c>
      <c r="D2208" s="28" t="s">
        <v>22</v>
      </c>
      <c r="E2208" s="39">
        <v>42381</v>
      </c>
      <c r="F2208" s="13">
        <f t="shared" si="277"/>
        <v>2016</v>
      </c>
      <c r="G2208" s="28" t="s">
        <v>23</v>
      </c>
      <c r="H2208" s="28" t="s">
        <v>746</v>
      </c>
      <c r="I2208" s="40">
        <v>1400</v>
      </c>
      <c r="J2208" s="41">
        <v>0.01</v>
      </c>
      <c r="K2208" s="42">
        <f t="shared" si="278"/>
        <v>1386</v>
      </c>
      <c r="L2208" s="43" t="str">
        <f t="shared" si="272"/>
        <v>3207-LATAM-RJ</v>
      </c>
      <c r="M2208" s="44">
        <f t="shared" si="279"/>
        <v>42381</v>
      </c>
      <c r="N2208" s="47" t="str">
        <f t="shared" si="273"/>
        <v/>
      </c>
      <c r="O2208" s="47" t="str">
        <f t="shared" si="274"/>
        <v/>
      </c>
      <c r="P2208" s="47" t="str">
        <f t="shared" si="275"/>
        <v/>
      </c>
      <c r="Q2208" s="48">
        <f t="shared" si="276"/>
        <v>42381</v>
      </c>
    </row>
    <row r="2209" spans="1:17" x14ac:dyDescent="0.25">
      <c r="A2209" s="28" t="s">
        <v>3599</v>
      </c>
      <c r="B2209" s="28" t="s">
        <v>135</v>
      </c>
      <c r="C2209" s="28" t="s">
        <v>39</v>
      </c>
      <c r="D2209" s="28" t="s">
        <v>34</v>
      </c>
      <c r="E2209" s="39" t="s">
        <v>3600</v>
      </c>
      <c r="F2209" s="13">
        <f t="shared" si="277"/>
        <v>2017</v>
      </c>
      <c r="G2209" s="28" t="s">
        <v>29</v>
      </c>
      <c r="H2209" s="28" t="s">
        <v>1117</v>
      </c>
      <c r="I2209" s="40">
        <v>150</v>
      </c>
      <c r="J2209" s="41">
        <v>0.06</v>
      </c>
      <c r="K2209" s="42">
        <f t="shared" si="278"/>
        <v>141</v>
      </c>
      <c r="L2209" s="43" t="str">
        <f t="shared" si="272"/>
        <v>3208-APAC-DH</v>
      </c>
      <c r="M2209" s="44">
        <f t="shared" si="279"/>
        <v>43021</v>
      </c>
      <c r="N2209" s="47">
        <f t="shared" si="273"/>
        <v>10</v>
      </c>
      <c r="O2209" s="47" t="str">
        <f t="shared" si="274"/>
        <v>2017</v>
      </c>
      <c r="P2209" s="47" t="str">
        <f t="shared" si="275"/>
        <v>13</v>
      </c>
      <c r="Q2209" s="48">
        <f t="shared" si="276"/>
        <v>43021</v>
      </c>
    </row>
    <row r="2210" spans="1:17" x14ac:dyDescent="0.25">
      <c r="A2210" s="28" t="s">
        <v>3601</v>
      </c>
      <c r="B2210" s="28" t="s">
        <v>241</v>
      </c>
      <c r="C2210" s="28" t="s">
        <v>242</v>
      </c>
      <c r="D2210" s="28" t="s">
        <v>22</v>
      </c>
      <c r="E2210" s="39" t="s">
        <v>3602</v>
      </c>
      <c r="F2210" s="13">
        <f t="shared" si="277"/>
        <v>2017</v>
      </c>
      <c r="G2210" s="28" t="s">
        <v>46</v>
      </c>
      <c r="H2210" s="28" t="s">
        <v>927</v>
      </c>
      <c r="I2210" s="40">
        <v>500</v>
      </c>
      <c r="J2210" s="41">
        <v>0.06</v>
      </c>
      <c r="K2210" s="42">
        <f t="shared" si="278"/>
        <v>470</v>
      </c>
      <c r="L2210" s="43" t="str">
        <f t="shared" si="272"/>
        <v>3209-LATAM-PP</v>
      </c>
      <c r="M2210" s="44">
        <f t="shared" si="279"/>
        <v>42963</v>
      </c>
      <c r="N2210" s="47">
        <f t="shared" si="273"/>
        <v>8</v>
      </c>
      <c r="O2210" s="47" t="str">
        <f t="shared" si="274"/>
        <v>2017</v>
      </c>
      <c r="P2210" s="47" t="str">
        <f t="shared" si="275"/>
        <v>16</v>
      </c>
      <c r="Q2210" s="48">
        <f t="shared" si="276"/>
        <v>42963</v>
      </c>
    </row>
    <row r="2211" spans="1:17" x14ac:dyDescent="0.25">
      <c r="A2211" s="28" t="s">
        <v>3603</v>
      </c>
      <c r="B2211" s="28" t="s">
        <v>210</v>
      </c>
      <c r="C2211" s="28" t="s">
        <v>115</v>
      </c>
      <c r="D2211" s="28" t="s">
        <v>17</v>
      </c>
      <c r="E2211" s="39">
        <v>43289</v>
      </c>
      <c r="F2211" s="13">
        <f t="shared" si="277"/>
        <v>2018</v>
      </c>
      <c r="G2211" s="28" t="s">
        <v>74</v>
      </c>
      <c r="H2211" s="28" t="s">
        <v>239</v>
      </c>
      <c r="I2211" s="40">
        <v>500</v>
      </c>
      <c r="J2211" s="41">
        <v>0.01</v>
      </c>
      <c r="K2211" s="42">
        <f t="shared" si="278"/>
        <v>495</v>
      </c>
      <c r="L2211" s="43" t="str">
        <f t="shared" si="272"/>
        <v>3210-NA-GC</v>
      </c>
      <c r="M2211" s="44">
        <f t="shared" si="279"/>
        <v>43289</v>
      </c>
      <c r="N2211" s="47" t="str">
        <f t="shared" si="273"/>
        <v/>
      </c>
      <c r="O2211" s="47" t="str">
        <f t="shared" si="274"/>
        <v/>
      </c>
      <c r="P2211" s="47" t="str">
        <f t="shared" si="275"/>
        <v/>
      </c>
      <c r="Q2211" s="48">
        <f t="shared" si="276"/>
        <v>43289</v>
      </c>
    </row>
    <row r="2212" spans="1:17" x14ac:dyDescent="0.25">
      <c r="A2212" s="28" t="s">
        <v>3604</v>
      </c>
      <c r="B2212" s="28" t="s">
        <v>210</v>
      </c>
      <c r="C2212" s="28" t="s">
        <v>115</v>
      </c>
      <c r="D2212" s="28" t="s">
        <v>17</v>
      </c>
      <c r="E2212" s="39">
        <v>42556</v>
      </c>
      <c r="F2212" s="13">
        <f t="shared" si="277"/>
        <v>2016</v>
      </c>
      <c r="G2212" s="28" t="s">
        <v>125</v>
      </c>
      <c r="H2212" s="28" t="s">
        <v>1644</v>
      </c>
      <c r="I2212" s="40">
        <v>500</v>
      </c>
      <c r="J2212" s="41">
        <v>8.0000000000000002E-3</v>
      </c>
      <c r="K2212" s="42">
        <f t="shared" si="278"/>
        <v>496</v>
      </c>
      <c r="L2212" s="43" t="str">
        <f t="shared" si="272"/>
        <v>3211-NA-JS</v>
      </c>
      <c r="M2212" s="44">
        <f t="shared" si="279"/>
        <v>42556</v>
      </c>
      <c r="N2212" s="47" t="str">
        <f t="shared" si="273"/>
        <v/>
      </c>
      <c r="O2212" s="47" t="str">
        <f t="shared" si="274"/>
        <v/>
      </c>
      <c r="P2212" s="47" t="str">
        <f t="shared" si="275"/>
        <v/>
      </c>
      <c r="Q2212" s="48">
        <f t="shared" si="276"/>
        <v>42556</v>
      </c>
    </row>
    <row r="2213" spans="1:17" x14ac:dyDescent="0.25">
      <c r="A2213" s="28" t="s">
        <v>3605</v>
      </c>
      <c r="B2213" s="28" t="s">
        <v>84</v>
      </c>
      <c r="C2213" s="28" t="s">
        <v>85</v>
      </c>
      <c r="D2213" s="28" t="s">
        <v>11</v>
      </c>
      <c r="E2213" s="39" t="s">
        <v>1800</v>
      </c>
      <c r="F2213" s="13">
        <f t="shared" si="277"/>
        <v>2017</v>
      </c>
      <c r="G2213" s="28" t="s">
        <v>12</v>
      </c>
      <c r="H2213" s="28" t="s">
        <v>477</v>
      </c>
      <c r="I2213" s="40">
        <v>240</v>
      </c>
      <c r="J2213" s="41">
        <v>0.05</v>
      </c>
      <c r="K2213" s="42">
        <f t="shared" si="278"/>
        <v>228</v>
      </c>
      <c r="L2213" s="43" t="str">
        <f t="shared" si="272"/>
        <v>3212-EMEA-JP</v>
      </c>
      <c r="M2213" s="44">
        <f t="shared" si="279"/>
        <v>43069</v>
      </c>
      <c r="N2213" s="47">
        <f t="shared" si="273"/>
        <v>11</v>
      </c>
      <c r="O2213" s="47" t="str">
        <f t="shared" si="274"/>
        <v>2017</v>
      </c>
      <c r="P2213" s="47" t="str">
        <f t="shared" si="275"/>
        <v>30</v>
      </c>
      <c r="Q2213" s="48">
        <f t="shared" si="276"/>
        <v>43069</v>
      </c>
    </row>
    <row r="2214" spans="1:17" x14ac:dyDescent="0.25">
      <c r="A2214" s="28" t="s">
        <v>3606</v>
      </c>
      <c r="B2214" s="28" t="s">
        <v>147</v>
      </c>
      <c r="C2214" s="28" t="s">
        <v>95</v>
      </c>
      <c r="D2214" s="28" t="s">
        <v>34</v>
      </c>
      <c r="E2214" s="39">
        <v>42133</v>
      </c>
      <c r="F2214" s="13">
        <f t="shared" si="277"/>
        <v>2015</v>
      </c>
      <c r="G2214" s="28" t="s">
        <v>133</v>
      </c>
      <c r="H2214" s="28" t="s">
        <v>1469</v>
      </c>
      <c r="I2214" s="40">
        <v>50</v>
      </c>
      <c r="J2214" s="41">
        <v>0.34</v>
      </c>
      <c r="K2214" s="42">
        <f t="shared" si="278"/>
        <v>32.999999999999993</v>
      </c>
      <c r="L2214" s="43" t="str">
        <f t="shared" si="272"/>
        <v>3213-APAC-KM</v>
      </c>
      <c r="M2214" s="44">
        <f t="shared" si="279"/>
        <v>42133</v>
      </c>
      <c r="N2214" s="47" t="str">
        <f t="shared" si="273"/>
        <v/>
      </c>
      <c r="O2214" s="47" t="str">
        <f t="shared" si="274"/>
        <v/>
      </c>
      <c r="P2214" s="47" t="str">
        <f t="shared" si="275"/>
        <v/>
      </c>
      <c r="Q2214" s="48">
        <f t="shared" si="276"/>
        <v>42133</v>
      </c>
    </row>
    <row r="2215" spans="1:17" x14ac:dyDescent="0.25">
      <c r="A2215" s="28" t="s">
        <v>3607</v>
      </c>
      <c r="B2215" s="28" t="s">
        <v>44</v>
      </c>
      <c r="C2215" s="28" t="s">
        <v>45</v>
      </c>
      <c r="D2215" s="28" t="s">
        <v>22</v>
      </c>
      <c r="E2215" s="39" t="s">
        <v>2693</v>
      </c>
      <c r="F2215" s="13">
        <f t="shared" si="277"/>
        <v>2018</v>
      </c>
      <c r="G2215" s="28" t="s">
        <v>46</v>
      </c>
      <c r="H2215" s="28" t="s">
        <v>1437</v>
      </c>
      <c r="I2215" s="40">
        <v>500</v>
      </c>
      <c r="J2215" s="41">
        <v>0.05</v>
      </c>
      <c r="K2215" s="42">
        <f t="shared" si="278"/>
        <v>475</v>
      </c>
      <c r="L2215" s="43" t="str">
        <f t="shared" si="272"/>
        <v>3214-LATAM-MW</v>
      </c>
      <c r="M2215" s="44">
        <f t="shared" si="279"/>
        <v>43295</v>
      </c>
      <c r="N2215" s="47">
        <f t="shared" si="273"/>
        <v>7</v>
      </c>
      <c r="O2215" s="47" t="str">
        <f t="shared" si="274"/>
        <v>2018</v>
      </c>
      <c r="P2215" s="47" t="str">
        <f t="shared" si="275"/>
        <v>14</v>
      </c>
      <c r="Q2215" s="48">
        <f t="shared" si="276"/>
        <v>43295</v>
      </c>
    </row>
    <row r="2216" spans="1:17" x14ac:dyDescent="0.25">
      <c r="A2216" s="28" t="s">
        <v>3608</v>
      </c>
      <c r="B2216" s="28" t="s">
        <v>128</v>
      </c>
      <c r="C2216" s="28" t="s">
        <v>129</v>
      </c>
      <c r="D2216" s="28" t="s">
        <v>34</v>
      </c>
      <c r="E2216" s="39">
        <v>43256</v>
      </c>
      <c r="F2216" s="13">
        <f t="shared" si="277"/>
        <v>2018</v>
      </c>
      <c r="G2216" s="28" t="s">
        <v>23</v>
      </c>
      <c r="H2216" s="28" t="s">
        <v>1098</v>
      </c>
      <c r="I2216" s="40">
        <v>1400</v>
      </c>
      <c r="J2216" s="41">
        <v>0.02</v>
      </c>
      <c r="K2216" s="42">
        <f t="shared" si="278"/>
        <v>1372</v>
      </c>
      <c r="L2216" s="43" t="str">
        <f t="shared" si="272"/>
        <v>3215-APAC-MB</v>
      </c>
      <c r="M2216" s="44">
        <f t="shared" si="279"/>
        <v>43256</v>
      </c>
      <c r="N2216" s="47" t="str">
        <f t="shared" si="273"/>
        <v/>
      </c>
      <c r="O2216" s="47" t="str">
        <f t="shared" si="274"/>
        <v/>
      </c>
      <c r="P2216" s="47" t="str">
        <f t="shared" si="275"/>
        <v/>
      </c>
      <c r="Q2216" s="48">
        <f t="shared" si="276"/>
        <v>43256</v>
      </c>
    </row>
    <row r="2217" spans="1:17" x14ac:dyDescent="0.25">
      <c r="A2217" s="28" t="s">
        <v>3609</v>
      </c>
      <c r="B2217" s="28" t="s">
        <v>53</v>
      </c>
      <c r="C2217" s="28" t="s">
        <v>54</v>
      </c>
      <c r="D2217" s="28" t="s">
        <v>11</v>
      </c>
      <c r="E2217" s="39">
        <v>41710</v>
      </c>
      <c r="F2217" s="13">
        <f t="shared" si="277"/>
        <v>2014</v>
      </c>
      <c r="G2217" s="28" t="s">
        <v>61</v>
      </c>
      <c r="H2217" s="28" t="s">
        <v>1025</v>
      </c>
      <c r="I2217" s="40">
        <v>3000</v>
      </c>
      <c r="J2217" s="41">
        <v>0.22</v>
      </c>
      <c r="K2217" s="42">
        <f t="shared" si="278"/>
        <v>2340</v>
      </c>
      <c r="L2217" s="43" t="str">
        <f t="shared" si="272"/>
        <v>3216-EMEA-CB</v>
      </c>
      <c r="M2217" s="44">
        <f t="shared" si="279"/>
        <v>41710</v>
      </c>
      <c r="N2217" s="47" t="str">
        <f t="shared" si="273"/>
        <v/>
      </c>
      <c r="O2217" s="47" t="str">
        <f t="shared" si="274"/>
        <v/>
      </c>
      <c r="P2217" s="47" t="str">
        <f t="shared" si="275"/>
        <v/>
      </c>
      <c r="Q2217" s="48">
        <f t="shared" si="276"/>
        <v>41710</v>
      </c>
    </row>
    <row r="2218" spans="1:17" x14ac:dyDescent="0.25">
      <c r="A2218" s="28" t="s">
        <v>3610</v>
      </c>
      <c r="B2218" s="28" t="s">
        <v>2815</v>
      </c>
      <c r="C2218" s="28" t="s">
        <v>16</v>
      </c>
      <c r="D2218" s="28" t="s">
        <v>17</v>
      </c>
      <c r="E2218" s="39" t="s">
        <v>1038</v>
      </c>
      <c r="F2218" s="13">
        <f t="shared" si="277"/>
        <v>2014</v>
      </c>
      <c r="G2218" s="28" t="s">
        <v>61</v>
      </c>
      <c r="H2218" s="28" t="s">
        <v>3161</v>
      </c>
      <c r="I2218" s="40">
        <v>3000</v>
      </c>
      <c r="J2218" s="41">
        <v>0.49</v>
      </c>
      <c r="K2218" s="42">
        <f t="shared" si="278"/>
        <v>1530</v>
      </c>
      <c r="L2218" s="43" t="str">
        <f t="shared" si="272"/>
        <v>3217-NA-ER</v>
      </c>
      <c r="M2218" s="44">
        <f t="shared" si="279"/>
        <v>41790</v>
      </c>
      <c r="N2218" s="47">
        <f t="shared" si="273"/>
        <v>5</v>
      </c>
      <c r="O2218" s="47" t="str">
        <f t="shared" si="274"/>
        <v>2014</v>
      </c>
      <c r="P2218" s="47" t="str">
        <f t="shared" si="275"/>
        <v>31</v>
      </c>
      <c r="Q2218" s="48">
        <f t="shared" si="276"/>
        <v>41790</v>
      </c>
    </row>
    <row r="2219" spans="1:17" x14ac:dyDescent="0.25">
      <c r="A2219" s="28" t="s">
        <v>3611</v>
      </c>
      <c r="B2219" s="28" t="s">
        <v>144</v>
      </c>
      <c r="C2219" s="28" t="s">
        <v>115</v>
      </c>
      <c r="D2219" s="28" t="s">
        <v>17</v>
      </c>
      <c r="E2219" s="39" t="s">
        <v>1168</v>
      </c>
      <c r="F2219" s="13">
        <f t="shared" si="277"/>
        <v>2016</v>
      </c>
      <c r="G2219" s="28" t="s">
        <v>133</v>
      </c>
      <c r="H2219" s="28" t="s">
        <v>1023</v>
      </c>
      <c r="I2219" s="40">
        <v>50</v>
      </c>
      <c r="J2219" s="41">
        <v>0.02</v>
      </c>
      <c r="K2219" s="42">
        <f t="shared" si="278"/>
        <v>49</v>
      </c>
      <c r="L2219" s="43" t="str">
        <f t="shared" si="272"/>
        <v>3218-NA-DR</v>
      </c>
      <c r="M2219" s="44">
        <f t="shared" si="279"/>
        <v>42728</v>
      </c>
      <c r="N2219" s="47">
        <f t="shared" si="273"/>
        <v>12</v>
      </c>
      <c r="O2219" s="47" t="str">
        <f t="shared" si="274"/>
        <v>2016</v>
      </c>
      <c r="P2219" s="47" t="str">
        <f t="shared" si="275"/>
        <v>24</v>
      </c>
      <c r="Q2219" s="48">
        <f t="shared" si="276"/>
        <v>42728</v>
      </c>
    </row>
    <row r="2220" spans="1:17" x14ac:dyDescent="0.25">
      <c r="A2220" s="28" t="s">
        <v>3612</v>
      </c>
      <c r="B2220" s="28" t="s">
        <v>135</v>
      </c>
      <c r="C2220" s="28" t="s">
        <v>39</v>
      </c>
      <c r="D2220" s="28" t="s">
        <v>34</v>
      </c>
      <c r="E2220" s="39" t="s">
        <v>3613</v>
      </c>
      <c r="F2220" s="13">
        <f t="shared" si="277"/>
        <v>2017</v>
      </c>
      <c r="G2220" s="28" t="s">
        <v>55</v>
      </c>
      <c r="H2220" s="28" t="s">
        <v>732</v>
      </c>
      <c r="I2220" s="40">
        <v>2400</v>
      </c>
      <c r="J2220" s="41">
        <v>0.36</v>
      </c>
      <c r="K2220" s="42">
        <f t="shared" si="278"/>
        <v>1536</v>
      </c>
      <c r="L2220" s="43" t="str">
        <f t="shared" si="272"/>
        <v>3219-APAC-WC</v>
      </c>
      <c r="M2220" s="44">
        <f t="shared" si="279"/>
        <v>43027</v>
      </c>
      <c r="N2220" s="47">
        <f t="shared" si="273"/>
        <v>10</v>
      </c>
      <c r="O2220" s="47" t="str">
        <f t="shared" si="274"/>
        <v>2017</v>
      </c>
      <c r="P2220" s="47" t="str">
        <f t="shared" si="275"/>
        <v>19</v>
      </c>
      <c r="Q2220" s="48">
        <f t="shared" si="276"/>
        <v>43027</v>
      </c>
    </row>
    <row r="2221" spans="1:17" x14ac:dyDescent="0.25">
      <c r="A2221" s="28" t="s">
        <v>3614</v>
      </c>
      <c r="B2221" s="28" t="s">
        <v>241</v>
      </c>
      <c r="C2221" s="28" t="s">
        <v>242</v>
      </c>
      <c r="D2221" s="28" t="s">
        <v>22</v>
      </c>
      <c r="E2221" s="39">
        <v>42218</v>
      </c>
      <c r="F2221" s="13">
        <f t="shared" si="277"/>
        <v>2015</v>
      </c>
      <c r="G2221" s="28" t="s">
        <v>55</v>
      </c>
      <c r="H2221" s="28" t="s">
        <v>2441</v>
      </c>
      <c r="I2221" s="40">
        <v>2400</v>
      </c>
      <c r="J2221" s="41">
        <v>0.18</v>
      </c>
      <c r="K2221" s="42">
        <f t="shared" si="278"/>
        <v>1968.0000000000002</v>
      </c>
      <c r="L2221" s="43" t="str">
        <f t="shared" si="272"/>
        <v>3220-LATAM-AL</v>
      </c>
      <c r="M2221" s="44">
        <f t="shared" si="279"/>
        <v>42218</v>
      </c>
      <c r="N2221" s="47" t="str">
        <f t="shared" si="273"/>
        <v/>
      </c>
      <c r="O2221" s="47" t="str">
        <f t="shared" si="274"/>
        <v/>
      </c>
      <c r="P2221" s="47" t="str">
        <f t="shared" si="275"/>
        <v/>
      </c>
      <c r="Q2221" s="48">
        <f t="shared" si="276"/>
        <v>42218</v>
      </c>
    </row>
    <row r="2222" spans="1:17" x14ac:dyDescent="0.25">
      <c r="A2222" s="28" t="s">
        <v>3615</v>
      </c>
      <c r="B2222" s="28" t="s">
        <v>241</v>
      </c>
      <c r="C2222" s="28" t="s">
        <v>242</v>
      </c>
      <c r="D2222" s="28" t="s">
        <v>22</v>
      </c>
      <c r="E2222" s="39" t="s">
        <v>2872</v>
      </c>
      <c r="F2222" s="13">
        <f t="shared" si="277"/>
        <v>2015</v>
      </c>
      <c r="G2222" s="28" t="s">
        <v>12</v>
      </c>
      <c r="H2222" s="28" t="s">
        <v>847</v>
      </c>
      <c r="I2222" s="40">
        <v>240</v>
      </c>
      <c r="J2222" s="41">
        <v>0.1</v>
      </c>
      <c r="K2222" s="42">
        <f t="shared" si="278"/>
        <v>216</v>
      </c>
      <c r="L2222" s="43" t="str">
        <f t="shared" si="272"/>
        <v>3221-LATAM-PM</v>
      </c>
      <c r="M2222" s="44">
        <f t="shared" si="279"/>
        <v>42123</v>
      </c>
      <c r="N2222" s="47">
        <f t="shared" si="273"/>
        <v>4</v>
      </c>
      <c r="O2222" s="47" t="str">
        <f t="shared" si="274"/>
        <v>2015</v>
      </c>
      <c r="P2222" s="47" t="str">
        <f t="shared" si="275"/>
        <v>29</v>
      </c>
      <c r="Q2222" s="48">
        <f t="shared" si="276"/>
        <v>42123</v>
      </c>
    </row>
    <row r="2223" spans="1:17" x14ac:dyDescent="0.25">
      <c r="A2223" s="28" t="s">
        <v>3616</v>
      </c>
      <c r="B2223" s="28" t="s">
        <v>109</v>
      </c>
      <c r="C2223" s="28" t="s">
        <v>72</v>
      </c>
      <c r="D2223" s="28" t="s">
        <v>34</v>
      </c>
      <c r="E2223" s="39" t="s">
        <v>3617</v>
      </c>
      <c r="F2223" s="13">
        <f t="shared" si="277"/>
        <v>2014</v>
      </c>
      <c r="G2223" s="28" t="s">
        <v>74</v>
      </c>
      <c r="H2223" s="28" t="s">
        <v>112</v>
      </c>
      <c r="I2223" s="40">
        <v>500</v>
      </c>
      <c r="J2223" s="41">
        <v>0</v>
      </c>
      <c r="K2223" s="42">
        <f t="shared" si="278"/>
        <v>500</v>
      </c>
      <c r="L2223" s="43" t="str">
        <f t="shared" si="272"/>
        <v>3222-APAC-DM</v>
      </c>
      <c r="M2223" s="44">
        <f t="shared" si="279"/>
        <v>41879</v>
      </c>
      <c r="N2223" s="47">
        <f t="shared" si="273"/>
        <v>8</v>
      </c>
      <c r="O2223" s="47" t="str">
        <f t="shared" si="274"/>
        <v>2014</v>
      </c>
      <c r="P2223" s="47" t="str">
        <f t="shared" si="275"/>
        <v>28</v>
      </c>
      <c r="Q2223" s="48">
        <f t="shared" si="276"/>
        <v>41879</v>
      </c>
    </row>
    <row r="2224" spans="1:17" x14ac:dyDescent="0.25">
      <c r="A2224" s="28" t="s">
        <v>3618</v>
      </c>
      <c r="B2224" s="28" t="s">
        <v>109</v>
      </c>
      <c r="C2224" s="28" t="s">
        <v>72</v>
      </c>
      <c r="D2224" s="28" t="s">
        <v>34</v>
      </c>
      <c r="E2224" s="39">
        <v>41831</v>
      </c>
      <c r="F2224" s="13">
        <f t="shared" si="277"/>
        <v>2014</v>
      </c>
      <c r="G2224" s="28" t="s">
        <v>55</v>
      </c>
      <c r="H2224" s="28" t="s">
        <v>756</v>
      </c>
      <c r="I2224" s="40">
        <v>2400</v>
      </c>
      <c r="J2224" s="41">
        <v>0.41</v>
      </c>
      <c r="K2224" s="42">
        <f t="shared" si="278"/>
        <v>1416.0000000000002</v>
      </c>
      <c r="L2224" s="43" t="str">
        <f t="shared" si="272"/>
        <v>3223-APAC-PM</v>
      </c>
      <c r="M2224" s="44">
        <f t="shared" si="279"/>
        <v>41831</v>
      </c>
      <c r="N2224" s="47" t="str">
        <f t="shared" si="273"/>
        <v/>
      </c>
      <c r="O2224" s="47" t="str">
        <f t="shared" si="274"/>
        <v/>
      </c>
      <c r="P2224" s="47" t="str">
        <f t="shared" si="275"/>
        <v/>
      </c>
      <c r="Q2224" s="48">
        <f t="shared" si="276"/>
        <v>41831</v>
      </c>
    </row>
    <row r="2225" spans="1:17" x14ac:dyDescent="0.25">
      <c r="A2225" s="28" t="s">
        <v>3619</v>
      </c>
      <c r="B2225" s="28" t="s">
        <v>71</v>
      </c>
      <c r="C2225" s="28" t="s">
        <v>72</v>
      </c>
      <c r="D2225" s="28" t="s">
        <v>34</v>
      </c>
      <c r="E2225" s="39" t="s">
        <v>1753</v>
      </c>
      <c r="F2225" s="13">
        <f t="shared" si="277"/>
        <v>2018</v>
      </c>
      <c r="G2225" s="28" t="s">
        <v>12</v>
      </c>
      <c r="H2225" s="28" t="s">
        <v>483</v>
      </c>
      <c r="I2225" s="40">
        <v>240</v>
      </c>
      <c r="J2225" s="41">
        <v>0</v>
      </c>
      <c r="K2225" s="42">
        <f t="shared" si="278"/>
        <v>240</v>
      </c>
      <c r="L2225" s="43" t="str">
        <f t="shared" si="272"/>
        <v>3224-APAC-GP</v>
      </c>
      <c r="M2225" s="44">
        <f t="shared" si="279"/>
        <v>43128</v>
      </c>
      <c r="N2225" s="47">
        <f t="shared" si="273"/>
        <v>1</v>
      </c>
      <c r="O2225" s="47" t="str">
        <f t="shared" si="274"/>
        <v>2018</v>
      </c>
      <c r="P2225" s="47" t="str">
        <f t="shared" si="275"/>
        <v>28</v>
      </c>
      <c r="Q2225" s="48">
        <f t="shared" si="276"/>
        <v>43128</v>
      </c>
    </row>
    <row r="2226" spans="1:17" x14ac:dyDescent="0.25">
      <c r="A2226" s="28" t="s">
        <v>3620</v>
      </c>
      <c r="B2226" s="28" t="s">
        <v>216</v>
      </c>
      <c r="C2226" s="28" t="s">
        <v>217</v>
      </c>
      <c r="D2226" s="28" t="s">
        <v>11</v>
      </c>
      <c r="E2226" s="39" t="s">
        <v>3621</v>
      </c>
      <c r="F2226" s="13">
        <f t="shared" si="277"/>
        <v>2015</v>
      </c>
      <c r="G2226" s="28" t="s">
        <v>111</v>
      </c>
      <c r="H2226" s="28" t="s">
        <v>1499</v>
      </c>
      <c r="I2226" s="40">
        <v>140</v>
      </c>
      <c r="J2226" s="41">
        <v>8.5699999999999998E-2</v>
      </c>
      <c r="K2226" s="42">
        <f t="shared" si="278"/>
        <v>128.00200000000001</v>
      </c>
      <c r="L2226" s="43" t="str">
        <f t="shared" si="272"/>
        <v>3225-EMEA-JC</v>
      </c>
      <c r="M2226" s="44">
        <f t="shared" si="279"/>
        <v>42080</v>
      </c>
      <c r="N2226" s="47">
        <f t="shared" si="273"/>
        <v>3</v>
      </c>
      <c r="O2226" s="47" t="str">
        <f t="shared" si="274"/>
        <v>2015</v>
      </c>
      <c r="P2226" s="47" t="str">
        <f t="shared" si="275"/>
        <v>17</v>
      </c>
      <c r="Q2226" s="48">
        <f t="shared" si="276"/>
        <v>42080</v>
      </c>
    </row>
    <row r="2227" spans="1:17" x14ac:dyDescent="0.25">
      <c r="A2227" s="28" t="s">
        <v>3622</v>
      </c>
      <c r="B2227" s="28" t="s">
        <v>210</v>
      </c>
      <c r="C2227" s="28" t="s">
        <v>115</v>
      </c>
      <c r="D2227" s="28" t="s">
        <v>17</v>
      </c>
      <c r="E2227" s="39">
        <v>41769</v>
      </c>
      <c r="F2227" s="13">
        <f t="shared" si="277"/>
        <v>2014</v>
      </c>
      <c r="G2227" s="28" t="s">
        <v>29</v>
      </c>
      <c r="H2227" s="28" t="s">
        <v>2623</v>
      </c>
      <c r="I2227" s="40">
        <v>150</v>
      </c>
      <c r="J2227" s="41">
        <v>0.24</v>
      </c>
      <c r="K2227" s="42">
        <f t="shared" si="278"/>
        <v>114</v>
      </c>
      <c r="L2227" s="43" t="str">
        <f t="shared" si="272"/>
        <v>3226-NA-KA</v>
      </c>
      <c r="M2227" s="44">
        <f t="shared" si="279"/>
        <v>41769</v>
      </c>
      <c r="N2227" s="47" t="str">
        <f t="shared" si="273"/>
        <v/>
      </c>
      <c r="O2227" s="47" t="str">
        <f t="shared" si="274"/>
        <v/>
      </c>
      <c r="P2227" s="47" t="str">
        <f t="shared" si="275"/>
        <v/>
      </c>
      <c r="Q2227" s="48">
        <f t="shared" si="276"/>
        <v>41769</v>
      </c>
    </row>
    <row r="2228" spans="1:17" x14ac:dyDescent="0.25">
      <c r="A2228" s="28" t="s">
        <v>3623</v>
      </c>
      <c r="B2228" s="28" t="s">
        <v>26</v>
      </c>
      <c r="C2228" s="28" t="s">
        <v>27</v>
      </c>
      <c r="D2228" s="28" t="s">
        <v>11</v>
      </c>
      <c r="E2228" s="39">
        <v>42772</v>
      </c>
      <c r="F2228" s="13">
        <f t="shared" si="277"/>
        <v>2017</v>
      </c>
      <c r="G2228" s="28" t="s">
        <v>12</v>
      </c>
      <c r="H2228" s="28" t="s">
        <v>3624</v>
      </c>
      <c r="I2228" s="40">
        <v>240</v>
      </c>
      <c r="J2228" s="41">
        <v>8.7499999999999994E-2</v>
      </c>
      <c r="K2228" s="42">
        <f t="shared" si="278"/>
        <v>219</v>
      </c>
      <c r="L2228" s="43" t="str">
        <f t="shared" si="272"/>
        <v>3227-EMEA-JP</v>
      </c>
      <c r="M2228" s="44">
        <f t="shared" si="279"/>
        <v>42772</v>
      </c>
      <c r="N2228" s="47" t="str">
        <f t="shared" si="273"/>
        <v/>
      </c>
      <c r="O2228" s="47" t="str">
        <f t="shared" si="274"/>
        <v/>
      </c>
      <c r="P2228" s="47" t="str">
        <f t="shared" si="275"/>
        <v/>
      </c>
      <c r="Q2228" s="48">
        <f t="shared" si="276"/>
        <v>42772</v>
      </c>
    </row>
    <row r="2229" spans="1:17" x14ac:dyDescent="0.25">
      <c r="A2229" s="28" t="s">
        <v>3625</v>
      </c>
      <c r="B2229" s="28" t="s">
        <v>139</v>
      </c>
      <c r="C2229" s="28" t="s">
        <v>140</v>
      </c>
      <c r="D2229" s="28" t="s">
        <v>11</v>
      </c>
      <c r="E2229" s="39" t="s">
        <v>2134</v>
      </c>
      <c r="F2229" s="13">
        <f t="shared" si="277"/>
        <v>2017</v>
      </c>
      <c r="G2229" s="28" t="s">
        <v>133</v>
      </c>
      <c r="H2229" s="28" t="s">
        <v>247</v>
      </c>
      <c r="I2229" s="40">
        <v>50</v>
      </c>
      <c r="J2229" s="41">
        <v>0.06</v>
      </c>
      <c r="K2229" s="42">
        <f t="shared" si="278"/>
        <v>47</v>
      </c>
      <c r="L2229" s="43" t="str">
        <f t="shared" si="272"/>
        <v>3228-EMEA-JW</v>
      </c>
      <c r="M2229" s="44">
        <f t="shared" si="279"/>
        <v>42760</v>
      </c>
      <c r="N2229" s="47">
        <f t="shared" si="273"/>
        <v>1</v>
      </c>
      <c r="O2229" s="47" t="str">
        <f t="shared" si="274"/>
        <v>2017</v>
      </c>
      <c r="P2229" s="47" t="str">
        <f t="shared" si="275"/>
        <v>25</v>
      </c>
      <c r="Q2229" s="48">
        <f t="shared" si="276"/>
        <v>42760</v>
      </c>
    </row>
    <row r="2230" spans="1:17" x14ac:dyDescent="0.25">
      <c r="A2230" s="28" t="s">
        <v>3626</v>
      </c>
      <c r="B2230" s="28" t="s">
        <v>265</v>
      </c>
      <c r="C2230" s="28" t="s">
        <v>50</v>
      </c>
      <c r="D2230" s="28" t="s">
        <v>22</v>
      </c>
      <c r="E2230" s="39">
        <v>43413</v>
      </c>
      <c r="F2230" s="13">
        <f t="shared" si="277"/>
        <v>2018</v>
      </c>
      <c r="G2230" s="28" t="s">
        <v>61</v>
      </c>
      <c r="H2230" s="28" t="s">
        <v>997</v>
      </c>
      <c r="I2230" s="40">
        <v>3000</v>
      </c>
      <c r="J2230" s="41">
        <v>0.04</v>
      </c>
      <c r="K2230" s="42">
        <f t="shared" si="278"/>
        <v>2880</v>
      </c>
      <c r="L2230" s="43" t="str">
        <f t="shared" si="272"/>
        <v>3229-LATAM-JA</v>
      </c>
      <c r="M2230" s="44">
        <f t="shared" si="279"/>
        <v>43413</v>
      </c>
      <c r="N2230" s="47" t="str">
        <f t="shared" si="273"/>
        <v/>
      </c>
      <c r="O2230" s="47" t="str">
        <f t="shared" si="274"/>
        <v/>
      </c>
      <c r="P2230" s="47" t="str">
        <f t="shared" si="275"/>
        <v/>
      </c>
      <c r="Q2230" s="48">
        <f t="shared" si="276"/>
        <v>43413</v>
      </c>
    </row>
    <row r="2231" spans="1:17" x14ac:dyDescent="0.25">
      <c r="A2231" s="28" t="s">
        <v>3627</v>
      </c>
      <c r="B2231" s="28" t="s">
        <v>178</v>
      </c>
      <c r="C2231" s="28" t="s">
        <v>115</v>
      </c>
      <c r="D2231" s="28" t="s">
        <v>17</v>
      </c>
      <c r="E2231" s="39" t="s">
        <v>2334</v>
      </c>
      <c r="F2231" s="13">
        <f t="shared" si="277"/>
        <v>2016</v>
      </c>
      <c r="G2231" s="28" t="s">
        <v>61</v>
      </c>
      <c r="H2231" s="28" t="s">
        <v>2439</v>
      </c>
      <c r="I2231" s="40">
        <v>3000</v>
      </c>
      <c r="J2231" s="41">
        <v>0.01</v>
      </c>
      <c r="K2231" s="42">
        <f t="shared" si="278"/>
        <v>2970</v>
      </c>
      <c r="L2231" s="43" t="str">
        <f t="shared" si="272"/>
        <v>3230-NA-SH</v>
      </c>
      <c r="M2231" s="44">
        <f t="shared" si="279"/>
        <v>42642</v>
      </c>
      <c r="N2231" s="47">
        <f t="shared" si="273"/>
        <v>9</v>
      </c>
      <c r="O2231" s="47" t="str">
        <f t="shared" si="274"/>
        <v>2016</v>
      </c>
      <c r="P2231" s="47" t="str">
        <f t="shared" si="275"/>
        <v>29</v>
      </c>
      <c r="Q2231" s="48">
        <f t="shared" si="276"/>
        <v>42642</v>
      </c>
    </row>
    <row r="2232" spans="1:17" x14ac:dyDescent="0.25">
      <c r="A2232" s="28" t="s">
        <v>3628</v>
      </c>
      <c r="B2232" s="28" t="s">
        <v>241</v>
      </c>
      <c r="C2232" s="28" t="s">
        <v>242</v>
      </c>
      <c r="D2232" s="28" t="s">
        <v>22</v>
      </c>
      <c r="E2232" s="39" t="s">
        <v>3629</v>
      </c>
      <c r="F2232" s="13">
        <f t="shared" si="277"/>
        <v>2018</v>
      </c>
      <c r="G2232" s="28" t="s">
        <v>55</v>
      </c>
      <c r="H2232" s="28" t="s">
        <v>243</v>
      </c>
      <c r="I2232" s="40">
        <v>2400</v>
      </c>
      <c r="J2232" s="41">
        <v>0.1</v>
      </c>
      <c r="K2232" s="42">
        <f t="shared" si="278"/>
        <v>2160</v>
      </c>
      <c r="L2232" s="43" t="str">
        <f t="shared" si="272"/>
        <v>3231-LATAM-AW</v>
      </c>
      <c r="M2232" s="44">
        <f t="shared" si="279"/>
        <v>43393</v>
      </c>
      <c r="N2232" s="47">
        <f t="shared" si="273"/>
        <v>10</v>
      </c>
      <c r="O2232" s="47" t="str">
        <f t="shared" si="274"/>
        <v>2018</v>
      </c>
      <c r="P2232" s="47" t="str">
        <f t="shared" si="275"/>
        <v>20</v>
      </c>
      <c r="Q2232" s="48">
        <f t="shared" si="276"/>
        <v>43393</v>
      </c>
    </row>
    <row r="2233" spans="1:17" x14ac:dyDescent="0.25">
      <c r="A2233" s="28" t="s">
        <v>3630</v>
      </c>
      <c r="B2233" s="28" t="s">
        <v>210</v>
      </c>
      <c r="C2233" s="28" t="s">
        <v>115</v>
      </c>
      <c r="D2233" s="28" t="s">
        <v>17</v>
      </c>
      <c r="E2233" s="39">
        <v>42225</v>
      </c>
      <c r="F2233" s="13">
        <f t="shared" si="277"/>
        <v>2015</v>
      </c>
      <c r="G2233" s="28" t="s">
        <v>55</v>
      </c>
      <c r="H2233" s="28" t="s">
        <v>1356</v>
      </c>
      <c r="I2233" s="40">
        <v>2400</v>
      </c>
      <c r="J2233" s="41">
        <v>0.25</v>
      </c>
      <c r="K2233" s="42">
        <f t="shared" si="278"/>
        <v>1800</v>
      </c>
      <c r="L2233" s="43" t="str">
        <f t="shared" si="272"/>
        <v>3232-NA-RD</v>
      </c>
      <c r="M2233" s="44">
        <f t="shared" si="279"/>
        <v>42225</v>
      </c>
      <c r="N2233" s="47" t="str">
        <f t="shared" si="273"/>
        <v/>
      </c>
      <c r="O2233" s="47" t="str">
        <f t="shared" si="274"/>
        <v/>
      </c>
      <c r="P2233" s="47" t="str">
        <f t="shared" si="275"/>
        <v/>
      </c>
      <c r="Q2233" s="48">
        <f t="shared" si="276"/>
        <v>42225</v>
      </c>
    </row>
    <row r="2234" spans="1:17" x14ac:dyDescent="0.25">
      <c r="A2234" s="28" t="s">
        <v>3631</v>
      </c>
      <c r="B2234" s="28" t="s">
        <v>164</v>
      </c>
      <c r="C2234" s="28" t="s">
        <v>165</v>
      </c>
      <c r="D2234" s="28" t="s">
        <v>11</v>
      </c>
      <c r="E2234" s="39">
        <v>42430</v>
      </c>
      <c r="F2234" s="13">
        <f t="shared" si="277"/>
        <v>2016</v>
      </c>
      <c r="G2234" s="28" t="s">
        <v>46</v>
      </c>
      <c r="H2234" s="28" t="s">
        <v>931</v>
      </c>
      <c r="I2234" s="40">
        <v>500</v>
      </c>
      <c r="J2234" s="41">
        <v>0.13</v>
      </c>
      <c r="K2234" s="42">
        <f t="shared" si="278"/>
        <v>435</v>
      </c>
      <c r="L2234" s="43" t="str">
        <f t="shared" si="272"/>
        <v>3233-EMEA-RG</v>
      </c>
      <c r="M2234" s="44">
        <f t="shared" si="279"/>
        <v>42430</v>
      </c>
      <c r="N2234" s="47" t="str">
        <f t="shared" si="273"/>
        <v/>
      </c>
      <c r="O2234" s="47" t="str">
        <f t="shared" si="274"/>
        <v/>
      </c>
      <c r="P2234" s="47" t="str">
        <f t="shared" si="275"/>
        <v/>
      </c>
      <c r="Q2234" s="48">
        <f t="shared" si="276"/>
        <v>42430</v>
      </c>
    </row>
    <row r="2235" spans="1:17" x14ac:dyDescent="0.25">
      <c r="A2235" s="28" t="s">
        <v>3632</v>
      </c>
      <c r="B2235" s="28" t="s">
        <v>241</v>
      </c>
      <c r="C2235" s="28" t="s">
        <v>242</v>
      </c>
      <c r="D2235" s="28" t="s">
        <v>22</v>
      </c>
      <c r="E2235" s="39" t="s">
        <v>500</v>
      </c>
      <c r="F2235" s="13">
        <f t="shared" si="277"/>
        <v>2014</v>
      </c>
      <c r="G2235" s="28" t="s">
        <v>41</v>
      </c>
      <c r="H2235" s="28" t="s">
        <v>1935</v>
      </c>
      <c r="I2235" s="40">
        <v>30</v>
      </c>
      <c r="J2235" s="41">
        <v>0.16669999999999999</v>
      </c>
      <c r="K2235" s="42">
        <f t="shared" si="278"/>
        <v>24.999000000000002</v>
      </c>
      <c r="L2235" s="43" t="str">
        <f t="shared" si="272"/>
        <v>3234-LATAM-RT</v>
      </c>
      <c r="M2235" s="44">
        <f t="shared" si="279"/>
        <v>41696</v>
      </c>
      <c r="N2235" s="47">
        <f t="shared" si="273"/>
        <v>2</v>
      </c>
      <c r="O2235" s="47" t="str">
        <f t="shared" si="274"/>
        <v>2014</v>
      </c>
      <c r="P2235" s="47" t="str">
        <f t="shared" si="275"/>
        <v>26</v>
      </c>
      <c r="Q2235" s="48">
        <f t="shared" si="276"/>
        <v>41696</v>
      </c>
    </row>
    <row r="2236" spans="1:17" x14ac:dyDescent="0.25">
      <c r="A2236" s="28" t="s">
        <v>3633</v>
      </c>
      <c r="B2236" s="28" t="s">
        <v>261</v>
      </c>
      <c r="C2236" s="28" t="s">
        <v>39</v>
      </c>
      <c r="D2236" s="28" t="s">
        <v>34</v>
      </c>
      <c r="E2236" s="39" t="s">
        <v>3634</v>
      </c>
      <c r="F2236" s="13">
        <f t="shared" si="277"/>
        <v>2014</v>
      </c>
      <c r="G2236" s="28" t="s">
        <v>35</v>
      </c>
      <c r="H2236" s="28" t="s">
        <v>1533</v>
      </c>
      <c r="I2236" s="40">
        <v>50</v>
      </c>
      <c r="J2236" s="41">
        <v>0.08</v>
      </c>
      <c r="K2236" s="42">
        <f t="shared" si="278"/>
        <v>46</v>
      </c>
      <c r="L2236" s="43" t="str">
        <f t="shared" si="272"/>
        <v>3235-APAC-GR</v>
      </c>
      <c r="M2236" s="44">
        <f t="shared" si="279"/>
        <v>41655</v>
      </c>
      <c r="N2236" s="47">
        <f t="shared" si="273"/>
        <v>1</v>
      </c>
      <c r="O2236" s="47" t="str">
        <f t="shared" si="274"/>
        <v>2014</v>
      </c>
      <c r="P2236" s="47" t="str">
        <f t="shared" si="275"/>
        <v>16</v>
      </c>
      <c r="Q2236" s="48">
        <f t="shared" si="276"/>
        <v>41655</v>
      </c>
    </row>
    <row r="2237" spans="1:17" x14ac:dyDescent="0.25">
      <c r="A2237" s="28" t="s">
        <v>3635</v>
      </c>
      <c r="B2237" s="28" t="s">
        <v>53</v>
      </c>
      <c r="C2237" s="28" t="s">
        <v>54</v>
      </c>
      <c r="D2237" s="28" t="s">
        <v>11</v>
      </c>
      <c r="E2237" s="39">
        <v>41892</v>
      </c>
      <c r="F2237" s="13">
        <f t="shared" si="277"/>
        <v>2014</v>
      </c>
      <c r="G2237" s="28" t="s">
        <v>35</v>
      </c>
      <c r="H2237" s="28" t="s">
        <v>828</v>
      </c>
      <c r="I2237" s="40">
        <v>50</v>
      </c>
      <c r="J2237" s="41">
        <v>0.04</v>
      </c>
      <c r="K2237" s="42">
        <f t="shared" si="278"/>
        <v>48</v>
      </c>
      <c r="L2237" s="43" t="str">
        <f t="shared" si="272"/>
        <v>3236-EMEA-JN</v>
      </c>
      <c r="M2237" s="44">
        <f t="shared" si="279"/>
        <v>41892</v>
      </c>
      <c r="N2237" s="47" t="str">
        <f t="shared" si="273"/>
        <v/>
      </c>
      <c r="O2237" s="47" t="str">
        <f t="shared" si="274"/>
        <v/>
      </c>
      <c r="P2237" s="47" t="str">
        <f t="shared" si="275"/>
        <v/>
      </c>
      <c r="Q2237" s="48">
        <f t="shared" si="276"/>
        <v>41892</v>
      </c>
    </row>
    <row r="2238" spans="1:17" x14ac:dyDescent="0.25">
      <c r="A2238" s="28" t="s">
        <v>3636</v>
      </c>
      <c r="B2238" s="28" t="s">
        <v>169</v>
      </c>
      <c r="C2238" s="28" t="s">
        <v>170</v>
      </c>
      <c r="D2238" s="28" t="s">
        <v>11</v>
      </c>
      <c r="E2238" s="39" t="s">
        <v>1599</v>
      </c>
      <c r="F2238" s="13">
        <f t="shared" si="277"/>
        <v>2016</v>
      </c>
      <c r="G2238" s="28" t="s">
        <v>29</v>
      </c>
      <c r="H2238" s="28" t="s">
        <v>993</v>
      </c>
      <c r="I2238" s="40">
        <v>150</v>
      </c>
      <c r="J2238" s="41">
        <v>0.1067</v>
      </c>
      <c r="K2238" s="42">
        <f t="shared" si="278"/>
        <v>133.995</v>
      </c>
      <c r="L2238" s="43" t="str">
        <f t="shared" si="272"/>
        <v>3237-EMEA-GR</v>
      </c>
      <c r="M2238" s="44">
        <f t="shared" si="279"/>
        <v>42608</v>
      </c>
      <c r="N2238" s="47">
        <f t="shared" si="273"/>
        <v>8</v>
      </c>
      <c r="O2238" s="47" t="str">
        <f t="shared" si="274"/>
        <v>2016</v>
      </c>
      <c r="P2238" s="47" t="str">
        <f t="shared" si="275"/>
        <v>26</v>
      </c>
      <c r="Q2238" s="48">
        <f t="shared" si="276"/>
        <v>42608</v>
      </c>
    </row>
    <row r="2239" spans="1:17" x14ac:dyDescent="0.25">
      <c r="A2239" s="28" t="s">
        <v>3637</v>
      </c>
      <c r="B2239" s="28" t="s">
        <v>265</v>
      </c>
      <c r="C2239" s="28" t="s">
        <v>50</v>
      </c>
      <c r="D2239" s="28" t="s">
        <v>22</v>
      </c>
      <c r="E2239" s="39" t="s">
        <v>3638</v>
      </c>
      <c r="F2239" s="13">
        <f t="shared" si="277"/>
        <v>2014</v>
      </c>
      <c r="G2239" s="28" t="s">
        <v>12</v>
      </c>
      <c r="H2239" s="28" t="s">
        <v>3639</v>
      </c>
      <c r="I2239" s="40">
        <v>240</v>
      </c>
      <c r="J2239" s="41">
        <v>6.25E-2</v>
      </c>
      <c r="K2239" s="42">
        <f t="shared" si="278"/>
        <v>225</v>
      </c>
      <c r="L2239" s="43" t="str">
        <f t="shared" si="272"/>
        <v>3238-LATAM-ME</v>
      </c>
      <c r="M2239" s="44">
        <f t="shared" si="279"/>
        <v>41727</v>
      </c>
      <c r="N2239" s="47">
        <f t="shared" si="273"/>
        <v>3</v>
      </c>
      <c r="O2239" s="47" t="str">
        <f t="shared" si="274"/>
        <v>2014</v>
      </c>
      <c r="P2239" s="47" t="str">
        <f t="shared" si="275"/>
        <v>29</v>
      </c>
      <c r="Q2239" s="48">
        <f t="shared" si="276"/>
        <v>41727</v>
      </c>
    </row>
    <row r="2240" spans="1:17" x14ac:dyDescent="0.25">
      <c r="A2240" s="28" t="s">
        <v>3640</v>
      </c>
      <c r="B2240" s="28" t="s">
        <v>128</v>
      </c>
      <c r="C2240" s="28" t="s">
        <v>129</v>
      </c>
      <c r="D2240" s="28" t="s">
        <v>34</v>
      </c>
      <c r="E2240" s="39" t="s">
        <v>956</v>
      </c>
      <c r="F2240" s="13">
        <f t="shared" si="277"/>
        <v>2016</v>
      </c>
      <c r="G2240" s="28" t="s">
        <v>23</v>
      </c>
      <c r="H2240" s="28" t="s">
        <v>683</v>
      </c>
      <c r="I2240" s="40">
        <v>1400</v>
      </c>
      <c r="J2240" s="41">
        <v>0.01</v>
      </c>
      <c r="K2240" s="42">
        <f t="shared" si="278"/>
        <v>1386</v>
      </c>
      <c r="L2240" s="43" t="str">
        <f t="shared" si="272"/>
        <v>3239-APAC-RS</v>
      </c>
      <c r="M2240" s="44">
        <f t="shared" si="279"/>
        <v>42483</v>
      </c>
      <c r="N2240" s="47">
        <f t="shared" si="273"/>
        <v>4</v>
      </c>
      <c r="O2240" s="47" t="str">
        <f t="shared" si="274"/>
        <v>2016</v>
      </c>
      <c r="P2240" s="47" t="str">
        <f t="shared" si="275"/>
        <v>23</v>
      </c>
      <c r="Q2240" s="48">
        <f t="shared" si="276"/>
        <v>42483</v>
      </c>
    </row>
    <row r="2241" spans="1:17" x14ac:dyDescent="0.25">
      <c r="A2241" s="28" t="s">
        <v>3641</v>
      </c>
      <c r="B2241" s="28" t="s">
        <v>119</v>
      </c>
      <c r="C2241" s="28" t="s">
        <v>85</v>
      </c>
      <c r="D2241" s="28" t="s">
        <v>11</v>
      </c>
      <c r="E2241" s="39" t="s">
        <v>874</v>
      </c>
      <c r="F2241" s="13">
        <f t="shared" si="277"/>
        <v>2014</v>
      </c>
      <c r="G2241" s="28" t="s">
        <v>29</v>
      </c>
      <c r="H2241" s="28" t="s">
        <v>1061</v>
      </c>
      <c r="I2241" s="40">
        <v>150</v>
      </c>
      <c r="J2241" s="41">
        <v>0.20669999999999999</v>
      </c>
      <c r="K2241" s="42">
        <f t="shared" si="278"/>
        <v>118.995</v>
      </c>
      <c r="L2241" s="43" t="str">
        <f t="shared" si="272"/>
        <v>3240-EMEA-DH</v>
      </c>
      <c r="M2241" s="44">
        <f t="shared" si="279"/>
        <v>41964</v>
      </c>
      <c r="N2241" s="47">
        <f t="shared" si="273"/>
        <v>11</v>
      </c>
      <c r="O2241" s="47" t="str">
        <f t="shared" si="274"/>
        <v>2014</v>
      </c>
      <c r="P2241" s="47" t="str">
        <f t="shared" si="275"/>
        <v>21</v>
      </c>
      <c r="Q2241" s="48">
        <f t="shared" si="276"/>
        <v>41964</v>
      </c>
    </row>
    <row r="2242" spans="1:17" x14ac:dyDescent="0.25">
      <c r="A2242" s="28" t="s">
        <v>3642</v>
      </c>
      <c r="B2242" s="28" t="s">
        <v>59</v>
      </c>
      <c r="C2242" s="28" t="s">
        <v>60</v>
      </c>
      <c r="D2242" s="28" t="s">
        <v>11</v>
      </c>
      <c r="E2242" s="39" t="s">
        <v>136</v>
      </c>
      <c r="F2242" s="13">
        <f t="shared" si="277"/>
        <v>2015</v>
      </c>
      <c r="G2242" s="28" t="s">
        <v>12</v>
      </c>
      <c r="H2242" s="28" t="s">
        <v>2398</v>
      </c>
      <c r="I2242" s="40">
        <v>240</v>
      </c>
      <c r="J2242" s="41">
        <v>0.4</v>
      </c>
      <c r="K2242" s="42">
        <f t="shared" si="278"/>
        <v>144</v>
      </c>
      <c r="L2242" s="43" t="str">
        <f t="shared" ref="L2242:L2306" si="280">_xlfn.TEXTJOIN("-",TRUE,RIGHT(A2242,LEN(A2242)-2),D2242,LEFT(H2242,1)&amp;MID(H2242,FIND(" ",H2242)+1,1))</f>
        <v>3241-EMEA-GC</v>
      </c>
      <c r="M2242" s="44">
        <f t="shared" si="279"/>
        <v>42305</v>
      </c>
      <c r="N2242" s="47">
        <f t="shared" ref="N2242:N2305" si="281">IF(ISTEXT(E2242),IFERROR(_xlfn.NUMBERVALUE(LEFT(E2242,2)),_xlfn.NUMBERVALUE(LEFT(E2242,1))),"")</f>
        <v>10</v>
      </c>
      <c r="O2242" s="47" t="str">
        <f t="shared" ref="O2242:O2305" si="282">IF(ISTEXT(E2242),RIGHT(E2242,4),"")</f>
        <v>2015</v>
      </c>
      <c r="P2242" s="47" t="str">
        <f t="shared" ref="P2242:P2305" si="283">IF(ISTEXT(E2242),MID(E2242,LEN(N2242)+2,2),"")</f>
        <v>28</v>
      </c>
      <c r="Q2242" s="48">
        <f t="shared" ref="Q2242:Q2305" si="284">IF(ISTEXT(E2242),DATE(O2242,N2242,P2242),E2242)</f>
        <v>42305</v>
      </c>
    </row>
    <row r="2243" spans="1:17" x14ac:dyDescent="0.25">
      <c r="A2243" s="28" t="s">
        <v>3643</v>
      </c>
      <c r="B2243" s="28" t="s">
        <v>15</v>
      </c>
      <c r="C2243" s="28" t="s">
        <v>16</v>
      </c>
      <c r="D2243" s="28" t="s">
        <v>17</v>
      </c>
      <c r="E2243" s="39" t="s">
        <v>224</v>
      </c>
      <c r="F2243" s="13">
        <f t="shared" ref="F2243:F2306" si="285">YEAR(Q2243)</f>
        <v>2014</v>
      </c>
      <c r="G2243" s="28" t="s">
        <v>133</v>
      </c>
      <c r="H2243" s="28" t="s">
        <v>18</v>
      </c>
      <c r="I2243" s="40">
        <v>50</v>
      </c>
      <c r="J2243" s="41">
        <v>0.1</v>
      </c>
      <c r="K2243" s="42">
        <f t="shared" ref="K2243:K2306" si="286">I2243*(1-J2243)</f>
        <v>45</v>
      </c>
      <c r="L2243" s="43" t="str">
        <f t="shared" si="280"/>
        <v>3242-NA-DS</v>
      </c>
      <c r="M2243" s="44">
        <f t="shared" ref="M2243:M2306" si="287">IF(ISTEXT(E2243),DATE(O2243,N2243,P2243),E2243)</f>
        <v>41898</v>
      </c>
      <c r="N2243" s="47">
        <f t="shared" si="281"/>
        <v>9</v>
      </c>
      <c r="O2243" s="47" t="str">
        <f t="shared" si="282"/>
        <v>2014</v>
      </c>
      <c r="P2243" s="47" t="str">
        <f t="shared" si="283"/>
        <v>16</v>
      </c>
      <c r="Q2243" s="48">
        <f t="shared" si="284"/>
        <v>41898</v>
      </c>
    </row>
    <row r="2244" spans="1:17" x14ac:dyDescent="0.25">
      <c r="A2244" s="28" t="s">
        <v>3644</v>
      </c>
      <c r="B2244" s="28" t="s">
        <v>210</v>
      </c>
      <c r="C2244" s="28" t="s">
        <v>115</v>
      </c>
      <c r="D2244" s="28" t="s">
        <v>17</v>
      </c>
      <c r="E2244" s="39" t="s">
        <v>3645</v>
      </c>
      <c r="F2244" s="13">
        <f t="shared" si="285"/>
        <v>2014</v>
      </c>
      <c r="G2244" s="28" t="s">
        <v>125</v>
      </c>
      <c r="H2244" s="28" t="s">
        <v>633</v>
      </c>
      <c r="I2244" s="40">
        <v>500</v>
      </c>
      <c r="J2244" s="41">
        <v>0</v>
      </c>
      <c r="K2244" s="42">
        <f t="shared" si="286"/>
        <v>500</v>
      </c>
      <c r="L2244" s="43" t="str">
        <f t="shared" si="280"/>
        <v>3243-NA-GA</v>
      </c>
      <c r="M2244" s="44">
        <f t="shared" si="287"/>
        <v>41818</v>
      </c>
      <c r="N2244" s="47">
        <f t="shared" si="281"/>
        <v>6</v>
      </c>
      <c r="O2244" s="47" t="str">
        <f t="shared" si="282"/>
        <v>2014</v>
      </c>
      <c r="P2244" s="47" t="str">
        <f t="shared" si="283"/>
        <v>28</v>
      </c>
      <c r="Q2244" s="48">
        <f t="shared" si="284"/>
        <v>41818</v>
      </c>
    </row>
    <row r="2245" spans="1:17" x14ac:dyDescent="0.25">
      <c r="A2245" s="28" t="s">
        <v>3646</v>
      </c>
      <c r="B2245" s="28" t="s">
        <v>139</v>
      </c>
      <c r="C2245" s="28" t="s">
        <v>140</v>
      </c>
      <c r="D2245" s="28" t="s">
        <v>11</v>
      </c>
      <c r="E2245" s="39" t="s">
        <v>2455</v>
      </c>
      <c r="F2245" s="13">
        <f t="shared" si="285"/>
        <v>2014</v>
      </c>
      <c r="G2245" s="28" t="s">
        <v>46</v>
      </c>
      <c r="H2245" s="28" t="s">
        <v>1189</v>
      </c>
      <c r="I2245" s="40">
        <v>500</v>
      </c>
      <c r="J2245" s="41">
        <v>0.24</v>
      </c>
      <c r="K2245" s="42">
        <f t="shared" si="286"/>
        <v>380</v>
      </c>
      <c r="L2245" s="43" t="str">
        <f t="shared" si="280"/>
        <v>3244-EMEA-JG</v>
      </c>
      <c r="M2245" s="44">
        <f t="shared" si="287"/>
        <v>41847</v>
      </c>
      <c r="N2245" s="47">
        <f t="shared" si="281"/>
        <v>7</v>
      </c>
      <c r="O2245" s="47" t="str">
        <f t="shared" si="282"/>
        <v>2014</v>
      </c>
      <c r="P2245" s="47" t="str">
        <f t="shared" si="283"/>
        <v>27</v>
      </c>
      <c r="Q2245" s="48">
        <f t="shared" si="284"/>
        <v>41847</v>
      </c>
    </row>
    <row r="2246" spans="1:17" x14ac:dyDescent="0.25">
      <c r="A2246" s="28" t="s">
        <v>3647</v>
      </c>
      <c r="B2246" s="28" t="s">
        <v>38</v>
      </c>
      <c r="C2246" s="28" t="s">
        <v>39</v>
      </c>
      <c r="D2246" s="28" t="s">
        <v>34</v>
      </c>
      <c r="E2246" s="39">
        <v>42922</v>
      </c>
      <c r="F2246" s="13">
        <f t="shared" si="285"/>
        <v>2017</v>
      </c>
      <c r="G2246" s="28" t="s">
        <v>74</v>
      </c>
      <c r="H2246" s="28" t="s">
        <v>2226</v>
      </c>
      <c r="I2246" s="40">
        <v>500</v>
      </c>
      <c r="J2246" s="41">
        <v>0.01</v>
      </c>
      <c r="K2246" s="42">
        <f t="shared" si="286"/>
        <v>495</v>
      </c>
      <c r="L2246" s="43" t="str">
        <f t="shared" si="280"/>
        <v>3245-APAC-KD</v>
      </c>
      <c r="M2246" s="44">
        <f t="shared" si="287"/>
        <v>42922</v>
      </c>
      <c r="N2246" s="47" t="str">
        <f t="shared" si="281"/>
        <v/>
      </c>
      <c r="O2246" s="47" t="str">
        <f t="shared" si="282"/>
        <v/>
      </c>
      <c r="P2246" s="47" t="str">
        <f t="shared" si="283"/>
        <v/>
      </c>
      <c r="Q2246" s="48">
        <f t="shared" si="284"/>
        <v>42922</v>
      </c>
    </row>
    <row r="2247" spans="1:17" x14ac:dyDescent="0.25">
      <c r="A2247" s="28" t="s">
        <v>3648</v>
      </c>
      <c r="B2247" s="28" t="s">
        <v>119</v>
      </c>
      <c r="C2247" s="28" t="s">
        <v>85</v>
      </c>
      <c r="D2247" s="28" t="s">
        <v>11</v>
      </c>
      <c r="E2247" s="39" t="s">
        <v>2380</v>
      </c>
      <c r="F2247" s="13">
        <f t="shared" si="285"/>
        <v>2014</v>
      </c>
      <c r="G2247" s="28" t="s">
        <v>23</v>
      </c>
      <c r="H2247" s="28" t="s">
        <v>121</v>
      </c>
      <c r="I2247" s="40">
        <v>1400</v>
      </c>
      <c r="J2247" s="41">
        <v>0.11</v>
      </c>
      <c r="K2247" s="42">
        <f t="shared" si="286"/>
        <v>1246</v>
      </c>
      <c r="L2247" s="43" t="str">
        <f t="shared" si="280"/>
        <v>3246-EMEA-SC</v>
      </c>
      <c r="M2247" s="44">
        <f t="shared" si="287"/>
        <v>41667</v>
      </c>
      <c r="N2247" s="47">
        <f t="shared" si="281"/>
        <v>1</v>
      </c>
      <c r="O2247" s="47" t="str">
        <f t="shared" si="282"/>
        <v>2014</v>
      </c>
      <c r="P2247" s="47" t="str">
        <f t="shared" si="283"/>
        <v>28</v>
      </c>
      <c r="Q2247" s="48">
        <f t="shared" si="284"/>
        <v>41667</v>
      </c>
    </row>
    <row r="2248" spans="1:17" x14ac:dyDescent="0.25">
      <c r="A2248" s="28" t="s">
        <v>3649</v>
      </c>
      <c r="B2248" s="28" t="s">
        <v>104</v>
      </c>
      <c r="C2248" s="28" t="s">
        <v>105</v>
      </c>
      <c r="D2248" s="28" t="s">
        <v>11</v>
      </c>
      <c r="E2248" s="39" t="s">
        <v>1976</v>
      </c>
      <c r="F2248" s="13">
        <f t="shared" si="285"/>
        <v>2016</v>
      </c>
      <c r="G2248" s="28" t="s">
        <v>133</v>
      </c>
      <c r="H2248" s="28" t="s">
        <v>1227</v>
      </c>
      <c r="I2248" s="40">
        <v>50</v>
      </c>
      <c r="J2248" s="41">
        <v>0.12</v>
      </c>
      <c r="K2248" s="42">
        <f t="shared" si="286"/>
        <v>44</v>
      </c>
      <c r="L2248" s="43" t="str">
        <f t="shared" si="280"/>
        <v>3247-EMEA-MP</v>
      </c>
      <c r="M2248" s="44">
        <f t="shared" si="287"/>
        <v>42477</v>
      </c>
      <c r="N2248" s="47">
        <f t="shared" si="281"/>
        <v>4</v>
      </c>
      <c r="O2248" s="47" t="str">
        <f t="shared" si="282"/>
        <v>2016</v>
      </c>
      <c r="P2248" s="47" t="str">
        <f t="shared" si="283"/>
        <v>17</v>
      </c>
      <c r="Q2248" s="48">
        <f t="shared" si="284"/>
        <v>42477</v>
      </c>
    </row>
    <row r="2249" spans="1:17" x14ac:dyDescent="0.25">
      <c r="A2249" s="28" t="s">
        <v>3650</v>
      </c>
      <c r="B2249" s="28" t="s">
        <v>88</v>
      </c>
      <c r="C2249" s="28" t="s">
        <v>89</v>
      </c>
      <c r="D2249" s="28" t="s">
        <v>11</v>
      </c>
      <c r="E2249" s="39" t="s">
        <v>3340</v>
      </c>
      <c r="F2249" s="13">
        <f t="shared" si="285"/>
        <v>2017</v>
      </c>
      <c r="G2249" s="28" t="s">
        <v>41</v>
      </c>
      <c r="H2249" s="28" t="s">
        <v>448</v>
      </c>
      <c r="I2249" s="40">
        <v>30</v>
      </c>
      <c r="J2249" s="41">
        <v>0</v>
      </c>
      <c r="K2249" s="42">
        <f t="shared" si="286"/>
        <v>30</v>
      </c>
      <c r="L2249" s="43" t="str">
        <f t="shared" si="280"/>
        <v>3248-EMEA-ML</v>
      </c>
      <c r="M2249" s="44">
        <f t="shared" si="287"/>
        <v>42998</v>
      </c>
      <c r="N2249" s="47">
        <f t="shared" si="281"/>
        <v>9</v>
      </c>
      <c r="O2249" s="47" t="str">
        <f t="shared" si="282"/>
        <v>2017</v>
      </c>
      <c r="P2249" s="47" t="str">
        <f t="shared" si="283"/>
        <v>20</v>
      </c>
      <c r="Q2249" s="48">
        <f t="shared" si="284"/>
        <v>42998</v>
      </c>
    </row>
    <row r="2250" spans="1:17" x14ac:dyDescent="0.25">
      <c r="A2250" s="28" t="s">
        <v>3651</v>
      </c>
      <c r="B2250" s="28" t="s">
        <v>397</v>
      </c>
      <c r="C2250" s="28" t="s">
        <v>398</v>
      </c>
      <c r="D2250" s="28" t="s">
        <v>11</v>
      </c>
      <c r="E2250" s="39" t="s">
        <v>362</v>
      </c>
      <c r="F2250" s="13">
        <f t="shared" si="285"/>
        <v>2014</v>
      </c>
      <c r="G2250" s="28" t="s">
        <v>35</v>
      </c>
      <c r="H2250" s="28" t="s">
        <v>750</v>
      </c>
      <c r="I2250" s="40">
        <v>50</v>
      </c>
      <c r="J2250" s="41">
        <v>0.02</v>
      </c>
      <c r="K2250" s="42">
        <f t="shared" si="286"/>
        <v>49</v>
      </c>
      <c r="L2250" s="43" t="str">
        <f t="shared" si="280"/>
        <v>3249-EMEA-RR</v>
      </c>
      <c r="M2250" s="44">
        <f t="shared" si="287"/>
        <v>41833</v>
      </c>
      <c r="N2250" s="47">
        <f t="shared" si="281"/>
        <v>7</v>
      </c>
      <c r="O2250" s="47" t="str">
        <f t="shared" si="282"/>
        <v>2014</v>
      </c>
      <c r="P2250" s="47" t="str">
        <f t="shared" si="283"/>
        <v>13</v>
      </c>
      <c r="Q2250" s="48">
        <f t="shared" si="284"/>
        <v>41833</v>
      </c>
    </row>
    <row r="2251" spans="1:17" x14ac:dyDescent="0.25">
      <c r="A2251" s="28" t="s">
        <v>3652</v>
      </c>
      <c r="B2251" s="28" t="s">
        <v>174</v>
      </c>
      <c r="C2251" s="28" t="s">
        <v>115</v>
      </c>
      <c r="D2251" s="28" t="s">
        <v>17</v>
      </c>
      <c r="E2251" s="39" t="s">
        <v>1770</v>
      </c>
      <c r="F2251" s="13">
        <f t="shared" si="285"/>
        <v>2016</v>
      </c>
      <c r="G2251" s="28" t="s">
        <v>12</v>
      </c>
      <c r="H2251" s="28" t="s">
        <v>1305</v>
      </c>
      <c r="I2251" s="40">
        <v>240</v>
      </c>
      <c r="J2251" s="41">
        <v>0.1</v>
      </c>
      <c r="K2251" s="42">
        <f t="shared" si="286"/>
        <v>216</v>
      </c>
      <c r="L2251" s="43" t="str">
        <f t="shared" si="280"/>
        <v>3250-NA-PH</v>
      </c>
      <c r="M2251" s="44">
        <f t="shared" si="287"/>
        <v>42540</v>
      </c>
      <c r="N2251" s="47">
        <f t="shared" si="281"/>
        <v>6</v>
      </c>
      <c r="O2251" s="47" t="str">
        <f t="shared" si="282"/>
        <v>2016</v>
      </c>
      <c r="P2251" s="47" t="str">
        <f t="shared" si="283"/>
        <v>19</v>
      </c>
      <c r="Q2251" s="48">
        <f t="shared" si="284"/>
        <v>42540</v>
      </c>
    </row>
    <row r="2252" spans="1:17" x14ac:dyDescent="0.25">
      <c r="A2252" s="28" t="s">
        <v>3653</v>
      </c>
      <c r="B2252" s="28" t="s">
        <v>38</v>
      </c>
      <c r="C2252" s="28" t="s">
        <v>39</v>
      </c>
      <c r="D2252" s="28" t="s">
        <v>34</v>
      </c>
      <c r="E2252" s="39">
        <v>42160</v>
      </c>
      <c r="F2252" s="13">
        <f t="shared" si="285"/>
        <v>2015</v>
      </c>
      <c r="G2252" s="28" t="s">
        <v>35</v>
      </c>
      <c r="H2252" s="28" t="s">
        <v>1998</v>
      </c>
      <c r="I2252" s="40">
        <v>50</v>
      </c>
      <c r="J2252" s="41">
        <v>0.1</v>
      </c>
      <c r="K2252" s="42">
        <f t="shared" si="286"/>
        <v>45</v>
      </c>
      <c r="L2252" s="43" t="str">
        <f t="shared" si="280"/>
        <v>3251-APAC-CG</v>
      </c>
      <c r="M2252" s="44">
        <f t="shared" si="287"/>
        <v>42160</v>
      </c>
      <c r="N2252" s="47" t="str">
        <f t="shared" si="281"/>
        <v/>
      </c>
      <c r="O2252" s="47" t="str">
        <f t="shared" si="282"/>
        <v/>
      </c>
      <c r="P2252" s="47" t="str">
        <f t="shared" si="283"/>
        <v/>
      </c>
      <c r="Q2252" s="48">
        <f t="shared" si="284"/>
        <v>42160</v>
      </c>
    </row>
    <row r="2253" spans="1:17" x14ac:dyDescent="0.25">
      <c r="A2253" s="28" t="s">
        <v>3654</v>
      </c>
      <c r="B2253" s="28" t="s">
        <v>114</v>
      </c>
      <c r="C2253" s="28" t="s">
        <v>115</v>
      </c>
      <c r="D2253" s="28" t="s">
        <v>17</v>
      </c>
      <c r="E2253" s="39" t="s">
        <v>3655</v>
      </c>
      <c r="F2253" s="13">
        <f t="shared" si="285"/>
        <v>2016</v>
      </c>
      <c r="G2253" s="28" t="s">
        <v>29</v>
      </c>
      <c r="H2253" s="28" t="s">
        <v>1338</v>
      </c>
      <c r="I2253" s="40">
        <v>150</v>
      </c>
      <c r="J2253" s="41">
        <v>6.7000000000000002E-3</v>
      </c>
      <c r="K2253" s="42">
        <f t="shared" si="286"/>
        <v>148.995</v>
      </c>
      <c r="L2253" s="43" t="str">
        <f t="shared" si="280"/>
        <v>3252-NA-KN</v>
      </c>
      <c r="M2253" s="44">
        <f t="shared" si="287"/>
        <v>42612</v>
      </c>
      <c r="N2253" s="47">
        <f t="shared" si="281"/>
        <v>8</v>
      </c>
      <c r="O2253" s="47" t="str">
        <f t="shared" si="282"/>
        <v>2016</v>
      </c>
      <c r="P2253" s="47" t="str">
        <f t="shared" si="283"/>
        <v>30</v>
      </c>
      <c r="Q2253" s="48">
        <f t="shared" si="284"/>
        <v>42612</v>
      </c>
    </row>
    <row r="2254" spans="1:17" x14ac:dyDescent="0.25">
      <c r="A2254" s="28" t="s">
        <v>3656</v>
      </c>
      <c r="B2254" s="28" t="s">
        <v>201</v>
      </c>
      <c r="C2254" s="28" t="s">
        <v>202</v>
      </c>
      <c r="D2254" s="28" t="s">
        <v>11</v>
      </c>
      <c r="E2254" s="39" t="s">
        <v>3657</v>
      </c>
      <c r="F2254" s="13">
        <f t="shared" si="285"/>
        <v>2016</v>
      </c>
      <c r="G2254" s="28" t="s">
        <v>111</v>
      </c>
      <c r="H2254" s="28" t="s">
        <v>203</v>
      </c>
      <c r="I2254" s="40">
        <v>140</v>
      </c>
      <c r="J2254" s="41">
        <v>0.12859999999999999</v>
      </c>
      <c r="K2254" s="42">
        <f t="shared" si="286"/>
        <v>121.996</v>
      </c>
      <c r="L2254" s="43" t="str">
        <f t="shared" si="280"/>
        <v>3253-EMEA-AR</v>
      </c>
      <c r="M2254" s="44">
        <f t="shared" si="287"/>
        <v>42693</v>
      </c>
      <c r="N2254" s="47">
        <f t="shared" si="281"/>
        <v>11</v>
      </c>
      <c r="O2254" s="47" t="str">
        <f t="shared" si="282"/>
        <v>2016</v>
      </c>
      <c r="P2254" s="47" t="str">
        <f t="shared" si="283"/>
        <v>19</v>
      </c>
      <c r="Q2254" s="48">
        <f t="shared" si="284"/>
        <v>42693</v>
      </c>
    </row>
    <row r="2255" spans="1:17" x14ac:dyDescent="0.25">
      <c r="A2255" s="28" t="s">
        <v>3658</v>
      </c>
      <c r="B2255" s="28" t="s">
        <v>84</v>
      </c>
      <c r="C2255" s="28" t="s">
        <v>85</v>
      </c>
      <c r="D2255" s="28" t="s">
        <v>11</v>
      </c>
      <c r="E2255" s="39" t="s">
        <v>1457</v>
      </c>
      <c r="F2255" s="13">
        <f t="shared" si="285"/>
        <v>2016</v>
      </c>
      <c r="G2255" s="28" t="s">
        <v>74</v>
      </c>
      <c r="H2255" s="28" t="s">
        <v>477</v>
      </c>
      <c r="I2255" s="40">
        <v>500</v>
      </c>
      <c r="J2255" s="41">
        <v>0</v>
      </c>
      <c r="K2255" s="42">
        <f t="shared" si="286"/>
        <v>500</v>
      </c>
      <c r="L2255" s="43" t="str">
        <f t="shared" si="280"/>
        <v>3254-EMEA-JP</v>
      </c>
      <c r="M2255" s="44">
        <f t="shared" si="287"/>
        <v>42610</v>
      </c>
      <c r="N2255" s="47">
        <f t="shared" si="281"/>
        <v>8</v>
      </c>
      <c r="O2255" s="47" t="str">
        <f t="shared" si="282"/>
        <v>2016</v>
      </c>
      <c r="P2255" s="47" t="str">
        <f t="shared" si="283"/>
        <v>28</v>
      </c>
      <c r="Q2255" s="48">
        <f t="shared" si="284"/>
        <v>42610</v>
      </c>
    </row>
    <row r="2256" spans="1:17" x14ac:dyDescent="0.25">
      <c r="A2256" s="28" t="s">
        <v>3659</v>
      </c>
      <c r="B2256" s="28" t="s">
        <v>99</v>
      </c>
      <c r="C2256" s="28" t="s">
        <v>100</v>
      </c>
      <c r="D2256" s="28" t="s">
        <v>11</v>
      </c>
      <c r="E2256" s="39" t="s">
        <v>1445</v>
      </c>
      <c r="F2256" s="13">
        <f t="shared" si="285"/>
        <v>2014</v>
      </c>
      <c r="G2256" s="28" t="s">
        <v>23</v>
      </c>
      <c r="H2256" s="28" t="s">
        <v>1844</v>
      </c>
      <c r="I2256" s="40">
        <v>1400</v>
      </c>
      <c r="J2256" s="41">
        <v>0.04</v>
      </c>
      <c r="K2256" s="42">
        <f t="shared" si="286"/>
        <v>1344</v>
      </c>
      <c r="L2256" s="43" t="str">
        <f t="shared" si="280"/>
        <v>3255-EMEA-MH</v>
      </c>
      <c r="M2256" s="44">
        <f t="shared" si="287"/>
        <v>41989</v>
      </c>
      <c r="N2256" s="47">
        <f t="shared" si="281"/>
        <v>12</v>
      </c>
      <c r="O2256" s="47" t="str">
        <f t="shared" si="282"/>
        <v>2014</v>
      </c>
      <c r="P2256" s="47" t="str">
        <f t="shared" si="283"/>
        <v>16</v>
      </c>
      <c r="Q2256" s="48">
        <f t="shared" si="284"/>
        <v>41989</v>
      </c>
    </row>
    <row r="2257" spans="1:17" x14ac:dyDescent="0.25">
      <c r="A2257" s="28" t="s">
        <v>3660</v>
      </c>
      <c r="B2257" s="28" t="s">
        <v>541</v>
      </c>
      <c r="C2257" s="28" t="s">
        <v>542</v>
      </c>
      <c r="D2257" s="28" t="s">
        <v>22</v>
      </c>
      <c r="E2257" s="39">
        <v>43191</v>
      </c>
      <c r="F2257" s="13">
        <f t="shared" si="285"/>
        <v>2018</v>
      </c>
      <c r="G2257" s="28" t="s">
        <v>55</v>
      </c>
      <c r="H2257" s="28" t="s">
        <v>1109</v>
      </c>
      <c r="I2257" s="40">
        <v>2400</v>
      </c>
      <c r="J2257" s="41">
        <v>0.2</v>
      </c>
      <c r="K2257" s="42">
        <f t="shared" si="286"/>
        <v>1920</v>
      </c>
      <c r="L2257" s="43" t="str">
        <f t="shared" si="280"/>
        <v>3256-LATAM-JH</v>
      </c>
      <c r="M2257" s="44">
        <f t="shared" si="287"/>
        <v>43191</v>
      </c>
      <c r="N2257" s="47" t="str">
        <f t="shared" si="281"/>
        <v/>
      </c>
      <c r="O2257" s="47" t="str">
        <f t="shared" si="282"/>
        <v/>
      </c>
      <c r="P2257" s="47" t="str">
        <f t="shared" si="283"/>
        <v/>
      </c>
      <c r="Q2257" s="48">
        <f t="shared" si="284"/>
        <v>43191</v>
      </c>
    </row>
    <row r="2258" spans="1:17" x14ac:dyDescent="0.25">
      <c r="A2258" s="28" t="s">
        <v>3661</v>
      </c>
      <c r="B2258" s="28" t="s">
        <v>288</v>
      </c>
      <c r="C2258" s="28" t="s">
        <v>289</v>
      </c>
      <c r="D2258" s="28" t="s">
        <v>11</v>
      </c>
      <c r="E2258" s="39" t="s">
        <v>1120</v>
      </c>
      <c r="F2258" s="13">
        <f t="shared" si="285"/>
        <v>2017</v>
      </c>
      <c r="G2258" s="28" t="s">
        <v>61</v>
      </c>
      <c r="H2258" s="28" t="s">
        <v>468</v>
      </c>
      <c r="I2258" s="40">
        <v>3000</v>
      </c>
      <c r="J2258" s="41">
        <v>0.37</v>
      </c>
      <c r="K2258" s="42">
        <f t="shared" si="286"/>
        <v>1890</v>
      </c>
      <c r="L2258" s="43" t="str">
        <f t="shared" si="280"/>
        <v>3257-EMEA-RL</v>
      </c>
      <c r="M2258" s="44">
        <f t="shared" si="287"/>
        <v>42946</v>
      </c>
      <c r="N2258" s="47">
        <f t="shared" si="281"/>
        <v>7</v>
      </c>
      <c r="O2258" s="47" t="str">
        <f t="shared" si="282"/>
        <v>2017</v>
      </c>
      <c r="P2258" s="47" t="str">
        <f t="shared" si="283"/>
        <v>30</v>
      </c>
      <c r="Q2258" s="48">
        <f t="shared" si="284"/>
        <v>42946</v>
      </c>
    </row>
    <row r="2259" spans="1:17" x14ac:dyDescent="0.25">
      <c r="A2259" s="28" t="s">
        <v>3662</v>
      </c>
      <c r="B2259" s="28" t="s">
        <v>139</v>
      </c>
      <c r="C2259" s="28" t="s">
        <v>140</v>
      </c>
      <c r="D2259" s="28" t="s">
        <v>11</v>
      </c>
      <c r="E2259" s="39">
        <v>42856</v>
      </c>
      <c r="F2259" s="13">
        <f t="shared" si="285"/>
        <v>2017</v>
      </c>
      <c r="G2259" s="28" t="s">
        <v>35</v>
      </c>
      <c r="H2259" s="28" t="s">
        <v>247</v>
      </c>
      <c r="I2259" s="40">
        <v>50</v>
      </c>
      <c r="J2259" s="41">
        <v>0.08</v>
      </c>
      <c r="K2259" s="42">
        <f t="shared" si="286"/>
        <v>46</v>
      </c>
      <c r="L2259" s="43" t="str">
        <f t="shared" si="280"/>
        <v>3258-EMEA-JW</v>
      </c>
      <c r="M2259" s="44">
        <f t="shared" si="287"/>
        <v>42856</v>
      </c>
      <c r="N2259" s="47" t="str">
        <f t="shared" si="281"/>
        <v/>
      </c>
      <c r="O2259" s="47" t="str">
        <f t="shared" si="282"/>
        <v/>
      </c>
      <c r="P2259" s="47" t="str">
        <f t="shared" si="283"/>
        <v/>
      </c>
      <c r="Q2259" s="48">
        <f t="shared" si="284"/>
        <v>42856</v>
      </c>
    </row>
    <row r="2260" spans="1:17" x14ac:dyDescent="0.25">
      <c r="A2260" s="28" t="s">
        <v>3663</v>
      </c>
      <c r="B2260" s="28" t="s">
        <v>2907</v>
      </c>
      <c r="C2260" s="28" t="s">
        <v>115</v>
      </c>
      <c r="D2260" s="28" t="s">
        <v>17</v>
      </c>
      <c r="E2260" s="39">
        <v>42016</v>
      </c>
      <c r="F2260" s="13">
        <f t="shared" si="285"/>
        <v>2015</v>
      </c>
      <c r="G2260" s="28" t="s">
        <v>35</v>
      </c>
      <c r="H2260" s="28" t="s">
        <v>3547</v>
      </c>
      <c r="I2260" s="40">
        <v>50</v>
      </c>
      <c r="J2260" s="41">
        <v>0.34</v>
      </c>
      <c r="K2260" s="42">
        <f t="shared" si="286"/>
        <v>32.999999999999993</v>
      </c>
      <c r="L2260" s="43" t="str">
        <f t="shared" si="280"/>
        <v>3259-NA-GM</v>
      </c>
      <c r="M2260" s="44">
        <f t="shared" si="287"/>
        <v>42016</v>
      </c>
      <c r="N2260" s="47" t="str">
        <f t="shared" si="281"/>
        <v/>
      </c>
      <c r="O2260" s="47" t="str">
        <f t="shared" si="282"/>
        <v/>
      </c>
      <c r="P2260" s="47" t="str">
        <f t="shared" si="283"/>
        <v/>
      </c>
      <c r="Q2260" s="48">
        <f t="shared" si="284"/>
        <v>42016</v>
      </c>
    </row>
    <row r="2261" spans="1:17" x14ac:dyDescent="0.25">
      <c r="A2261" s="28" t="s">
        <v>3664</v>
      </c>
      <c r="B2261" s="28" t="s">
        <v>99</v>
      </c>
      <c r="C2261" s="28" t="s">
        <v>100</v>
      </c>
      <c r="D2261" s="28" t="s">
        <v>11</v>
      </c>
      <c r="E2261" s="39" t="s">
        <v>2045</v>
      </c>
      <c r="F2261" s="13">
        <f t="shared" si="285"/>
        <v>2016</v>
      </c>
      <c r="G2261" s="28" t="s">
        <v>55</v>
      </c>
      <c r="H2261" s="28" t="s">
        <v>578</v>
      </c>
      <c r="I2261" s="40">
        <v>2400</v>
      </c>
      <c r="J2261" s="41">
        <v>0.28999999999999998</v>
      </c>
      <c r="K2261" s="42">
        <f t="shared" si="286"/>
        <v>1704</v>
      </c>
      <c r="L2261" s="43" t="str">
        <f t="shared" si="280"/>
        <v>3260-EMEA-SN</v>
      </c>
      <c r="M2261" s="44">
        <f t="shared" si="287"/>
        <v>42723</v>
      </c>
      <c r="N2261" s="47">
        <f t="shared" si="281"/>
        <v>12</v>
      </c>
      <c r="O2261" s="47" t="str">
        <f t="shared" si="282"/>
        <v>2016</v>
      </c>
      <c r="P2261" s="47" t="str">
        <f t="shared" si="283"/>
        <v>19</v>
      </c>
      <c r="Q2261" s="48">
        <f t="shared" si="284"/>
        <v>42723</v>
      </c>
    </row>
    <row r="2262" spans="1:17" x14ac:dyDescent="0.25">
      <c r="A2262" s="28" t="s">
        <v>3665</v>
      </c>
      <c r="B2262" s="28" t="s">
        <v>94</v>
      </c>
      <c r="C2262" s="28" t="s">
        <v>95</v>
      </c>
      <c r="D2262" s="28" t="s">
        <v>34</v>
      </c>
      <c r="E2262" s="39" t="s">
        <v>3666</v>
      </c>
      <c r="F2262" s="13">
        <f t="shared" si="285"/>
        <v>2015</v>
      </c>
      <c r="G2262" s="28" t="s">
        <v>46</v>
      </c>
      <c r="H2262" s="28" t="s">
        <v>3038</v>
      </c>
      <c r="I2262" s="40">
        <v>500</v>
      </c>
      <c r="J2262" s="41">
        <v>0.02</v>
      </c>
      <c r="K2262" s="42">
        <f t="shared" si="286"/>
        <v>490</v>
      </c>
      <c r="L2262" s="43" t="str">
        <f t="shared" si="280"/>
        <v>3261-APAC-SB</v>
      </c>
      <c r="M2262" s="44">
        <f t="shared" si="287"/>
        <v>42081</v>
      </c>
      <c r="N2262" s="47">
        <f t="shared" si="281"/>
        <v>3</v>
      </c>
      <c r="O2262" s="47" t="str">
        <f t="shared" si="282"/>
        <v>2015</v>
      </c>
      <c r="P2262" s="47" t="str">
        <f t="shared" si="283"/>
        <v>18</v>
      </c>
      <c r="Q2262" s="48">
        <f t="shared" si="284"/>
        <v>42081</v>
      </c>
    </row>
    <row r="2263" spans="1:17" x14ac:dyDescent="0.25">
      <c r="A2263" s="28" t="s">
        <v>3667</v>
      </c>
      <c r="B2263" s="28" t="s">
        <v>164</v>
      </c>
      <c r="C2263" s="28" t="s">
        <v>165</v>
      </c>
      <c r="D2263" s="28" t="s">
        <v>11</v>
      </c>
      <c r="E2263" s="39">
        <v>42892</v>
      </c>
      <c r="F2263" s="13">
        <f t="shared" si="285"/>
        <v>2017</v>
      </c>
      <c r="G2263" s="28" t="s">
        <v>125</v>
      </c>
      <c r="H2263" s="28" t="s">
        <v>1308</v>
      </c>
      <c r="I2263" s="40">
        <v>500</v>
      </c>
      <c r="J2263" s="41">
        <v>4.8000000000000001E-2</v>
      </c>
      <c r="K2263" s="42">
        <f t="shared" si="286"/>
        <v>476</v>
      </c>
      <c r="L2263" s="43" t="str">
        <f t="shared" si="280"/>
        <v>3262-EMEA-PT</v>
      </c>
      <c r="M2263" s="44">
        <f t="shared" si="287"/>
        <v>42892</v>
      </c>
      <c r="N2263" s="47" t="str">
        <f t="shared" si="281"/>
        <v/>
      </c>
      <c r="O2263" s="47" t="str">
        <f t="shared" si="282"/>
        <v/>
      </c>
      <c r="P2263" s="47" t="str">
        <f t="shared" si="283"/>
        <v/>
      </c>
      <c r="Q2263" s="48">
        <f t="shared" si="284"/>
        <v>42892</v>
      </c>
    </row>
    <row r="2264" spans="1:17" x14ac:dyDescent="0.25">
      <c r="A2264" s="28" t="s">
        <v>3668</v>
      </c>
      <c r="B2264" s="28" t="s">
        <v>104</v>
      </c>
      <c r="C2264" s="28" t="s">
        <v>105</v>
      </c>
      <c r="D2264" s="28" t="s">
        <v>11</v>
      </c>
      <c r="E2264" s="39" t="s">
        <v>262</v>
      </c>
      <c r="F2264" s="13">
        <f t="shared" si="285"/>
        <v>2016</v>
      </c>
      <c r="G2264" s="28" t="s">
        <v>41</v>
      </c>
      <c r="H2264" s="28" t="s">
        <v>1422</v>
      </c>
      <c r="I2264" s="40">
        <v>30</v>
      </c>
      <c r="J2264" s="41">
        <v>0.1333</v>
      </c>
      <c r="K2264" s="42">
        <f t="shared" si="286"/>
        <v>26.001000000000001</v>
      </c>
      <c r="L2264" s="43" t="str">
        <f t="shared" si="280"/>
        <v>3263-EMEA-LD</v>
      </c>
      <c r="M2264" s="44">
        <f t="shared" si="287"/>
        <v>42628</v>
      </c>
      <c r="N2264" s="47">
        <f t="shared" si="281"/>
        <v>9</v>
      </c>
      <c r="O2264" s="47" t="str">
        <f t="shared" si="282"/>
        <v>2016</v>
      </c>
      <c r="P2264" s="47" t="str">
        <f t="shared" si="283"/>
        <v>15</v>
      </c>
      <c r="Q2264" s="48">
        <f t="shared" si="284"/>
        <v>42628</v>
      </c>
    </row>
    <row r="2265" spans="1:17" x14ac:dyDescent="0.25">
      <c r="A2265" s="28" t="s">
        <v>3669</v>
      </c>
      <c r="B2265" s="28" t="s">
        <v>265</v>
      </c>
      <c r="C2265" s="28" t="s">
        <v>50</v>
      </c>
      <c r="D2265" s="28" t="s">
        <v>22</v>
      </c>
      <c r="E2265" s="39" t="s">
        <v>3670</v>
      </c>
      <c r="F2265" s="13">
        <f t="shared" si="285"/>
        <v>2016</v>
      </c>
      <c r="G2265" s="28" t="s">
        <v>41</v>
      </c>
      <c r="H2265" s="28" t="s">
        <v>3408</v>
      </c>
      <c r="I2265" s="40">
        <v>30</v>
      </c>
      <c r="J2265" s="41">
        <v>0</v>
      </c>
      <c r="K2265" s="42">
        <f t="shared" si="286"/>
        <v>30</v>
      </c>
      <c r="L2265" s="43" t="str">
        <f t="shared" si="280"/>
        <v>3264-LATAM-JA</v>
      </c>
      <c r="M2265" s="44">
        <f t="shared" si="287"/>
        <v>42727</v>
      </c>
      <c r="N2265" s="47">
        <f t="shared" si="281"/>
        <v>12</v>
      </c>
      <c r="O2265" s="47" t="str">
        <f t="shared" si="282"/>
        <v>2016</v>
      </c>
      <c r="P2265" s="47" t="str">
        <f t="shared" si="283"/>
        <v>23</v>
      </c>
      <c r="Q2265" s="48">
        <f t="shared" si="284"/>
        <v>42727</v>
      </c>
    </row>
    <row r="2266" spans="1:17" x14ac:dyDescent="0.25">
      <c r="A2266" s="28" t="s">
        <v>3671</v>
      </c>
      <c r="B2266" s="28" t="s">
        <v>318</v>
      </c>
      <c r="C2266" s="28" t="s">
        <v>319</v>
      </c>
      <c r="D2266" s="28" t="s">
        <v>11</v>
      </c>
      <c r="E2266" s="39" t="s">
        <v>1800</v>
      </c>
      <c r="F2266" s="13">
        <f t="shared" si="285"/>
        <v>2017</v>
      </c>
      <c r="G2266" s="28" t="s">
        <v>61</v>
      </c>
      <c r="H2266" s="28" t="s">
        <v>765</v>
      </c>
      <c r="I2266" s="40">
        <v>3000</v>
      </c>
      <c r="J2266" s="41">
        <v>0.14000000000000001</v>
      </c>
      <c r="K2266" s="42">
        <f t="shared" si="286"/>
        <v>2580</v>
      </c>
      <c r="L2266" s="43" t="str">
        <f t="shared" si="280"/>
        <v>3265-EMEA-DA</v>
      </c>
      <c r="M2266" s="44">
        <f t="shared" si="287"/>
        <v>43069</v>
      </c>
      <c r="N2266" s="47">
        <f t="shared" si="281"/>
        <v>11</v>
      </c>
      <c r="O2266" s="47" t="str">
        <f t="shared" si="282"/>
        <v>2017</v>
      </c>
      <c r="P2266" s="47" t="str">
        <f t="shared" si="283"/>
        <v>30</v>
      </c>
      <c r="Q2266" s="48">
        <f t="shared" si="284"/>
        <v>43069</v>
      </c>
    </row>
    <row r="2267" spans="1:17" x14ac:dyDescent="0.25">
      <c r="A2267" s="28" t="s">
        <v>3672</v>
      </c>
      <c r="B2267" s="28" t="s">
        <v>325</v>
      </c>
      <c r="C2267" s="28" t="s">
        <v>326</v>
      </c>
      <c r="D2267" s="28" t="s">
        <v>34</v>
      </c>
      <c r="E2267" s="39" t="s">
        <v>1566</v>
      </c>
      <c r="F2267" s="13">
        <f t="shared" si="285"/>
        <v>2014</v>
      </c>
      <c r="G2267" s="28" t="s">
        <v>61</v>
      </c>
      <c r="H2267" s="28" t="s">
        <v>3673</v>
      </c>
      <c r="I2267" s="40">
        <v>3000</v>
      </c>
      <c r="J2267" s="41">
        <v>0.2</v>
      </c>
      <c r="K2267" s="42">
        <f t="shared" si="286"/>
        <v>2400</v>
      </c>
      <c r="L2267" s="43" t="str">
        <f t="shared" si="280"/>
        <v>3266-APAC-SR</v>
      </c>
      <c r="M2267" s="44">
        <f t="shared" si="287"/>
        <v>41843</v>
      </c>
      <c r="N2267" s="47">
        <f t="shared" si="281"/>
        <v>7</v>
      </c>
      <c r="O2267" s="47" t="str">
        <f t="shared" si="282"/>
        <v>2014</v>
      </c>
      <c r="P2267" s="47" t="str">
        <f t="shared" si="283"/>
        <v>23</v>
      </c>
      <c r="Q2267" s="48">
        <f t="shared" si="284"/>
        <v>41843</v>
      </c>
    </row>
    <row r="2268" spans="1:17" x14ac:dyDescent="0.25">
      <c r="A2268" s="28" t="s">
        <v>3674</v>
      </c>
      <c r="B2268" s="28" t="s">
        <v>210</v>
      </c>
      <c r="C2268" s="28" t="s">
        <v>115</v>
      </c>
      <c r="D2268" s="28" t="s">
        <v>17</v>
      </c>
      <c r="E2268" s="39" t="s">
        <v>2965</v>
      </c>
      <c r="F2268" s="13">
        <f t="shared" si="285"/>
        <v>2015</v>
      </c>
      <c r="G2268" s="28" t="s">
        <v>12</v>
      </c>
      <c r="H2268" s="28" t="s">
        <v>864</v>
      </c>
      <c r="I2268" s="40">
        <v>240</v>
      </c>
      <c r="J2268" s="41">
        <v>1.2500000000000001E-2</v>
      </c>
      <c r="K2268" s="42">
        <f t="shared" si="286"/>
        <v>237</v>
      </c>
      <c r="L2268" s="43" t="str">
        <f t="shared" si="280"/>
        <v>3267-NA-PS</v>
      </c>
      <c r="M2268" s="44">
        <f t="shared" si="287"/>
        <v>42168</v>
      </c>
      <c r="N2268" s="47">
        <f t="shared" si="281"/>
        <v>6</v>
      </c>
      <c r="O2268" s="47" t="str">
        <f t="shared" si="282"/>
        <v>2015</v>
      </c>
      <c r="P2268" s="47" t="str">
        <f t="shared" si="283"/>
        <v>13</v>
      </c>
      <c r="Q2268" s="48">
        <f t="shared" si="284"/>
        <v>42168</v>
      </c>
    </row>
    <row r="2269" spans="1:17" x14ac:dyDescent="0.25">
      <c r="A2269" s="28" t="s">
        <v>3675</v>
      </c>
      <c r="B2269" s="28" t="s">
        <v>201</v>
      </c>
      <c r="C2269" s="28" t="s">
        <v>202</v>
      </c>
      <c r="D2269" s="28" t="s">
        <v>11</v>
      </c>
      <c r="E2269" s="39" t="s">
        <v>3602</v>
      </c>
      <c r="F2269" s="13">
        <f t="shared" si="285"/>
        <v>2017</v>
      </c>
      <c r="G2269" s="28" t="s">
        <v>35</v>
      </c>
      <c r="H2269" s="28" t="s">
        <v>392</v>
      </c>
      <c r="I2269" s="40">
        <v>50</v>
      </c>
      <c r="J2269" s="41">
        <v>0.02</v>
      </c>
      <c r="K2269" s="42">
        <f t="shared" si="286"/>
        <v>49</v>
      </c>
      <c r="L2269" s="43" t="str">
        <f t="shared" si="280"/>
        <v>3268-EMEA-DG</v>
      </c>
      <c r="M2269" s="44">
        <f t="shared" si="287"/>
        <v>42963</v>
      </c>
      <c r="N2269" s="47">
        <f t="shared" si="281"/>
        <v>8</v>
      </c>
      <c r="O2269" s="47" t="str">
        <f t="shared" si="282"/>
        <v>2017</v>
      </c>
      <c r="P2269" s="47" t="str">
        <f t="shared" si="283"/>
        <v>16</v>
      </c>
      <c r="Q2269" s="48">
        <f t="shared" si="284"/>
        <v>42963</v>
      </c>
    </row>
    <row r="2270" spans="1:17" x14ac:dyDescent="0.25">
      <c r="A2270" s="28" t="s">
        <v>3676</v>
      </c>
      <c r="B2270" s="28" t="s">
        <v>109</v>
      </c>
      <c r="C2270" s="28" t="s">
        <v>72</v>
      </c>
      <c r="D2270" s="28" t="s">
        <v>34</v>
      </c>
      <c r="E2270" s="39" t="s">
        <v>2929</v>
      </c>
      <c r="F2270" s="13">
        <f t="shared" si="285"/>
        <v>2015</v>
      </c>
      <c r="G2270" s="28" t="s">
        <v>41</v>
      </c>
      <c r="H2270" s="28" t="s">
        <v>756</v>
      </c>
      <c r="I2270" s="40">
        <v>30</v>
      </c>
      <c r="J2270" s="41">
        <v>6.6699999999999995E-2</v>
      </c>
      <c r="K2270" s="42">
        <f t="shared" si="286"/>
        <v>27.999000000000002</v>
      </c>
      <c r="L2270" s="43" t="str">
        <f t="shared" si="280"/>
        <v>3269-APAC-PM</v>
      </c>
      <c r="M2270" s="44">
        <f t="shared" si="287"/>
        <v>42146</v>
      </c>
      <c r="N2270" s="47">
        <f t="shared" si="281"/>
        <v>5</v>
      </c>
      <c r="O2270" s="47" t="str">
        <f t="shared" si="282"/>
        <v>2015</v>
      </c>
      <c r="P2270" s="47" t="str">
        <f t="shared" si="283"/>
        <v>22</v>
      </c>
      <c r="Q2270" s="48">
        <f t="shared" si="284"/>
        <v>42146</v>
      </c>
    </row>
    <row r="2271" spans="1:17" x14ac:dyDescent="0.25">
      <c r="A2271" s="28" t="s">
        <v>3677</v>
      </c>
      <c r="B2271" s="28" t="s">
        <v>197</v>
      </c>
      <c r="C2271" s="28" t="s">
        <v>198</v>
      </c>
      <c r="D2271" s="28" t="s">
        <v>11</v>
      </c>
      <c r="E2271" s="39">
        <v>42288</v>
      </c>
      <c r="F2271" s="13">
        <f t="shared" si="285"/>
        <v>2015</v>
      </c>
      <c r="G2271" s="28" t="s">
        <v>23</v>
      </c>
      <c r="H2271" s="28" t="s">
        <v>199</v>
      </c>
      <c r="I2271" s="40">
        <v>1400</v>
      </c>
      <c r="J2271" s="41">
        <v>0.11</v>
      </c>
      <c r="K2271" s="42">
        <f t="shared" si="286"/>
        <v>1246</v>
      </c>
      <c r="L2271" s="43" t="str">
        <f t="shared" si="280"/>
        <v>3270-EMEA-HB</v>
      </c>
      <c r="M2271" s="44">
        <f t="shared" si="287"/>
        <v>42288</v>
      </c>
      <c r="N2271" s="47" t="str">
        <f t="shared" si="281"/>
        <v/>
      </c>
      <c r="O2271" s="47" t="str">
        <f t="shared" si="282"/>
        <v/>
      </c>
      <c r="P2271" s="47" t="str">
        <f t="shared" si="283"/>
        <v/>
      </c>
      <c r="Q2271" s="48">
        <f t="shared" si="284"/>
        <v>42288</v>
      </c>
    </row>
    <row r="2272" spans="1:17" x14ac:dyDescent="0.25">
      <c r="A2272" s="28" t="s">
        <v>3678</v>
      </c>
      <c r="B2272" s="28" t="s">
        <v>269</v>
      </c>
      <c r="C2272" s="28" t="s">
        <v>270</v>
      </c>
      <c r="D2272" s="28" t="s">
        <v>22</v>
      </c>
      <c r="E2272" s="39">
        <v>42378</v>
      </c>
      <c r="F2272" s="13">
        <f t="shared" si="285"/>
        <v>2016</v>
      </c>
      <c r="G2272" s="28" t="s">
        <v>46</v>
      </c>
      <c r="H2272" s="28" t="s">
        <v>792</v>
      </c>
      <c r="I2272" s="40">
        <v>500</v>
      </c>
      <c r="J2272" s="41">
        <v>0.13</v>
      </c>
      <c r="K2272" s="42">
        <f t="shared" si="286"/>
        <v>435</v>
      </c>
      <c r="L2272" s="43" t="str">
        <f t="shared" si="280"/>
        <v>3271-LATAM-NN</v>
      </c>
      <c r="M2272" s="44">
        <f t="shared" si="287"/>
        <v>42378</v>
      </c>
      <c r="N2272" s="47" t="str">
        <f t="shared" si="281"/>
        <v/>
      </c>
      <c r="O2272" s="47" t="str">
        <f t="shared" si="282"/>
        <v/>
      </c>
      <c r="P2272" s="47" t="str">
        <f t="shared" si="283"/>
        <v/>
      </c>
      <c r="Q2272" s="48">
        <f t="shared" si="284"/>
        <v>42378</v>
      </c>
    </row>
    <row r="2273" spans="1:17" x14ac:dyDescent="0.25">
      <c r="A2273" s="28" t="s">
        <v>3679</v>
      </c>
      <c r="B2273" s="28" t="s">
        <v>325</v>
      </c>
      <c r="C2273" s="28" t="s">
        <v>326</v>
      </c>
      <c r="D2273" s="28" t="s">
        <v>34</v>
      </c>
      <c r="E2273" s="39">
        <v>41985</v>
      </c>
      <c r="F2273" s="13">
        <f t="shared" si="285"/>
        <v>2014</v>
      </c>
      <c r="G2273" s="28" t="s">
        <v>23</v>
      </c>
      <c r="H2273" s="28" t="s">
        <v>2378</v>
      </c>
      <c r="I2273" s="40">
        <v>1400</v>
      </c>
      <c r="J2273" s="41">
        <v>0.01</v>
      </c>
      <c r="K2273" s="42">
        <f t="shared" si="286"/>
        <v>1386</v>
      </c>
      <c r="L2273" s="43" t="str">
        <f t="shared" si="280"/>
        <v>3272-APAC-AG</v>
      </c>
      <c r="M2273" s="44">
        <f t="shared" si="287"/>
        <v>41985</v>
      </c>
      <c r="N2273" s="47" t="str">
        <f t="shared" si="281"/>
        <v/>
      </c>
      <c r="O2273" s="47" t="str">
        <f t="shared" si="282"/>
        <v/>
      </c>
      <c r="P2273" s="47" t="str">
        <f t="shared" si="283"/>
        <v/>
      </c>
      <c r="Q2273" s="48">
        <f t="shared" si="284"/>
        <v>41985</v>
      </c>
    </row>
    <row r="2274" spans="1:17" x14ac:dyDescent="0.25">
      <c r="A2274" s="28" t="s">
        <v>3680</v>
      </c>
      <c r="B2274" s="28" t="s">
        <v>144</v>
      </c>
      <c r="C2274" s="28" t="s">
        <v>115</v>
      </c>
      <c r="D2274" s="28" t="s">
        <v>17</v>
      </c>
      <c r="E2274" s="39">
        <v>42859</v>
      </c>
      <c r="F2274" s="13">
        <f t="shared" si="285"/>
        <v>2017</v>
      </c>
      <c r="G2274" s="28" t="s">
        <v>29</v>
      </c>
      <c r="H2274" s="28" t="s">
        <v>2028</v>
      </c>
      <c r="I2274" s="40">
        <v>150</v>
      </c>
      <c r="J2274" s="41">
        <v>0</v>
      </c>
      <c r="K2274" s="42">
        <f t="shared" si="286"/>
        <v>150</v>
      </c>
      <c r="L2274" s="43" t="str">
        <f t="shared" si="280"/>
        <v>3273-NA-NW</v>
      </c>
      <c r="M2274" s="44">
        <f t="shared" si="287"/>
        <v>42859</v>
      </c>
      <c r="N2274" s="47" t="str">
        <f t="shared" si="281"/>
        <v/>
      </c>
      <c r="O2274" s="47" t="str">
        <f t="shared" si="282"/>
        <v/>
      </c>
      <c r="P2274" s="47" t="str">
        <f t="shared" si="283"/>
        <v/>
      </c>
      <c r="Q2274" s="48">
        <f t="shared" si="284"/>
        <v>42859</v>
      </c>
    </row>
    <row r="2275" spans="1:17" x14ac:dyDescent="0.25">
      <c r="A2275" s="28" t="s">
        <v>3681</v>
      </c>
      <c r="B2275" s="28" t="s">
        <v>350</v>
      </c>
      <c r="C2275" s="28" t="s">
        <v>115</v>
      </c>
      <c r="D2275" s="28" t="s">
        <v>17</v>
      </c>
      <c r="E2275" s="39">
        <v>42164</v>
      </c>
      <c r="F2275" s="13">
        <f t="shared" si="285"/>
        <v>2015</v>
      </c>
      <c r="G2275" s="28" t="s">
        <v>55</v>
      </c>
      <c r="H2275" s="28" t="s">
        <v>1353</v>
      </c>
      <c r="I2275" s="40">
        <v>2400</v>
      </c>
      <c r="J2275" s="41">
        <v>0.13</v>
      </c>
      <c r="K2275" s="42">
        <f t="shared" si="286"/>
        <v>2088</v>
      </c>
      <c r="L2275" s="43" t="str">
        <f t="shared" si="280"/>
        <v>3274-NA-JB</v>
      </c>
      <c r="M2275" s="44">
        <f t="shared" si="287"/>
        <v>42164</v>
      </c>
      <c r="N2275" s="47" t="str">
        <f t="shared" si="281"/>
        <v/>
      </c>
      <c r="O2275" s="47" t="str">
        <f t="shared" si="282"/>
        <v/>
      </c>
      <c r="P2275" s="47" t="str">
        <f t="shared" si="283"/>
        <v/>
      </c>
      <c r="Q2275" s="48">
        <f t="shared" si="284"/>
        <v>42164</v>
      </c>
    </row>
    <row r="2276" spans="1:17" x14ac:dyDescent="0.25">
      <c r="A2276" s="28" t="s">
        <v>3682</v>
      </c>
      <c r="B2276" s="28" t="s">
        <v>216</v>
      </c>
      <c r="C2276" s="28" t="s">
        <v>217</v>
      </c>
      <c r="D2276" s="28" t="s">
        <v>11</v>
      </c>
      <c r="E2276" s="39" t="s">
        <v>1386</v>
      </c>
      <c r="F2276" s="13">
        <f t="shared" si="285"/>
        <v>2014</v>
      </c>
      <c r="G2276" s="28" t="s">
        <v>41</v>
      </c>
      <c r="H2276" s="28" t="s">
        <v>952</v>
      </c>
      <c r="I2276" s="40">
        <v>30</v>
      </c>
      <c r="J2276" s="41">
        <v>0.1333</v>
      </c>
      <c r="K2276" s="42">
        <f t="shared" si="286"/>
        <v>26.001000000000001</v>
      </c>
      <c r="L2276" s="43" t="str">
        <f t="shared" si="280"/>
        <v>3275-EMEA-EG</v>
      </c>
      <c r="M2276" s="44">
        <f t="shared" si="287"/>
        <v>41755</v>
      </c>
      <c r="N2276" s="47">
        <f t="shared" si="281"/>
        <v>4</v>
      </c>
      <c r="O2276" s="47" t="str">
        <f t="shared" si="282"/>
        <v>2014</v>
      </c>
      <c r="P2276" s="47" t="str">
        <f t="shared" si="283"/>
        <v>26</v>
      </c>
      <c r="Q2276" s="48">
        <f t="shared" si="284"/>
        <v>41755</v>
      </c>
    </row>
    <row r="2277" spans="1:17" x14ac:dyDescent="0.25">
      <c r="A2277" s="28" t="s">
        <v>3683</v>
      </c>
      <c r="B2277" s="28" t="s">
        <v>44</v>
      </c>
      <c r="C2277" s="28" t="s">
        <v>45</v>
      </c>
      <c r="D2277" s="28" t="s">
        <v>22</v>
      </c>
      <c r="E2277" s="39" t="s">
        <v>1786</v>
      </c>
      <c r="F2277" s="13">
        <f t="shared" si="285"/>
        <v>2016</v>
      </c>
      <c r="G2277" s="28" t="s">
        <v>23</v>
      </c>
      <c r="H2277" s="28" t="s">
        <v>1437</v>
      </c>
      <c r="I2277" s="40">
        <v>1400</v>
      </c>
      <c r="J2277" s="41">
        <v>0.11</v>
      </c>
      <c r="K2277" s="42">
        <f t="shared" si="286"/>
        <v>1246</v>
      </c>
      <c r="L2277" s="43" t="str">
        <f t="shared" si="280"/>
        <v>3276-LATAM-MW</v>
      </c>
      <c r="M2277" s="44">
        <f t="shared" si="287"/>
        <v>42550</v>
      </c>
      <c r="N2277" s="47">
        <f t="shared" si="281"/>
        <v>6</v>
      </c>
      <c r="O2277" s="47" t="str">
        <f t="shared" si="282"/>
        <v>2016</v>
      </c>
      <c r="P2277" s="47" t="str">
        <f t="shared" si="283"/>
        <v>29</v>
      </c>
      <c r="Q2277" s="48">
        <f t="shared" si="284"/>
        <v>42550</v>
      </c>
    </row>
    <row r="2278" spans="1:17" x14ac:dyDescent="0.25">
      <c r="A2278" s="28" t="s">
        <v>3684</v>
      </c>
      <c r="B2278" s="28" t="s">
        <v>288</v>
      </c>
      <c r="C2278" s="28" t="s">
        <v>289</v>
      </c>
      <c r="D2278" s="28" t="s">
        <v>11</v>
      </c>
      <c r="E2278" s="39" t="s">
        <v>3685</v>
      </c>
      <c r="F2278" s="13">
        <f t="shared" si="285"/>
        <v>2016</v>
      </c>
      <c r="G2278" s="28" t="s">
        <v>12</v>
      </c>
      <c r="H2278" s="28" t="s">
        <v>348</v>
      </c>
      <c r="I2278" s="40">
        <v>240</v>
      </c>
      <c r="J2278" s="41">
        <v>7.4999999999999997E-2</v>
      </c>
      <c r="K2278" s="42">
        <f t="shared" si="286"/>
        <v>222</v>
      </c>
      <c r="L2278" s="43" t="str">
        <f t="shared" si="280"/>
        <v>3277-EMEA-HJ</v>
      </c>
      <c r="M2278" s="44">
        <f t="shared" si="287"/>
        <v>42478</v>
      </c>
      <c r="N2278" s="47">
        <f t="shared" si="281"/>
        <v>4</v>
      </c>
      <c r="O2278" s="47" t="str">
        <f t="shared" si="282"/>
        <v>2016</v>
      </c>
      <c r="P2278" s="47" t="str">
        <f t="shared" si="283"/>
        <v>18</v>
      </c>
      <c r="Q2278" s="48">
        <f t="shared" si="284"/>
        <v>42478</v>
      </c>
    </row>
    <row r="2279" spans="1:17" x14ac:dyDescent="0.25">
      <c r="A2279" s="28" t="s">
        <v>3686</v>
      </c>
      <c r="B2279" s="28" t="s">
        <v>59</v>
      </c>
      <c r="C2279" s="28" t="s">
        <v>60</v>
      </c>
      <c r="D2279" s="28" t="s">
        <v>11</v>
      </c>
      <c r="E2279" s="39" t="s">
        <v>2807</v>
      </c>
      <c r="F2279" s="13">
        <f t="shared" si="285"/>
        <v>2014</v>
      </c>
      <c r="G2279" s="28" t="s">
        <v>41</v>
      </c>
      <c r="H2279" s="28" t="s">
        <v>2398</v>
      </c>
      <c r="I2279" s="40">
        <v>30</v>
      </c>
      <c r="J2279" s="41">
        <v>0.3</v>
      </c>
      <c r="K2279" s="42">
        <f t="shared" si="286"/>
        <v>21</v>
      </c>
      <c r="L2279" s="43" t="str">
        <f t="shared" si="280"/>
        <v>3278-EMEA-GC</v>
      </c>
      <c r="M2279" s="44">
        <f t="shared" si="287"/>
        <v>41958</v>
      </c>
      <c r="N2279" s="47">
        <f t="shared" si="281"/>
        <v>11</v>
      </c>
      <c r="O2279" s="47" t="str">
        <f t="shared" si="282"/>
        <v>2014</v>
      </c>
      <c r="P2279" s="47" t="str">
        <f t="shared" si="283"/>
        <v>15</v>
      </c>
      <c r="Q2279" s="48">
        <f t="shared" si="284"/>
        <v>41958</v>
      </c>
    </row>
    <row r="2280" spans="1:17" x14ac:dyDescent="0.25">
      <c r="A2280" s="28" t="s">
        <v>3687</v>
      </c>
      <c r="B2280" s="28" t="s">
        <v>144</v>
      </c>
      <c r="C2280" s="28" t="s">
        <v>115</v>
      </c>
      <c r="D2280" s="28" t="s">
        <v>17</v>
      </c>
      <c r="E2280" s="39" t="s">
        <v>3688</v>
      </c>
      <c r="F2280" s="13">
        <f t="shared" si="285"/>
        <v>2016</v>
      </c>
      <c r="G2280" s="28" t="s">
        <v>12</v>
      </c>
      <c r="H2280" s="28" t="s">
        <v>597</v>
      </c>
      <c r="I2280" s="40">
        <v>240</v>
      </c>
      <c r="J2280" s="41">
        <v>0.15</v>
      </c>
      <c r="K2280" s="42">
        <f t="shared" si="286"/>
        <v>204</v>
      </c>
      <c r="L2280" s="43" t="str">
        <f t="shared" si="280"/>
        <v>3279-NA-XS</v>
      </c>
      <c r="M2280" s="44">
        <f t="shared" si="287"/>
        <v>42576</v>
      </c>
      <c r="N2280" s="47">
        <f t="shared" si="281"/>
        <v>7</v>
      </c>
      <c r="O2280" s="47" t="str">
        <f t="shared" si="282"/>
        <v>2016</v>
      </c>
      <c r="P2280" s="47" t="str">
        <f t="shared" si="283"/>
        <v>25</v>
      </c>
      <c r="Q2280" s="48">
        <f t="shared" si="284"/>
        <v>42576</v>
      </c>
    </row>
    <row r="2281" spans="1:17" x14ac:dyDescent="0.25">
      <c r="A2281" s="28" t="s">
        <v>3689</v>
      </c>
      <c r="B2281" s="28" t="s">
        <v>94</v>
      </c>
      <c r="C2281" s="28" t="s">
        <v>95</v>
      </c>
      <c r="D2281" s="28" t="s">
        <v>34</v>
      </c>
      <c r="E2281" s="39" t="s">
        <v>3487</v>
      </c>
      <c r="F2281" s="13">
        <f t="shared" si="285"/>
        <v>2014</v>
      </c>
      <c r="G2281" s="28" t="s">
        <v>133</v>
      </c>
      <c r="H2281" s="28" t="s">
        <v>1504</v>
      </c>
      <c r="I2281" s="40">
        <v>50</v>
      </c>
      <c r="J2281" s="41">
        <v>0.04</v>
      </c>
      <c r="K2281" s="42">
        <f t="shared" si="286"/>
        <v>48</v>
      </c>
      <c r="L2281" s="43" t="str">
        <f t="shared" si="280"/>
        <v>3280-APAC-CP</v>
      </c>
      <c r="M2281" s="44">
        <f t="shared" si="287"/>
        <v>41661</v>
      </c>
      <c r="N2281" s="47">
        <f t="shared" si="281"/>
        <v>1</v>
      </c>
      <c r="O2281" s="47" t="str">
        <f t="shared" si="282"/>
        <v>2014</v>
      </c>
      <c r="P2281" s="47" t="str">
        <f t="shared" si="283"/>
        <v>22</v>
      </c>
      <c r="Q2281" s="48">
        <f t="shared" si="284"/>
        <v>41661</v>
      </c>
    </row>
    <row r="2282" spans="1:17" x14ac:dyDescent="0.25">
      <c r="A2282" s="28" t="s">
        <v>3690</v>
      </c>
      <c r="B2282" s="28" t="s">
        <v>38</v>
      </c>
      <c r="C2282" s="28" t="s">
        <v>39</v>
      </c>
      <c r="D2282" s="28" t="s">
        <v>34</v>
      </c>
      <c r="E2282" s="39">
        <v>42917</v>
      </c>
      <c r="F2282" s="13">
        <f t="shared" si="285"/>
        <v>2017</v>
      </c>
      <c r="G2282" s="28" t="s">
        <v>41</v>
      </c>
      <c r="H2282" s="28" t="s">
        <v>1703</v>
      </c>
      <c r="I2282" s="40">
        <v>30</v>
      </c>
      <c r="J2282" s="41">
        <v>3.3300000000000003E-2</v>
      </c>
      <c r="K2282" s="42">
        <f t="shared" si="286"/>
        <v>29.001000000000001</v>
      </c>
      <c r="L2282" s="43" t="str">
        <f t="shared" si="280"/>
        <v>3281-APAC-FJ</v>
      </c>
      <c r="M2282" s="44">
        <f t="shared" si="287"/>
        <v>42917</v>
      </c>
      <c r="N2282" s="47" t="str">
        <f t="shared" si="281"/>
        <v/>
      </c>
      <c r="O2282" s="47" t="str">
        <f t="shared" si="282"/>
        <v/>
      </c>
      <c r="P2282" s="47" t="str">
        <f t="shared" si="283"/>
        <v/>
      </c>
      <c r="Q2282" s="48">
        <f t="shared" si="284"/>
        <v>42917</v>
      </c>
    </row>
    <row r="2283" spans="1:17" x14ac:dyDescent="0.25">
      <c r="A2283" s="28" t="s">
        <v>3691</v>
      </c>
      <c r="B2283" s="28" t="s">
        <v>104</v>
      </c>
      <c r="C2283" s="28" t="s">
        <v>105</v>
      </c>
      <c r="D2283" s="28" t="s">
        <v>11</v>
      </c>
      <c r="E2283" s="39" t="s">
        <v>3692</v>
      </c>
      <c r="F2283" s="13">
        <f t="shared" si="285"/>
        <v>2016</v>
      </c>
      <c r="G2283" s="28" t="s">
        <v>41</v>
      </c>
      <c r="H2283" s="28" t="s">
        <v>1227</v>
      </c>
      <c r="I2283" s="40">
        <v>30</v>
      </c>
      <c r="J2283" s="41">
        <v>3.3300000000000003E-2</v>
      </c>
      <c r="K2283" s="42">
        <f t="shared" si="286"/>
        <v>29.001000000000001</v>
      </c>
      <c r="L2283" s="43" t="str">
        <f t="shared" si="280"/>
        <v>3282-EMEA-MP</v>
      </c>
      <c r="M2283" s="44">
        <f t="shared" si="287"/>
        <v>42450</v>
      </c>
      <c r="N2283" s="47">
        <f t="shared" si="281"/>
        <v>3</v>
      </c>
      <c r="O2283" s="47" t="str">
        <f t="shared" si="282"/>
        <v>2016</v>
      </c>
      <c r="P2283" s="47" t="str">
        <f t="shared" si="283"/>
        <v>21</v>
      </c>
      <c r="Q2283" s="48">
        <f t="shared" si="284"/>
        <v>42450</v>
      </c>
    </row>
    <row r="2284" spans="1:17" x14ac:dyDescent="0.25">
      <c r="A2284" s="28" t="s">
        <v>3693</v>
      </c>
      <c r="B2284" s="28" t="s">
        <v>109</v>
      </c>
      <c r="C2284" s="28" t="s">
        <v>72</v>
      </c>
      <c r="D2284" s="28" t="s">
        <v>34</v>
      </c>
      <c r="E2284" s="39">
        <v>42439</v>
      </c>
      <c r="F2284" s="13">
        <f t="shared" si="285"/>
        <v>2016</v>
      </c>
      <c r="G2284" s="28" t="s">
        <v>61</v>
      </c>
      <c r="H2284" s="28" t="s">
        <v>112</v>
      </c>
      <c r="I2284" s="40">
        <v>3000</v>
      </c>
      <c r="J2284" s="41">
        <v>0.49</v>
      </c>
      <c r="K2284" s="42">
        <f t="shared" si="286"/>
        <v>1530</v>
      </c>
      <c r="L2284" s="43" t="str">
        <f t="shared" si="280"/>
        <v>3283-APAC-DM</v>
      </c>
      <c r="M2284" s="44">
        <f t="shared" si="287"/>
        <v>42439</v>
      </c>
      <c r="N2284" s="47" t="str">
        <f t="shared" si="281"/>
        <v/>
      </c>
      <c r="O2284" s="47" t="str">
        <f t="shared" si="282"/>
        <v/>
      </c>
      <c r="P2284" s="47" t="str">
        <f t="shared" si="283"/>
        <v/>
      </c>
      <c r="Q2284" s="48">
        <f t="shared" si="284"/>
        <v>42439</v>
      </c>
    </row>
    <row r="2285" spans="1:17" x14ac:dyDescent="0.25">
      <c r="A2285" s="28" t="s">
        <v>3694</v>
      </c>
      <c r="B2285" s="28" t="s">
        <v>64</v>
      </c>
      <c r="C2285" s="28" t="s">
        <v>65</v>
      </c>
      <c r="D2285" s="28" t="s">
        <v>34</v>
      </c>
      <c r="E2285" s="39" t="s">
        <v>1851</v>
      </c>
      <c r="F2285" s="13">
        <f t="shared" si="285"/>
        <v>2016</v>
      </c>
      <c r="G2285" s="28" t="s">
        <v>41</v>
      </c>
      <c r="H2285" s="28" t="s">
        <v>2011</v>
      </c>
      <c r="I2285" s="40">
        <v>30</v>
      </c>
      <c r="J2285" s="41">
        <v>3.3300000000000003E-2</v>
      </c>
      <c r="K2285" s="42">
        <f t="shared" si="286"/>
        <v>29.001000000000001</v>
      </c>
      <c r="L2285" s="43" t="str">
        <f t="shared" si="280"/>
        <v>3284-APAC-CC</v>
      </c>
      <c r="M2285" s="44">
        <f t="shared" si="287"/>
        <v>42721</v>
      </c>
      <c r="N2285" s="47">
        <f t="shared" si="281"/>
        <v>12</v>
      </c>
      <c r="O2285" s="47" t="str">
        <f t="shared" si="282"/>
        <v>2016</v>
      </c>
      <c r="P2285" s="47" t="str">
        <f t="shared" si="283"/>
        <v>17</v>
      </c>
      <c r="Q2285" s="48">
        <f t="shared" si="284"/>
        <v>42721</v>
      </c>
    </row>
    <row r="2286" spans="1:17" x14ac:dyDescent="0.25">
      <c r="A2286" s="28" t="s">
        <v>3695</v>
      </c>
      <c r="B2286" s="28" t="s">
        <v>84</v>
      </c>
      <c r="C2286" s="28" t="s">
        <v>85</v>
      </c>
      <c r="D2286" s="28" t="s">
        <v>11</v>
      </c>
      <c r="E2286" s="39">
        <v>41853</v>
      </c>
      <c r="F2286" s="13">
        <f t="shared" si="285"/>
        <v>2014</v>
      </c>
      <c r="G2286" s="28" t="s">
        <v>61</v>
      </c>
      <c r="H2286" s="28" t="s">
        <v>341</v>
      </c>
      <c r="I2286" s="40">
        <v>3000</v>
      </c>
      <c r="J2286" s="41">
        <v>0.16</v>
      </c>
      <c r="K2286" s="42">
        <f t="shared" si="286"/>
        <v>2520</v>
      </c>
      <c r="L2286" s="43" t="str">
        <f t="shared" si="280"/>
        <v>3285-EMEA-RM</v>
      </c>
      <c r="M2286" s="44">
        <f t="shared" si="287"/>
        <v>41853</v>
      </c>
      <c r="N2286" s="47" t="str">
        <f t="shared" si="281"/>
        <v/>
      </c>
      <c r="O2286" s="47" t="str">
        <f t="shared" si="282"/>
        <v/>
      </c>
      <c r="P2286" s="47" t="str">
        <f t="shared" si="283"/>
        <v/>
      </c>
      <c r="Q2286" s="48">
        <f t="shared" si="284"/>
        <v>41853</v>
      </c>
    </row>
    <row r="2287" spans="1:17" x14ac:dyDescent="0.25">
      <c r="A2287" s="28" t="s">
        <v>3696</v>
      </c>
      <c r="B2287" s="28" t="s">
        <v>26</v>
      </c>
      <c r="C2287" s="28" t="s">
        <v>27</v>
      </c>
      <c r="D2287" s="28" t="s">
        <v>11</v>
      </c>
      <c r="E2287" s="39" t="s">
        <v>910</v>
      </c>
      <c r="F2287" s="13">
        <f t="shared" si="285"/>
        <v>2016</v>
      </c>
      <c r="G2287" s="28" t="s">
        <v>125</v>
      </c>
      <c r="H2287" s="28" t="s">
        <v>527</v>
      </c>
      <c r="I2287" s="40">
        <v>500</v>
      </c>
      <c r="J2287" s="41">
        <v>0.1</v>
      </c>
      <c r="K2287" s="42">
        <f t="shared" si="286"/>
        <v>450</v>
      </c>
      <c r="L2287" s="43" t="str">
        <f t="shared" si="280"/>
        <v>3286-EMEA-DP</v>
      </c>
      <c r="M2287" s="44">
        <f t="shared" si="287"/>
        <v>42391</v>
      </c>
      <c r="N2287" s="47">
        <f t="shared" si="281"/>
        <v>1</v>
      </c>
      <c r="O2287" s="47" t="str">
        <f t="shared" si="282"/>
        <v>2016</v>
      </c>
      <c r="P2287" s="47" t="str">
        <f t="shared" si="283"/>
        <v>22</v>
      </c>
      <c r="Q2287" s="48">
        <f t="shared" si="284"/>
        <v>42391</v>
      </c>
    </row>
    <row r="2288" spans="1:17" x14ac:dyDescent="0.25">
      <c r="A2288" s="28" t="s">
        <v>3697</v>
      </c>
      <c r="B2288" s="28" t="s">
        <v>269</v>
      </c>
      <c r="C2288" s="28" t="s">
        <v>270</v>
      </c>
      <c r="D2288" s="28" t="s">
        <v>22</v>
      </c>
      <c r="E2288" s="39" t="s">
        <v>555</v>
      </c>
      <c r="F2288" s="13">
        <f t="shared" si="285"/>
        <v>2016</v>
      </c>
      <c r="G2288" s="28" t="s">
        <v>41</v>
      </c>
      <c r="H2288" s="28" t="s">
        <v>1083</v>
      </c>
      <c r="I2288" s="40">
        <v>30</v>
      </c>
      <c r="J2288" s="41">
        <v>0.1333</v>
      </c>
      <c r="K2288" s="42">
        <f t="shared" si="286"/>
        <v>26.001000000000001</v>
      </c>
      <c r="L2288" s="43" t="str">
        <f t="shared" si="280"/>
        <v>3287-LATAM-IG</v>
      </c>
      <c r="M2288" s="44">
        <f t="shared" si="287"/>
        <v>42637</v>
      </c>
      <c r="N2288" s="47">
        <f t="shared" si="281"/>
        <v>9</v>
      </c>
      <c r="O2288" s="47" t="str">
        <f t="shared" si="282"/>
        <v>2016</v>
      </c>
      <c r="P2288" s="47" t="str">
        <f t="shared" si="283"/>
        <v>24</v>
      </c>
      <c r="Q2288" s="48">
        <f t="shared" si="284"/>
        <v>42637</v>
      </c>
    </row>
    <row r="2289" spans="1:17" x14ac:dyDescent="0.25">
      <c r="A2289" s="28" t="s">
        <v>3698</v>
      </c>
      <c r="B2289" s="28" t="s">
        <v>201</v>
      </c>
      <c r="C2289" s="28" t="s">
        <v>202</v>
      </c>
      <c r="D2289" s="28" t="s">
        <v>11</v>
      </c>
      <c r="E2289" s="39" t="s">
        <v>982</v>
      </c>
      <c r="F2289" s="13">
        <f t="shared" si="285"/>
        <v>2015</v>
      </c>
      <c r="G2289" s="28" t="s">
        <v>23</v>
      </c>
      <c r="H2289" s="28" t="s">
        <v>1905</v>
      </c>
      <c r="I2289" s="40">
        <v>1400</v>
      </c>
      <c r="J2289" s="41">
        <v>0.23</v>
      </c>
      <c r="K2289" s="42">
        <f t="shared" si="286"/>
        <v>1078</v>
      </c>
      <c r="L2289" s="43" t="str">
        <f t="shared" si="280"/>
        <v>3288-EMEA-AP</v>
      </c>
      <c r="M2289" s="44">
        <f t="shared" si="287"/>
        <v>42336</v>
      </c>
      <c r="N2289" s="47">
        <f t="shared" si="281"/>
        <v>11</v>
      </c>
      <c r="O2289" s="47" t="str">
        <f t="shared" si="282"/>
        <v>2015</v>
      </c>
      <c r="P2289" s="47" t="str">
        <f t="shared" si="283"/>
        <v>28</v>
      </c>
      <c r="Q2289" s="48">
        <f t="shared" si="284"/>
        <v>42336</v>
      </c>
    </row>
    <row r="2290" spans="1:17" x14ac:dyDescent="0.25">
      <c r="A2290" s="28" t="s">
        <v>3699</v>
      </c>
      <c r="B2290" s="28" t="s">
        <v>26</v>
      </c>
      <c r="C2290" s="28" t="s">
        <v>27</v>
      </c>
      <c r="D2290" s="28" t="s">
        <v>11</v>
      </c>
      <c r="E2290" s="39" t="s">
        <v>2586</v>
      </c>
      <c r="F2290" s="13">
        <f t="shared" si="285"/>
        <v>2016</v>
      </c>
      <c r="G2290" s="28" t="s">
        <v>133</v>
      </c>
      <c r="H2290" s="28" t="s">
        <v>1446</v>
      </c>
      <c r="I2290" s="40">
        <v>50</v>
      </c>
      <c r="J2290" s="41">
        <v>0.02</v>
      </c>
      <c r="K2290" s="42">
        <f t="shared" si="286"/>
        <v>49</v>
      </c>
      <c r="L2290" s="43" t="str">
        <f t="shared" si="280"/>
        <v>3289-EMEA-AR</v>
      </c>
      <c r="M2290" s="44">
        <f t="shared" si="287"/>
        <v>42453</v>
      </c>
      <c r="N2290" s="47">
        <f t="shared" si="281"/>
        <v>3</v>
      </c>
      <c r="O2290" s="47" t="str">
        <f t="shared" si="282"/>
        <v>2016</v>
      </c>
      <c r="P2290" s="47" t="str">
        <f t="shared" si="283"/>
        <v>24</v>
      </c>
      <c r="Q2290" s="48">
        <f t="shared" si="284"/>
        <v>42453</v>
      </c>
    </row>
    <row r="2291" spans="1:17" x14ac:dyDescent="0.25">
      <c r="A2291" s="28" t="s">
        <v>3700</v>
      </c>
      <c r="B2291" s="28" t="s">
        <v>123</v>
      </c>
      <c r="C2291" s="28" t="s">
        <v>54</v>
      </c>
      <c r="D2291" s="28" t="s">
        <v>11</v>
      </c>
      <c r="E2291" s="39" t="s">
        <v>629</v>
      </c>
      <c r="F2291" s="13">
        <f t="shared" si="285"/>
        <v>2018</v>
      </c>
      <c r="G2291" s="28" t="s">
        <v>12</v>
      </c>
      <c r="H2291" s="28" t="s">
        <v>2555</v>
      </c>
      <c r="I2291" s="40">
        <v>240</v>
      </c>
      <c r="J2291" s="41">
        <v>0.125</v>
      </c>
      <c r="K2291" s="42">
        <f t="shared" si="286"/>
        <v>210</v>
      </c>
      <c r="L2291" s="43" t="str">
        <f t="shared" si="280"/>
        <v>3290-EMEA-JW</v>
      </c>
      <c r="M2291" s="44">
        <f t="shared" si="287"/>
        <v>43325</v>
      </c>
      <c r="N2291" s="47">
        <f t="shared" si="281"/>
        <v>8</v>
      </c>
      <c r="O2291" s="47" t="str">
        <f t="shared" si="282"/>
        <v>2018</v>
      </c>
      <c r="P2291" s="47" t="str">
        <f t="shared" si="283"/>
        <v>13</v>
      </c>
      <c r="Q2291" s="48">
        <f t="shared" si="284"/>
        <v>43325</v>
      </c>
    </row>
    <row r="2292" spans="1:17" x14ac:dyDescent="0.25">
      <c r="A2292" s="28" t="s">
        <v>3701</v>
      </c>
      <c r="B2292" s="28" t="s">
        <v>350</v>
      </c>
      <c r="C2292" s="28" t="s">
        <v>115</v>
      </c>
      <c r="D2292" s="28" t="s">
        <v>17</v>
      </c>
      <c r="E2292" s="39" t="s">
        <v>1943</v>
      </c>
      <c r="F2292" s="13">
        <f t="shared" si="285"/>
        <v>2014</v>
      </c>
      <c r="G2292" s="28" t="s">
        <v>35</v>
      </c>
      <c r="H2292" s="28" t="s">
        <v>352</v>
      </c>
      <c r="I2292" s="40">
        <v>50</v>
      </c>
      <c r="J2292" s="41">
        <v>0.04</v>
      </c>
      <c r="K2292" s="42">
        <f t="shared" si="286"/>
        <v>48</v>
      </c>
      <c r="L2292" s="43" t="str">
        <f t="shared" si="280"/>
        <v>3291-NA-HM</v>
      </c>
      <c r="M2292" s="44">
        <f t="shared" si="287"/>
        <v>41807</v>
      </c>
      <c r="N2292" s="47">
        <f t="shared" si="281"/>
        <v>6</v>
      </c>
      <c r="O2292" s="47" t="str">
        <f t="shared" si="282"/>
        <v>2014</v>
      </c>
      <c r="P2292" s="47" t="str">
        <f t="shared" si="283"/>
        <v>17</v>
      </c>
      <c r="Q2292" s="48">
        <f t="shared" si="284"/>
        <v>41807</v>
      </c>
    </row>
    <row r="2293" spans="1:17" x14ac:dyDescent="0.25">
      <c r="A2293" s="28" t="s">
        <v>3702</v>
      </c>
      <c r="B2293" s="28" t="s">
        <v>2907</v>
      </c>
      <c r="C2293" s="28" t="s">
        <v>115</v>
      </c>
      <c r="D2293" s="28" t="s">
        <v>17</v>
      </c>
      <c r="E2293" s="39">
        <v>42926</v>
      </c>
      <c r="F2293" s="13">
        <f t="shared" si="285"/>
        <v>2017</v>
      </c>
      <c r="G2293" s="28" t="s">
        <v>55</v>
      </c>
      <c r="H2293" s="28" t="s">
        <v>3143</v>
      </c>
      <c r="I2293" s="40">
        <v>2400</v>
      </c>
      <c r="J2293" s="41">
        <v>0.32</v>
      </c>
      <c r="K2293" s="42">
        <f t="shared" si="286"/>
        <v>1631.9999999999998</v>
      </c>
      <c r="L2293" s="43" t="str">
        <f t="shared" si="280"/>
        <v>3292-NA-PC</v>
      </c>
      <c r="M2293" s="44">
        <f t="shared" si="287"/>
        <v>42926</v>
      </c>
      <c r="N2293" s="47" t="str">
        <f t="shared" si="281"/>
        <v/>
      </c>
      <c r="O2293" s="47" t="str">
        <f t="shared" si="282"/>
        <v/>
      </c>
      <c r="P2293" s="47" t="str">
        <f t="shared" si="283"/>
        <v/>
      </c>
      <c r="Q2293" s="48">
        <f t="shared" si="284"/>
        <v>42926</v>
      </c>
    </row>
    <row r="2294" spans="1:17" x14ac:dyDescent="0.25">
      <c r="A2294" s="28" t="s">
        <v>3703</v>
      </c>
      <c r="B2294" s="28" t="s">
        <v>119</v>
      </c>
      <c r="C2294" s="28" t="s">
        <v>85</v>
      </c>
      <c r="D2294" s="28" t="s">
        <v>11</v>
      </c>
      <c r="E2294" s="39" t="s">
        <v>3704</v>
      </c>
      <c r="F2294" s="13">
        <f t="shared" si="285"/>
        <v>2018</v>
      </c>
      <c r="G2294" s="28" t="s">
        <v>35</v>
      </c>
      <c r="H2294" s="28" t="s">
        <v>1069</v>
      </c>
      <c r="I2294" s="40">
        <v>50</v>
      </c>
      <c r="J2294" s="41">
        <v>0.12</v>
      </c>
      <c r="K2294" s="42">
        <f t="shared" si="286"/>
        <v>44</v>
      </c>
      <c r="L2294" s="43" t="str">
        <f t="shared" si="280"/>
        <v>3293-EMEA-HC</v>
      </c>
      <c r="M2294" s="44">
        <f t="shared" si="287"/>
        <v>43311</v>
      </c>
      <c r="N2294" s="47">
        <f t="shared" si="281"/>
        <v>7</v>
      </c>
      <c r="O2294" s="47" t="str">
        <f t="shared" si="282"/>
        <v>2018</v>
      </c>
      <c r="P2294" s="47" t="str">
        <f t="shared" si="283"/>
        <v>30</v>
      </c>
      <c r="Q2294" s="48">
        <f t="shared" si="284"/>
        <v>43311</v>
      </c>
    </row>
    <row r="2295" spans="1:17" x14ac:dyDescent="0.25">
      <c r="A2295" s="28" t="s">
        <v>3705</v>
      </c>
      <c r="B2295" s="28" t="s">
        <v>71</v>
      </c>
      <c r="C2295" s="28" t="s">
        <v>72</v>
      </c>
      <c r="D2295" s="28" t="s">
        <v>34</v>
      </c>
      <c r="E2295" s="39" t="s">
        <v>229</v>
      </c>
      <c r="F2295" s="13">
        <f t="shared" si="285"/>
        <v>2016</v>
      </c>
      <c r="G2295" s="28" t="s">
        <v>55</v>
      </c>
      <c r="H2295" s="28" t="s">
        <v>483</v>
      </c>
      <c r="I2295" s="40">
        <v>2400</v>
      </c>
      <c r="J2295" s="41">
        <v>0.19</v>
      </c>
      <c r="K2295" s="42">
        <f t="shared" si="286"/>
        <v>1944.0000000000002</v>
      </c>
      <c r="L2295" s="43" t="str">
        <f t="shared" si="280"/>
        <v>3294-APAC-GP</v>
      </c>
      <c r="M2295" s="46">
        <f t="shared" si="287"/>
        <v>42571</v>
      </c>
      <c r="N2295" s="47">
        <f t="shared" si="281"/>
        <v>7</v>
      </c>
      <c r="O2295" s="47" t="str">
        <f t="shared" si="282"/>
        <v>2016</v>
      </c>
      <c r="P2295" s="47" t="str">
        <f t="shared" si="283"/>
        <v>20</v>
      </c>
      <c r="Q2295" s="48">
        <f t="shared" si="284"/>
        <v>42571</v>
      </c>
    </row>
    <row r="2296" spans="1:17" x14ac:dyDescent="0.25">
      <c r="A2296" s="28" t="s">
        <v>3706</v>
      </c>
      <c r="B2296" s="28" t="s">
        <v>2815</v>
      </c>
      <c r="C2296" s="28" t="s">
        <v>16</v>
      </c>
      <c r="D2296" s="28" t="s">
        <v>17</v>
      </c>
      <c r="E2296" s="39">
        <v>42952</v>
      </c>
      <c r="F2296" s="13">
        <f t="shared" si="285"/>
        <v>2017</v>
      </c>
      <c r="G2296" s="28" t="s">
        <v>111</v>
      </c>
      <c r="H2296" s="28" t="s">
        <v>2877</v>
      </c>
      <c r="I2296" s="40">
        <v>140</v>
      </c>
      <c r="J2296" s="41">
        <v>4.2900000000000001E-2</v>
      </c>
      <c r="K2296" s="42">
        <f t="shared" si="286"/>
        <v>133.994</v>
      </c>
      <c r="L2296" s="43" t="str">
        <f t="shared" si="280"/>
        <v>3295-NA-MM</v>
      </c>
      <c r="M2296" s="46">
        <f t="shared" si="287"/>
        <v>42952</v>
      </c>
      <c r="N2296" s="47" t="str">
        <f t="shared" si="281"/>
        <v/>
      </c>
      <c r="O2296" s="47" t="str">
        <f t="shared" si="282"/>
        <v/>
      </c>
      <c r="P2296" s="47" t="str">
        <f t="shared" si="283"/>
        <v/>
      </c>
      <c r="Q2296" s="48">
        <f t="shared" si="284"/>
        <v>42952</v>
      </c>
    </row>
    <row r="2297" spans="1:17" x14ac:dyDescent="0.25">
      <c r="A2297" s="28" t="s">
        <v>3707</v>
      </c>
      <c r="B2297" s="28" t="s">
        <v>49</v>
      </c>
      <c r="C2297" s="28" t="s">
        <v>50</v>
      </c>
      <c r="D2297" s="28" t="s">
        <v>22</v>
      </c>
      <c r="E2297" s="39">
        <v>42135</v>
      </c>
      <c r="F2297" s="13">
        <f t="shared" si="285"/>
        <v>2015</v>
      </c>
      <c r="G2297" s="28" t="s">
        <v>133</v>
      </c>
      <c r="H2297" s="28" t="s">
        <v>936</v>
      </c>
      <c r="I2297" s="40">
        <v>50</v>
      </c>
      <c r="J2297" s="41">
        <v>0.24</v>
      </c>
      <c r="K2297" s="42">
        <f t="shared" si="286"/>
        <v>38</v>
      </c>
      <c r="L2297" s="43" t="str">
        <f t="shared" si="280"/>
        <v>3296-LATAM-PS</v>
      </c>
      <c r="M2297" s="46">
        <f t="shared" si="287"/>
        <v>42135</v>
      </c>
      <c r="N2297" s="47" t="str">
        <f t="shared" si="281"/>
        <v/>
      </c>
      <c r="O2297" s="47" t="str">
        <f t="shared" si="282"/>
        <v/>
      </c>
      <c r="P2297" s="47" t="str">
        <f t="shared" si="283"/>
        <v/>
      </c>
      <c r="Q2297" s="48">
        <f t="shared" si="284"/>
        <v>42135</v>
      </c>
    </row>
    <row r="2298" spans="1:17" x14ac:dyDescent="0.25">
      <c r="A2298" s="28" t="s">
        <v>3708</v>
      </c>
      <c r="B2298" s="28" t="s">
        <v>119</v>
      </c>
      <c r="C2298" s="28" t="s">
        <v>85</v>
      </c>
      <c r="D2298" s="28" t="s">
        <v>11</v>
      </c>
      <c r="E2298" s="39" t="s">
        <v>3300</v>
      </c>
      <c r="F2298" s="13">
        <f t="shared" si="285"/>
        <v>2018</v>
      </c>
      <c r="G2298" s="28" t="s">
        <v>61</v>
      </c>
      <c r="H2298" s="28" t="s">
        <v>1069</v>
      </c>
      <c r="I2298" s="40">
        <v>3000</v>
      </c>
      <c r="J2298" s="41">
        <v>0.31</v>
      </c>
      <c r="K2298" s="42">
        <f t="shared" si="286"/>
        <v>2070</v>
      </c>
      <c r="L2298" s="43" t="str">
        <f t="shared" si="280"/>
        <v>3297-EMEA-HC</v>
      </c>
      <c r="M2298" s="46">
        <f t="shared" si="287"/>
        <v>43125</v>
      </c>
      <c r="N2298" s="47">
        <f t="shared" si="281"/>
        <v>1</v>
      </c>
      <c r="O2298" s="47" t="str">
        <f t="shared" si="282"/>
        <v>2018</v>
      </c>
      <c r="P2298" s="47" t="str">
        <f t="shared" si="283"/>
        <v>25</v>
      </c>
      <c r="Q2298" s="48">
        <f t="shared" si="284"/>
        <v>43125</v>
      </c>
    </row>
    <row r="2299" spans="1:17" x14ac:dyDescent="0.25">
      <c r="A2299" s="28" t="s">
        <v>3709</v>
      </c>
      <c r="B2299" s="28" t="s">
        <v>49</v>
      </c>
      <c r="C2299" s="28" t="s">
        <v>50</v>
      </c>
      <c r="D2299" s="28" t="s">
        <v>22</v>
      </c>
      <c r="E2299" s="39" t="s">
        <v>2136</v>
      </c>
      <c r="F2299" s="13">
        <f t="shared" si="285"/>
        <v>2018</v>
      </c>
      <c r="G2299" s="28" t="s">
        <v>41</v>
      </c>
      <c r="H2299" s="28" t="s">
        <v>465</v>
      </c>
      <c r="I2299" s="40">
        <v>30</v>
      </c>
      <c r="J2299" s="41">
        <v>0.1</v>
      </c>
      <c r="K2299" s="42">
        <f t="shared" si="286"/>
        <v>27</v>
      </c>
      <c r="L2299" s="43" t="str">
        <f t="shared" si="280"/>
        <v>3298-LATAM-SC</v>
      </c>
      <c r="M2299" s="46">
        <f t="shared" si="287"/>
        <v>43425</v>
      </c>
      <c r="N2299" s="47">
        <f t="shared" si="281"/>
        <v>11</v>
      </c>
      <c r="O2299" s="47" t="str">
        <f t="shared" si="282"/>
        <v>2018</v>
      </c>
      <c r="P2299" s="47" t="str">
        <f t="shared" si="283"/>
        <v>21</v>
      </c>
      <c r="Q2299" s="48">
        <f t="shared" si="284"/>
        <v>43425</v>
      </c>
    </row>
    <row r="2300" spans="1:17" x14ac:dyDescent="0.25">
      <c r="A2300" s="28" t="s">
        <v>3710</v>
      </c>
      <c r="B2300" s="28" t="s">
        <v>201</v>
      </c>
      <c r="C2300" s="28" t="s">
        <v>202</v>
      </c>
      <c r="D2300" s="28" t="s">
        <v>11</v>
      </c>
      <c r="E2300" s="39">
        <v>41978</v>
      </c>
      <c r="F2300" s="13">
        <f t="shared" si="285"/>
        <v>2014</v>
      </c>
      <c r="G2300" s="28" t="s">
        <v>133</v>
      </c>
      <c r="H2300" s="28" t="s">
        <v>775</v>
      </c>
      <c r="I2300" s="40">
        <v>50</v>
      </c>
      <c r="J2300" s="41">
        <v>0.24</v>
      </c>
      <c r="K2300" s="42">
        <f t="shared" si="286"/>
        <v>38</v>
      </c>
      <c r="L2300" s="43" t="str">
        <f t="shared" si="280"/>
        <v>3299-EMEA-CH</v>
      </c>
      <c r="M2300" s="46">
        <f t="shared" si="287"/>
        <v>41978</v>
      </c>
      <c r="N2300" s="47" t="str">
        <f t="shared" si="281"/>
        <v/>
      </c>
      <c r="O2300" s="47" t="str">
        <f t="shared" si="282"/>
        <v/>
      </c>
      <c r="P2300" s="47" t="str">
        <f t="shared" si="283"/>
        <v/>
      </c>
      <c r="Q2300" s="48">
        <f t="shared" si="284"/>
        <v>41978</v>
      </c>
    </row>
    <row r="2301" spans="1:17" x14ac:dyDescent="0.25">
      <c r="A2301" s="28" t="s">
        <v>3711</v>
      </c>
      <c r="B2301" s="28" t="s">
        <v>197</v>
      </c>
      <c r="C2301" s="28" t="s">
        <v>198</v>
      </c>
      <c r="D2301" s="28" t="s">
        <v>11</v>
      </c>
      <c r="E2301" s="39" t="s">
        <v>888</v>
      </c>
      <c r="F2301" s="13">
        <f t="shared" si="285"/>
        <v>2014</v>
      </c>
      <c r="G2301" s="28" t="s">
        <v>46</v>
      </c>
      <c r="H2301" s="28" t="s">
        <v>548</v>
      </c>
      <c r="I2301" s="40">
        <v>500</v>
      </c>
      <c r="J2301" s="41">
        <v>0.17</v>
      </c>
      <c r="K2301" s="42">
        <f t="shared" si="286"/>
        <v>415</v>
      </c>
      <c r="L2301" s="43" t="str">
        <f t="shared" si="280"/>
        <v>3300-EMEA-AC</v>
      </c>
      <c r="M2301" s="46">
        <f t="shared" si="287"/>
        <v>41817</v>
      </c>
      <c r="N2301" s="47">
        <f t="shared" si="281"/>
        <v>6</v>
      </c>
      <c r="O2301" s="47" t="str">
        <f t="shared" si="282"/>
        <v>2014</v>
      </c>
      <c r="P2301" s="47" t="str">
        <f t="shared" si="283"/>
        <v>27</v>
      </c>
      <c r="Q2301" s="48">
        <f t="shared" si="284"/>
        <v>41817</v>
      </c>
    </row>
    <row r="2302" spans="1:17" x14ac:dyDescent="0.25">
      <c r="A2302" s="28" t="s">
        <v>3712</v>
      </c>
      <c r="B2302" s="28" t="s">
        <v>216</v>
      </c>
      <c r="C2302" s="28" t="s">
        <v>217</v>
      </c>
      <c r="D2302" s="28" t="s">
        <v>11</v>
      </c>
      <c r="E2302" s="39">
        <v>41674</v>
      </c>
      <c r="F2302" s="13">
        <f t="shared" si="285"/>
        <v>2014</v>
      </c>
      <c r="G2302" s="28" t="s">
        <v>35</v>
      </c>
      <c r="H2302" s="28" t="s">
        <v>1028</v>
      </c>
      <c r="I2302" s="40">
        <v>50</v>
      </c>
      <c r="J2302" s="41">
        <v>0.14000000000000001</v>
      </c>
      <c r="K2302" s="42">
        <f t="shared" si="286"/>
        <v>43</v>
      </c>
      <c r="L2302" s="43" t="str">
        <f t="shared" si="280"/>
        <v>3301-EMEA-PN</v>
      </c>
      <c r="M2302" s="46">
        <f t="shared" si="287"/>
        <v>41674</v>
      </c>
      <c r="N2302" s="47" t="str">
        <f t="shared" si="281"/>
        <v/>
      </c>
      <c r="O2302" s="47" t="str">
        <f t="shared" si="282"/>
        <v/>
      </c>
      <c r="P2302" s="47" t="str">
        <f t="shared" si="283"/>
        <v/>
      </c>
      <c r="Q2302" s="48">
        <f t="shared" si="284"/>
        <v>41674</v>
      </c>
    </row>
    <row r="2303" spans="1:17" x14ac:dyDescent="0.25">
      <c r="A2303" s="28" t="s">
        <v>3713</v>
      </c>
      <c r="B2303" s="28" t="s">
        <v>135</v>
      </c>
      <c r="C2303" s="28" t="s">
        <v>39</v>
      </c>
      <c r="D2303" s="28" t="s">
        <v>34</v>
      </c>
      <c r="E2303" s="39" t="s">
        <v>2534</v>
      </c>
      <c r="F2303" s="13">
        <f t="shared" si="285"/>
        <v>2018</v>
      </c>
      <c r="G2303" s="28" t="s">
        <v>46</v>
      </c>
      <c r="H2303" s="28" t="s">
        <v>1117</v>
      </c>
      <c r="I2303" s="40">
        <v>500</v>
      </c>
      <c r="J2303" s="41">
        <v>0.13</v>
      </c>
      <c r="K2303" s="42">
        <f t="shared" si="286"/>
        <v>435</v>
      </c>
      <c r="L2303" s="43" t="str">
        <f t="shared" si="280"/>
        <v>3302-APAC-DH</v>
      </c>
      <c r="M2303" s="46">
        <f t="shared" si="287"/>
        <v>43176</v>
      </c>
      <c r="N2303" s="47">
        <f t="shared" si="281"/>
        <v>3</v>
      </c>
      <c r="O2303" s="47" t="str">
        <f t="shared" si="282"/>
        <v>2018</v>
      </c>
      <c r="P2303" s="47" t="str">
        <f t="shared" si="283"/>
        <v>17</v>
      </c>
      <c r="Q2303" s="48">
        <f t="shared" si="284"/>
        <v>43176</v>
      </c>
    </row>
    <row r="2304" spans="1:17" x14ac:dyDescent="0.25">
      <c r="A2304" s="28" t="s">
        <v>3714</v>
      </c>
      <c r="B2304" s="28" t="s">
        <v>53</v>
      </c>
      <c r="C2304" s="28" t="s">
        <v>54</v>
      </c>
      <c r="D2304" s="28" t="s">
        <v>11</v>
      </c>
      <c r="E2304" s="39" t="s">
        <v>1266</v>
      </c>
      <c r="F2304" s="13">
        <f t="shared" si="285"/>
        <v>2015</v>
      </c>
      <c r="G2304" s="28" t="s">
        <v>29</v>
      </c>
      <c r="H2304" s="28" t="s">
        <v>1053</v>
      </c>
      <c r="I2304" s="40">
        <v>150</v>
      </c>
      <c r="J2304" s="41">
        <v>6.7000000000000002E-3</v>
      </c>
      <c r="K2304" s="42">
        <f t="shared" si="286"/>
        <v>148.995</v>
      </c>
      <c r="L2304" s="43" t="str">
        <f t="shared" si="280"/>
        <v>3303-EMEA-IB</v>
      </c>
      <c r="M2304" s="46">
        <f t="shared" si="287"/>
        <v>42138</v>
      </c>
      <c r="N2304" s="47">
        <f t="shared" si="281"/>
        <v>5</v>
      </c>
      <c r="O2304" s="47" t="str">
        <f t="shared" si="282"/>
        <v>2015</v>
      </c>
      <c r="P2304" s="47" t="str">
        <f t="shared" si="283"/>
        <v>14</v>
      </c>
      <c r="Q2304" s="48">
        <f t="shared" si="284"/>
        <v>42138</v>
      </c>
    </row>
    <row r="2305" spans="1:17" x14ac:dyDescent="0.25">
      <c r="A2305" s="28" t="s">
        <v>3715</v>
      </c>
      <c r="B2305" s="28" t="s">
        <v>71</v>
      </c>
      <c r="C2305" s="28" t="s">
        <v>72</v>
      </c>
      <c r="D2305" s="28" t="s">
        <v>34</v>
      </c>
      <c r="E2305" s="39">
        <v>41794</v>
      </c>
      <c r="F2305" s="13">
        <f t="shared" si="285"/>
        <v>2014</v>
      </c>
      <c r="G2305" s="28" t="s">
        <v>23</v>
      </c>
      <c r="H2305" s="28" t="s">
        <v>402</v>
      </c>
      <c r="I2305" s="40">
        <v>1400</v>
      </c>
      <c r="J2305" s="41">
        <v>0.08</v>
      </c>
      <c r="K2305" s="42">
        <f t="shared" si="286"/>
        <v>1288</v>
      </c>
      <c r="L2305" s="43" t="str">
        <f t="shared" si="280"/>
        <v>3304-APAC-RJ</v>
      </c>
      <c r="M2305" s="46">
        <f t="shared" si="287"/>
        <v>41794</v>
      </c>
      <c r="N2305" s="47" t="str">
        <f t="shared" si="281"/>
        <v/>
      </c>
      <c r="O2305" s="47" t="str">
        <f t="shared" si="282"/>
        <v/>
      </c>
      <c r="P2305" s="47" t="str">
        <f t="shared" si="283"/>
        <v/>
      </c>
      <c r="Q2305" s="48">
        <f t="shared" si="284"/>
        <v>41794</v>
      </c>
    </row>
    <row r="2306" spans="1:17" x14ac:dyDescent="0.25">
      <c r="A2306" s="28" t="s">
        <v>3716</v>
      </c>
      <c r="B2306" s="28" t="s">
        <v>495</v>
      </c>
      <c r="C2306" s="28" t="s">
        <v>496</v>
      </c>
      <c r="D2306" s="28" t="s">
        <v>11</v>
      </c>
      <c r="E2306" s="39" t="s">
        <v>2438</v>
      </c>
      <c r="F2306" s="13">
        <f t="shared" si="285"/>
        <v>2016</v>
      </c>
      <c r="G2306" s="28" t="s">
        <v>111</v>
      </c>
      <c r="H2306" s="28" t="s">
        <v>1675</v>
      </c>
      <c r="I2306" s="40">
        <v>140</v>
      </c>
      <c r="J2306" s="41">
        <v>4.2900000000000001E-2</v>
      </c>
      <c r="K2306" s="42">
        <f t="shared" si="286"/>
        <v>133.994</v>
      </c>
      <c r="L2306" s="43" t="str">
        <f t="shared" si="280"/>
        <v>3305-EMEA-DR</v>
      </c>
      <c r="M2306" s="46">
        <f t="shared" si="287"/>
        <v>42580</v>
      </c>
      <c r="N2306" s="47">
        <f t="shared" ref="N2306:N2331" si="288">IF(ISTEXT(E2306),IFERROR(_xlfn.NUMBERVALUE(LEFT(E2306,2)),_xlfn.NUMBERVALUE(LEFT(E2306,1))),"")</f>
        <v>7</v>
      </c>
      <c r="O2306" s="47" t="str">
        <f t="shared" ref="O2306:O2331" si="289">IF(ISTEXT(E2306),RIGHT(E2306,4),"")</f>
        <v>2016</v>
      </c>
      <c r="P2306" s="47" t="str">
        <f t="shared" ref="P2306:P2331" si="290">IF(ISTEXT(E2306),MID(E2306,LEN(N2306)+2,2),"")</f>
        <v>29</v>
      </c>
      <c r="Q2306" s="48">
        <f t="shared" ref="Q2306:Q2331" si="291">IF(ISTEXT(E2306),DATE(O2306,N2306,P2306),E2306)</f>
        <v>42580</v>
      </c>
    </row>
    <row r="2307" spans="1:17" x14ac:dyDescent="0.25">
      <c r="A2307" s="28" t="s">
        <v>3717</v>
      </c>
      <c r="B2307" s="28" t="s">
        <v>2815</v>
      </c>
      <c r="C2307" s="28" t="s">
        <v>16</v>
      </c>
      <c r="D2307" s="28" t="s">
        <v>17</v>
      </c>
      <c r="E2307" s="39" t="s">
        <v>3718</v>
      </c>
      <c r="F2307" s="13">
        <f t="shared" ref="F2307:F2331" si="292">YEAR(Q2307)</f>
        <v>2014</v>
      </c>
      <c r="G2307" s="28" t="s">
        <v>125</v>
      </c>
      <c r="H2307" s="28" t="s">
        <v>3719</v>
      </c>
      <c r="I2307" s="40">
        <v>500</v>
      </c>
      <c r="J2307" s="41">
        <v>0.20799999999999999</v>
      </c>
      <c r="K2307" s="42">
        <f t="shared" ref="K2307:K2331" si="293">I2307*(1-J2307)</f>
        <v>396</v>
      </c>
      <c r="L2307" s="43" t="str">
        <f t="shared" ref="L2307:L2331" si="294">_xlfn.TEXTJOIN("-",TRUE,RIGHT(A2307,LEN(A2307)-2),D2307,LEFT(H2307,1)&amp;MID(H2307,FIND(" ",H2307)+1,1))</f>
        <v>3306-NA-FC</v>
      </c>
      <c r="M2307" s="46">
        <f t="shared" ref="M2307:M2331" si="295">IF(ISTEXT(E2307),DATE(O2307,N2307,P2307),E2307)</f>
        <v>41906</v>
      </c>
      <c r="N2307" s="47">
        <f t="shared" si="288"/>
        <v>9</v>
      </c>
      <c r="O2307" s="47" t="str">
        <f t="shared" si="289"/>
        <v>2014</v>
      </c>
      <c r="P2307" s="47" t="str">
        <f t="shared" si="290"/>
        <v>24</v>
      </c>
      <c r="Q2307" s="48">
        <f t="shared" si="291"/>
        <v>41906</v>
      </c>
    </row>
    <row r="2308" spans="1:17" x14ac:dyDescent="0.25">
      <c r="A2308" s="28" t="s">
        <v>3720</v>
      </c>
      <c r="B2308" s="28" t="s">
        <v>59</v>
      </c>
      <c r="C2308" s="28" t="s">
        <v>60</v>
      </c>
      <c r="D2308" s="28" t="s">
        <v>11</v>
      </c>
      <c r="E2308" s="39" t="s">
        <v>3721</v>
      </c>
      <c r="F2308" s="13">
        <f t="shared" si="292"/>
        <v>2014</v>
      </c>
      <c r="G2308" s="28" t="s">
        <v>41</v>
      </c>
      <c r="H2308" s="28" t="s">
        <v>1006</v>
      </c>
      <c r="I2308" s="40">
        <v>30</v>
      </c>
      <c r="J2308" s="41">
        <v>0</v>
      </c>
      <c r="K2308" s="42">
        <f t="shared" si="293"/>
        <v>30</v>
      </c>
      <c r="L2308" s="43" t="str">
        <f t="shared" si="294"/>
        <v>3307-EMEA-HM</v>
      </c>
      <c r="M2308" s="46">
        <f t="shared" si="295"/>
        <v>41986</v>
      </c>
      <c r="N2308" s="47">
        <f t="shared" si="288"/>
        <v>12</v>
      </c>
      <c r="O2308" s="47" t="str">
        <f t="shared" si="289"/>
        <v>2014</v>
      </c>
      <c r="P2308" s="47" t="str">
        <f t="shared" si="290"/>
        <v>13</v>
      </c>
      <c r="Q2308" s="48">
        <f t="shared" si="291"/>
        <v>41986</v>
      </c>
    </row>
    <row r="2309" spans="1:17" x14ac:dyDescent="0.25">
      <c r="A2309" s="28" t="s">
        <v>3722</v>
      </c>
      <c r="B2309" s="28" t="s">
        <v>2841</v>
      </c>
      <c r="C2309" s="28" t="s">
        <v>115</v>
      </c>
      <c r="D2309" s="28" t="s">
        <v>17</v>
      </c>
      <c r="E2309" s="39">
        <v>41647</v>
      </c>
      <c r="F2309" s="13">
        <f t="shared" si="292"/>
        <v>2014</v>
      </c>
      <c r="G2309" s="28" t="s">
        <v>46</v>
      </c>
      <c r="H2309" s="28" t="s">
        <v>3723</v>
      </c>
      <c r="I2309" s="40">
        <v>500</v>
      </c>
      <c r="J2309" s="41">
        <v>0.28000000000000003</v>
      </c>
      <c r="K2309" s="42">
        <f t="shared" si="293"/>
        <v>360</v>
      </c>
      <c r="L2309" s="43" t="str">
        <f t="shared" si="294"/>
        <v>3308-NA-JG</v>
      </c>
      <c r="M2309" s="46">
        <f t="shared" si="295"/>
        <v>41647</v>
      </c>
      <c r="N2309" s="47" t="str">
        <f t="shared" si="288"/>
        <v/>
      </c>
      <c r="O2309" s="47" t="str">
        <f t="shared" si="289"/>
        <v/>
      </c>
      <c r="P2309" s="47" t="str">
        <f t="shared" si="290"/>
        <v/>
      </c>
      <c r="Q2309" s="48">
        <f t="shared" si="291"/>
        <v>41647</v>
      </c>
    </row>
    <row r="2310" spans="1:17" x14ac:dyDescent="0.25">
      <c r="A2310" s="28" t="s">
        <v>3724</v>
      </c>
      <c r="B2310" s="28" t="s">
        <v>216</v>
      </c>
      <c r="C2310" s="28" t="s">
        <v>217</v>
      </c>
      <c r="D2310" s="28" t="s">
        <v>11</v>
      </c>
      <c r="E2310" s="39">
        <v>43287</v>
      </c>
      <c r="F2310" s="13">
        <f t="shared" si="292"/>
        <v>2018</v>
      </c>
      <c r="G2310" s="28" t="s">
        <v>133</v>
      </c>
      <c r="H2310" s="28" t="s">
        <v>219</v>
      </c>
      <c r="I2310" s="40">
        <v>50</v>
      </c>
      <c r="J2310" s="41">
        <v>0.12</v>
      </c>
      <c r="K2310" s="42">
        <f t="shared" si="293"/>
        <v>44</v>
      </c>
      <c r="L2310" s="43" t="str">
        <f t="shared" si="294"/>
        <v>3309-EMEA-JC</v>
      </c>
      <c r="M2310" s="46">
        <f t="shared" si="295"/>
        <v>43287</v>
      </c>
      <c r="N2310" s="47" t="str">
        <f t="shared" si="288"/>
        <v/>
      </c>
      <c r="O2310" s="47" t="str">
        <f t="shared" si="289"/>
        <v/>
      </c>
      <c r="P2310" s="47" t="str">
        <f t="shared" si="290"/>
        <v/>
      </c>
      <c r="Q2310" s="48">
        <f t="shared" si="291"/>
        <v>43287</v>
      </c>
    </row>
    <row r="2311" spans="1:17" x14ac:dyDescent="0.25">
      <c r="A2311" s="28" t="s">
        <v>3725</v>
      </c>
      <c r="B2311" s="28" t="s">
        <v>94</v>
      </c>
      <c r="C2311" s="28" t="s">
        <v>95</v>
      </c>
      <c r="D2311" s="28" t="s">
        <v>34</v>
      </c>
      <c r="E2311" s="39" t="s">
        <v>2434</v>
      </c>
      <c r="F2311" s="13">
        <f t="shared" si="292"/>
        <v>2018</v>
      </c>
      <c r="G2311" s="28" t="s">
        <v>55</v>
      </c>
      <c r="H2311" s="28" t="s">
        <v>1756</v>
      </c>
      <c r="I2311" s="40">
        <v>2400</v>
      </c>
      <c r="J2311" s="41">
        <v>7.0000000000000007E-2</v>
      </c>
      <c r="K2311" s="42">
        <f t="shared" si="293"/>
        <v>2232</v>
      </c>
      <c r="L2311" s="43" t="str">
        <f t="shared" si="294"/>
        <v>3310-APAC-KW</v>
      </c>
      <c r="M2311" s="46">
        <f t="shared" si="295"/>
        <v>43266</v>
      </c>
      <c r="N2311" s="47">
        <f t="shared" si="288"/>
        <v>6</v>
      </c>
      <c r="O2311" s="47" t="str">
        <f t="shared" si="289"/>
        <v>2018</v>
      </c>
      <c r="P2311" s="47" t="str">
        <f t="shared" si="290"/>
        <v>15</v>
      </c>
      <c r="Q2311" s="48">
        <f t="shared" si="291"/>
        <v>43266</v>
      </c>
    </row>
    <row r="2312" spans="1:17" x14ac:dyDescent="0.25">
      <c r="A2312" s="28" t="s">
        <v>3726</v>
      </c>
      <c r="B2312" s="28" t="s">
        <v>197</v>
      </c>
      <c r="C2312" s="28" t="s">
        <v>198</v>
      </c>
      <c r="D2312" s="28" t="s">
        <v>11</v>
      </c>
      <c r="E2312" s="39">
        <v>42925</v>
      </c>
      <c r="F2312" s="13">
        <f t="shared" si="292"/>
        <v>2017</v>
      </c>
      <c r="G2312" s="28" t="s">
        <v>61</v>
      </c>
      <c r="H2312" s="28" t="s">
        <v>1859</v>
      </c>
      <c r="I2312" s="40">
        <v>3000</v>
      </c>
      <c r="J2312" s="41">
        <v>0.19</v>
      </c>
      <c r="K2312" s="42">
        <f t="shared" si="293"/>
        <v>2430</v>
      </c>
      <c r="L2312" s="43" t="str">
        <f t="shared" si="294"/>
        <v>3311-EMEA-DG</v>
      </c>
      <c r="M2312" s="46">
        <f t="shared" si="295"/>
        <v>42925</v>
      </c>
      <c r="N2312" s="47" t="str">
        <f t="shared" si="288"/>
        <v/>
      </c>
      <c r="O2312" s="47" t="str">
        <f t="shared" si="289"/>
        <v/>
      </c>
      <c r="P2312" s="47" t="str">
        <f t="shared" si="290"/>
        <v/>
      </c>
      <c r="Q2312" s="48">
        <f t="shared" si="291"/>
        <v>42925</v>
      </c>
    </row>
    <row r="2313" spans="1:17" x14ac:dyDescent="0.25">
      <c r="A2313" s="28" t="s">
        <v>3727</v>
      </c>
      <c r="B2313" s="28" t="s">
        <v>2815</v>
      </c>
      <c r="C2313" s="28" t="s">
        <v>16</v>
      </c>
      <c r="D2313" s="28" t="s">
        <v>17</v>
      </c>
      <c r="E2313" s="39" t="s">
        <v>2615</v>
      </c>
      <c r="F2313" s="13">
        <f t="shared" si="292"/>
        <v>2017</v>
      </c>
      <c r="G2313" s="28" t="s">
        <v>41</v>
      </c>
      <c r="H2313" s="28" t="s">
        <v>2901</v>
      </c>
      <c r="I2313" s="40">
        <v>30</v>
      </c>
      <c r="J2313" s="41">
        <v>6.6699999999999995E-2</v>
      </c>
      <c r="K2313" s="42">
        <f t="shared" si="293"/>
        <v>27.999000000000002</v>
      </c>
      <c r="L2313" s="43" t="str">
        <f t="shared" si="294"/>
        <v>3312-NA-CK</v>
      </c>
      <c r="M2313" s="46">
        <f t="shared" si="295"/>
        <v>42838</v>
      </c>
      <c r="N2313" s="47">
        <f t="shared" si="288"/>
        <v>4</v>
      </c>
      <c r="O2313" s="47" t="str">
        <f t="shared" si="289"/>
        <v>2017</v>
      </c>
      <c r="P2313" s="47" t="str">
        <f t="shared" si="290"/>
        <v>13</v>
      </c>
      <c r="Q2313" s="48">
        <f t="shared" si="291"/>
        <v>42838</v>
      </c>
    </row>
    <row r="2314" spans="1:17" x14ac:dyDescent="0.25">
      <c r="A2314" s="28" t="s">
        <v>3728</v>
      </c>
      <c r="B2314" s="28" t="s">
        <v>88</v>
      </c>
      <c r="C2314" s="28" t="s">
        <v>89</v>
      </c>
      <c r="D2314" s="28" t="s">
        <v>11</v>
      </c>
      <c r="E2314" s="39">
        <v>42193</v>
      </c>
      <c r="F2314" s="13">
        <f t="shared" si="292"/>
        <v>2015</v>
      </c>
      <c r="G2314" s="28" t="s">
        <v>12</v>
      </c>
      <c r="H2314" s="28" t="s">
        <v>448</v>
      </c>
      <c r="I2314" s="40">
        <v>240</v>
      </c>
      <c r="J2314" s="41">
        <v>0.125</v>
      </c>
      <c r="K2314" s="42">
        <f t="shared" si="293"/>
        <v>210</v>
      </c>
      <c r="L2314" s="43" t="str">
        <f t="shared" si="294"/>
        <v>3313-EMEA-ML</v>
      </c>
      <c r="M2314" s="46">
        <f t="shared" si="295"/>
        <v>42193</v>
      </c>
      <c r="N2314" s="47" t="str">
        <f t="shared" si="288"/>
        <v/>
      </c>
      <c r="O2314" s="47" t="str">
        <f t="shared" si="289"/>
        <v/>
      </c>
      <c r="P2314" s="47" t="str">
        <f t="shared" si="290"/>
        <v/>
      </c>
      <c r="Q2314" s="48">
        <f t="shared" si="291"/>
        <v>42193</v>
      </c>
    </row>
    <row r="2315" spans="1:17" x14ac:dyDescent="0.25">
      <c r="A2315" s="28" t="s">
        <v>3729</v>
      </c>
      <c r="B2315" s="28" t="s">
        <v>114</v>
      </c>
      <c r="C2315" s="28" t="s">
        <v>115</v>
      </c>
      <c r="D2315" s="28" t="s">
        <v>17</v>
      </c>
      <c r="E2315" s="39" t="s">
        <v>3730</v>
      </c>
      <c r="F2315" s="13">
        <f t="shared" si="292"/>
        <v>2014</v>
      </c>
      <c r="G2315" s="28" t="s">
        <v>74</v>
      </c>
      <c r="H2315" s="28" t="s">
        <v>671</v>
      </c>
      <c r="I2315" s="40">
        <v>500</v>
      </c>
      <c r="J2315" s="41">
        <v>0.01</v>
      </c>
      <c r="K2315" s="42">
        <f t="shared" si="293"/>
        <v>495</v>
      </c>
      <c r="L2315" s="43" t="str">
        <f t="shared" si="294"/>
        <v>3314-NA-ST</v>
      </c>
      <c r="M2315" s="46">
        <f t="shared" si="295"/>
        <v>41720</v>
      </c>
      <c r="N2315" s="47">
        <f t="shared" si="288"/>
        <v>3</v>
      </c>
      <c r="O2315" s="47" t="str">
        <f t="shared" si="289"/>
        <v>2014</v>
      </c>
      <c r="P2315" s="47" t="str">
        <f t="shared" si="290"/>
        <v>22</v>
      </c>
      <c r="Q2315" s="48">
        <f t="shared" si="291"/>
        <v>41720</v>
      </c>
    </row>
    <row r="2316" spans="1:17" x14ac:dyDescent="0.25">
      <c r="A2316" s="28" t="s">
        <v>3731</v>
      </c>
      <c r="B2316" s="28" t="s">
        <v>325</v>
      </c>
      <c r="C2316" s="28" t="s">
        <v>326</v>
      </c>
      <c r="D2316" s="28" t="s">
        <v>34</v>
      </c>
      <c r="E2316" s="39">
        <v>41681</v>
      </c>
      <c r="F2316" s="13">
        <f t="shared" si="292"/>
        <v>2014</v>
      </c>
      <c r="G2316" s="28" t="s">
        <v>12</v>
      </c>
      <c r="H2316" s="28" t="s">
        <v>414</v>
      </c>
      <c r="I2316" s="40">
        <v>240</v>
      </c>
      <c r="J2316" s="41">
        <v>8.7499999999999994E-2</v>
      </c>
      <c r="K2316" s="42">
        <f t="shared" si="293"/>
        <v>219</v>
      </c>
      <c r="L2316" s="43" t="str">
        <f t="shared" si="294"/>
        <v>3315-APAC-IB</v>
      </c>
      <c r="M2316" s="46">
        <f t="shared" si="295"/>
        <v>41681</v>
      </c>
      <c r="N2316" s="47" t="str">
        <f t="shared" si="288"/>
        <v/>
      </c>
      <c r="O2316" s="47" t="str">
        <f t="shared" si="289"/>
        <v/>
      </c>
      <c r="P2316" s="47" t="str">
        <f t="shared" si="290"/>
        <v/>
      </c>
      <c r="Q2316" s="48">
        <f t="shared" si="291"/>
        <v>41681</v>
      </c>
    </row>
    <row r="2317" spans="1:17" x14ac:dyDescent="0.25">
      <c r="A2317" s="28" t="s">
        <v>3732</v>
      </c>
      <c r="B2317" s="28" t="s">
        <v>174</v>
      </c>
      <c r="C2317" s="28" t="s">
        <v>115</v>
      </c>
      <c r="D2317" s="28" t="s">
        <v>17</v>
      </c>
      <c r="E2317" s="39" t="s">
        <v>116</v>
      </c>
      <c r="F2317" s="13">
        <f t="shared" si="292"/>
        <v>2018</v>
      </c>
      <c r="G2317" s="28" t="s">
        <v>23</v>
      </c>
      <c r="H2317" s="28" t="s">
        <v>3733</v>
      </c>
      <c r="I2317" s="40">
        <v>1400</v>
      </c>
      <c r="J2317" s="41">
        <v>0.14000000000000001</v>
      </c>
      <c r="K2317" s="42">
        <f t="shared" si="293"/>
        <v>1204</v>
      </c>
      <c r="L2317" s="43" t="str">
        <f t="shared" si="294"/>
        <v>3316-NA-AM</v>
      </c>
      <c r="M2317" s="46">
        <f t="shared" si="295"/>
        <v>43144</v>
      </c>
      <c r="N2317" s="47">
        <f t="shared" si="288"/>
        <v>2</v>
      </c>
      <c r="O2317" s="47" t="str">
        <f t="shared" si="289"/>
        <v>2018</v>
      </c>
      <c r="P2317" s="47" t="str">
        <f t="shared" si="290"/>
        <v>13</v>
      </c>
      <c r="Q2317" s="48">
        <f t="shared" si="291"/>
        <v>43144</v>
      </c>
    </row>
    <row r="2318" spans="1:17" x14ac:dyDescent="0.25">
      <c r="A2318" s="28" t="s">
        <v>3734</v>
      </c>
      <c r="B2318" s="28" t="s">
        <v>197</v>
      </c>
      <c r="C2318" s="28" t="s">
        <v>198</v>
      </c>
      <c r="D2318" s="28" t="s">
        <v>11</v>
      </c>
      <c r="E2318" s="39" t="s">
        <v>2905</v>
      </c>
      <c r="F2318" s="13">
        <f t="shared" si="292"/>
        <v>2018</v>
      </c>
      <c r="G2318" s="28" t="s">
        <v>125</v>
      </c>
      <c r="H2318" s="28" t="s">
        <v>330</v>
      </c>
      <c r="I2318" s="40">
        <v>500</v>
      </c>
      <c r="J2318" s="41">
        <v>0.8</v>
      </c>
      <c r="K2318" s="42">
        <f t="shared" si="293"/>
        <v>99.999999999999972</v>
      </c>
      <c r="L2318" s="43" t="str">
        <f t="shared" si="294"/>
        <v>3317-EMEA-VB</v>
      </c>
      <c r="M2318" s="46">
        <f t="shared" si="295"/>
        <v>43241</v>
      </c>
      <c r="N2318" s="47">
        <f t="shared" si="288"/>
        <v>5</v>
      </c>
      <c r="O2318" s="47" t="str">
        <f t="shared" si="289"/>
        <v>2018</v>
      </c>
      <c r="P2318" s="47" t="str">
        <f t="shared" si="290"/>
        <v>21</v>
      </c>
      <c r="Q2318" s="48">
        <f t="shared" si="291"/>
        <v>43241</v>
      </c>
    </row>
    <row r="2319" spans="1:17" x14ac:dyDescent="0.25">
      <c r="A2319" s="28" t="s">
        <v>3735</v>
      </c>
      <c r="B2319" s="28" t="s">
        <v>350</v>
      </c>
      <c r="C2319" s="28" t="s">
        <v>115</v>
      </c>
      <c r="D2319" s="28" t="s">
        <v>17</v>
      </c>
      <c r="E2319" s="39" t="s">
        <v>3412</v>
      </c>
      <c r="F2319" s="13">
        <f t="shared" si="292"/>
        <v>2017</v>
      </c>
      <c r="G2319" s="28" t="s">
        <v>23</v>
      </c>
      <c r="H2319" s="28" t="s">
        <v>2021</v>
      </c>
      <c r="I2319" s="40">
        <v>1400</v>
      </c>
      <c r="J2319" s="41">
        <v>0</v>
      </c>
      <c r="K2319" s="42">
        <f t="shared" si="293"/>
        <v>1400</v>
      </c>
      <c r="L2319" s="43" t="str">
        <f t="shared" si="294"/>
        <v>3318-NA-DA</v>
      </c>
      <c r="M2319" s="46">
        <f t="shared" si="295"/>
        <v>43034</v>
      </c>
      <c r="N2319" s="47">
        <f t="shared" si="288"/>
        <v>10</v>
      </c>
      <c r="O2319" s="47" t="str">
        <f t="shared" si="289"/>
        <v>2017</v>
      </c>
      <c r="P2319" s="47" t="str">
        <f t="shared" si="290"/>
        <v>26</v>
      </c>
      <c r="Q2319" s="48">
        <f t="shared" si="291"/>
        <v>43034</v>
      </c>
    </row>
    <row r="2320" spans="1:17" x14ac:dyDescent="0.25">
      <c r="A2320" s="28" t="s">
        <v>3736</v>
      </c>
      <c r="B2320" s="28" t="s">
        <v>541</v>
      </c>
      <c r="C2320" s="28" t="s">
        <v>542</v>
      </c>
      <c r="D2320" s="28" t="s">
        <v>22</v>
      </c>
      <c r="E2320" s="39" t="s">
        <v>3737</v>
      </c>
      <c r="F2320" s="13">
        <f t="shared" si="292"/>
        <v>2015</v>
      </c>
      <c r="G2320" s="28" t="s">
        <v>12</v>
      </c>
      <c r="H2320" s="28" t="s">
        <v>1071</v>
      </c>
      <c r="I2320" s="40">
        <v>240</v>
      </c>
      <c r="J2320" s="41">
        <v>0.27500000000000002</v>
      </c>
      <c r="K2320" s="42">
        <f t="shared" si="293"/>
        <v>174</v>
      </c>
      <c r="L2320" s="43" t="str">
        <f t="shared" si="294"/>
        <v>3319-LATAM-JE</v>
      </c>
      <c r="M2320" s="46">
        <f t="shared" si="295"/>
        <v>42119</v>
      </c>
      <c r="N2320" s="47">
        <f t="shared" si="288"/>
        <v>4</v>
      </c>
      <c r="O2320" s="47" t="str">
        <f t="shared" si="289"/>
        <v>2015</v>
      </c>
      <c r="P2320" s="47" t="str">
        <f t="shared" si="290"/>
        <v>25</v>
      </c>
      <c r="Q2320" s="48">
        <f t="shared" si="291"/>
        <v>42119</v>
      </c>
    </row>
    <row r="2321" spans="1:17" x14ac:dyDescent="0.25">
      <c r="A2321" s="28" t="s">
        <v>3738</v>
      </c>
      <c r="B2321" s="28" t="s">
        <v>119</v>
      </c>
      <c r="C2321" s="28" t="s">
        <v>85</v>
      </c>
      <c r="D2321" s="28" t="s">
        <v>11</v>
      </c>
      <c r="E2321" s="39">
        <v>41677</v>
      </c>
      <c r="F2321" s="13">
        <f t="shared" si="292"/>
        <v>2014</v>
      </c>
      <c r="G2321" s="28" t="s">
        <v>41</v>
      </c>
      <c r="H2321" s="28" t="s">
        <v>778</v>
      </c>
      <c r="I2321" s="40">
        <v>30</v>
      </c>
      <c r="J2321" s="41">
        <v>0.26669999999999999</v>
      </c>
      <c r="K2321" s="42">
        <f t="shared" si="293"/>
        <v>21.999000000000002</v>
      </c>
      <c r="L2321" s="43" t="str">
        <f t="shared" si="294"/>
        <v>3320-EMEA-NT</v>
      </c>
      <c r="M2321" s="46">
        <f t="shared" si="295"/>
        <v>41677</v>
      </c>
      <c r="N2321" s="47" t="str">
        <f t="shared" si="288"/>
        <v/>
      </c>
      <c r="O2321" s="47" t="str">
        <f t="shared" si="289"/>
        <v/>
      </c>
      <c r="P2321" s="47" t="str">
        <f t="shared" si="290"/>
        <v/>
      </c>
      <c r="Q2321" s="48">
        <f t="shared" si="291"/>
        <v>41677</v>
      </c>
    </row>
    <row r="2322" spans="1:17" x14ac:dyDescent="0.25">
      <c r="A2322" s="28" t="s">
        <v>3739</v>
      </c>
      <c r="B2322" s="28" t="s">
        <v>139</v>
      </c>
      <c r="C2322" s="28" t="s">
        <v>140</v>
      </c>
      <c r="D2322" s="28" t="s">
        <v>11</v>
      </c>
      <c r="E2322" s="39" t="s">
        <v>1653</v>
      </c>
      <c r="F2322" s="13">
        <f t="shared" si="292"/>
        <v>2017</v>
      </c>
      <c r="G2322" s="28" t="s">
        <v>74</v>
      </c>
      <c r="H2322" s="28" t="s">
        <v>1648</v>
      </c>
      <c r="I2322" s="40">
        <v>500</v>
      </c>
      <c r="J2322" s="41">
        <v>0.01</v>
      </c>
      <c r="K2322" s="42">
        <f t="shared" si="293"/>
        <v>495</v>
      </c>
      <c r="L2322" s="43" t="str">
        <f t="shared" si="294"/>
        <v>3321-EMEA-DT</v>
      </c>
      <c r="M2322" s="46">
        <f t="shared" si="295"/>
        <v>43088</v>
      </c>
      <c r="N2322" s="47">
        <f t="shared" si="288"/>
        <v>12</v>
      </c>
      <c r="O2322" s="47" t="str">
        <f t="shared" si="289"/>
        <v>2017</v>
      </c>
      <c r="P2322" s="47" t="str">
        <f t="shared" si="290"/>
        <v>19</v>
      </c>
      <c r="Q2322" s="48">
        <f t="shared" si="291"/>
        <v>43088</v>
      </c>
    </row>
    <row r="2323" spans="1:17" x14ac:dyDescent="0.25">
      <c r="A2323" s="28" t="s">
        <v>3740</v>
      </c>
      <c r="B2323" s="28" t="s">
        <v>53</v>
      </c>
      <c r="C2323" s="28" t="s">
        <v>54</v>
      </c>
      <c r="D2323" s="28" t="s">
        <v>11</v>
      </c>
      <c r="E2323" s="39">
        <v>42221</v>
      </c>
      <c r="F2323" s="13">
        <f t="shared" si="292"/>
        <v>2015</v>
      </c>
      <c r="G2323" s="28" t="s">
        <v>35</v>
      </c>
      <c r="H2323" s="28" t="s">
        <v>501</v>
      </c>
      <c r="I2323" s="40">
        <v>50</v>
      </c>
      <c r="J2323" s="41">
        <v>0.02</v>
      </c>
      <c r="K2323" s="42">
        <f t="shared" si="293"/>
        <v>49</v>
      </c>
      <c r="L2323" s="43" t="str">
        <f t="shared" si="294"/>
        <v>3322-EMEA-PD</v>
      </c>
      <c r="M2323" s="46">
        <f t="shared" si="295"/>
        <v>42221</v>
      </c>
      <c r="N2323" s="47" t="str">
        <f t="shared" si="288"/>
        <v/>
      </c>
      <c r="O2323" s="47" t="str">
        <f t="shared" si="289"/>
        <v/>
      </c>
      <c r="P2323" s="47" t="str">
        <f t="shared" si="290"/>
        <v/>
      </c>
      <c r="Q2323" s="48">
        <f t="shared" si="291"/>
        <v>42221</v>
      </c>
    </row>
    <row r="2324" spans="1:17" x14ac:dyDescent="0.25">
      <c r="A2324" s="28" t="s">
        <v>3741</v>
      </c>
      <c r="B2324" s="28" t="s">
        <v>147</v>
      </c>
      <c r="C2324" s="28" t="s">
        <v>95</v>
      </c>
      <c r="D2324" s="28" t="s">
        <v>34</v>
      </c>
      <c r="E2324" s="39">
        <v>42746</v>
      </c>
      <c r="F2324" s="13">
        <f t="shared" si="292"/>
        <v>2017</v>
      </c>
      <c r="G2324" s="28" t="s">
        <v>125</v>
      </c>
      <c r="H2324" s="28" t="s">
        <v>460</v>
      </c>
      <c r="I2324" s="40">
        <v>500</v>
      </c>
      <c r="J2324" s="41">
        <v>0.08</v>
      </c>
      <c r="K2324" s="42">
        <f t="shared" si="293"/>
        <v>460</v>
      </c>
      <c r="L2324" s="43" t="str">
        <f t="shared" si="294"/>
        <v>3323-APAC-TM</v>
      </c>
      <c r="M2324" s="46">
        <f t="shared" si="295"/>
        <v>42746</v>
      </c>
      <c r="N2324" s="47" t="str">
        <f t="shared" si="288"/>
        <v/>
      </c>
      <c r="O2324" s="47" t="str">
        <f t="shared" si="289"/>
        <v/>
      </c>
      <c r="P2324" s="47" t="str">
        <f t="shared" si="290"/>
        <v/>
      </c>
      <c r="Q2324" s="48">
        <f t="shared" si="291"/>
        <v>42746</v>
      </c>
    </row>
    <row r="2325" spans="1:17" x14ac:dyDescent="0.25">
      <c r="A2325" s="28" t="s">
        <v>3742</v>
      </c>
      <c r="B2325" s="28" t="s">
        <v>139</v>
      </c>
      <c r="C2325" s="28" t="s">
        <v>140</v>
      </c>
      <c r="D2325" s="28" t="s">
        <v>11</v>
      </c>
      <c r="E2325" s="39">
        <v>42921</v>
      </c>
      <c r="F2325" s="13">
        <f t="shared" si="292"/>
        <v>2017</v>
      </c>
      <c r="G2325" s="28" t="s">
        <v>12</v>
      </c>
      <c r="H2325" s="28" t="s">
        <v>277</v>
      </c>
      <c r="I2325" s="40">
        <v>240</v>
      </c>
      <c r="J2325" s="41">
        <v>8.7499999999999994E-2</v>
      </c>
      <c r="K2325" s="42">
        <f t="shared" si="293"/>
        <v>219</v>
      </c>
      <c r="L2325" s="43" t="str">
        <f t="shared" si="294"/>
        <v>3324-EMEA-JC</v>
      </c>
      <c r="M2325" s="46">
        <f t="shared" si="295"/>
        <v>42921</v>
      </c>
      <c r="N2325" s="47" t="str">
        <f t="shared" si="288"/>
        <v/>
      </c>
      <c r="O2325" s="47" t="str">
        <f t="shared" si="289"/>
        <v/>
      </c>
      <c r="P2325" s="47" t="str">
        <f t="shared" si="290"/>
        <v/>
      </c>
      <c r="Q2325" s="48">
        <f t="shared" si="291"/>
        <v>42921</v>
      </c>
    </row>
    <row r="2326" spans="1:17" x14ac:dyDescent="0.25">
      <c r="A2326" s="28" t="s">
        <v>3743</v>
      </c>
      <c r="B2326" s="28" t="s">
        <v>261</v>
      </c>
      <c r="C2326" s="28" t="s">
        <v>39</v>
      </c>
      <c r="D2326" s="28" t="s">
        <v>34</v>
      </c>
      <c r="E2326" s="39">
        <v>42746</v>
      </c>
      <c r="F2326" s="13">
        <f t="shared" si="292"/>
        <v>2017</v>
      </c>
      <c r="G2326" s="28" t="s">
        <v>46</v>
      </c>
      <c r="H2326" s="28" t="s">
        <v>263</v>
      </c>
      <c r="I2326" s="40">
        <v>500</v>
      </c>
      <c r="J2326" s="41">
        <v>0.05</v>
      </c>
      <c r="K2326" s="42">
        <f t="shared" si="293"/>
        <v>475</v>
      </c>
      <c r="L2326" s="43" t="str">
        <f t="shared" si="294"/>
        <v>3325-APAC-WC</v>
      </c>
      <c r="M2326" s="46">
        <f t="shared" si="295"/>
        <v>42746</v>
      </c>
      <c r="N2326" s="47" t="str">
        <f t="shared" si="288"/>
        <v/>
      </c>
      <c r="O2326" s="47" t="str">
        <f t="shared" si="289"/>
        <v/>
      </c>
      <c r="P2326" s="47" t="str">
        <f t="shared" si="290"/>
        <v/>
      </c>
      <c r="Q2326" s="48">
        <f t="shared" si="291"/>
        <v>42746</v>
      </c>
    </row>
    <row r="2327" spans="1:17" x14ac:dyDescent="0.25">
      <c r="A2327" s="28" t="s">
        <v>3744</v>
      </c>
      <c r="B2327" s="28" t="s">
        <v>178</v>
      </c>
      <c r="C2327" s="28" t="s">
        <v>115</v>
      </c>
      <c r="D2327" s="28" t="s">
        <v>17</v>
      </c>
      <c r="E2327" s="39">
        <v>43132</v>
      </c>
      <c r="F2327" s="13">
        <f t="shared" si="292"/>
        <v>2018</v>
      </c>
      <c r="G2327" s="28" t="s">
        <v>35</v>
      </c>
      <c r="H2327" s="28" t="s">
        <v>1682</v>
      </c>
      <c r="I2327" s="40">
        <v>50</v>
      </c>
      <c r="J2327" s="41">
        <v>0</v>
      </c>
      <c r="K2327" s="42">
        <f t="shared" si="293"/>
        <v>50</v>
      </c>
      <c r="L2327" s="43" t="str">
        <f t="shared" si="294"/>
        <v>3326-NA-RS</v>
      </c>
      <c r="M2327" s="46">
        <f t="shared" si="295"/>
        <v>43132</v>
      </c>
      <c r="N2327" s="47" t="str">
        <f t="shared" si="288"/>
        <v/>
      </c>
      <c r="O2327" s="47" t="str">
        <f t="shared" si="289"/>
        <v/>
      </c>
      <c r="P2327" s="47" t="str">
        <f t="shared" si="290"/>
        <v/>
      </c>
      <c r="Q2327" s="48">
        <f t="shared" si="291"/>
        <v>43132</v>
      </c>
    </row>
    <row r="2328" spans="1:17" x14ac:dyDescent="0.25">
      <c r="A2328" s="28" t="s">
        <v>3745</v>
      </c>
      <c r="B2328" s="28" t="s">
        <v>210</v>
      </c>
      <c r="C2328" s="28" t="s">
        <v>115</v>
      </c>
      <c r="D2328" s="28" t="s">
        <v>17</v>
      </c>
      <c r="E2328" s="39">
        <v>42862</v>
      </c>
      <c r="F2328" s="13">
        <f t="shared" si="292"/>
        <v>2017</v>
      </c>
      <c r="G2328" s="28" t="s">
        <v>125</v>
      </c>
      <c r="H2328" s="28" t="s">
        <v>1356</v>
      </c>
      <c r="I2328" s="40">
        <v>500</v>
      </c>
      <c r="J2328" s="41">
        <v>4.8000000000000001E-2</v>
      </c>
      <c r="K2328" s="42">
        <f t="shared" si="293"/>
        <v>476</v>
      </c>
      <c r="L2328" s="43" t="str">
        <f t="shared" si="294"/>
        <v>3327-NA-RD</v>
      </c>
      <c r="M2328" s="46">
        <f t="shared" si="295"/>
        <v>42862</v>
      </c>
      <c r="N2328" s="47" t="str">
        <f t="shared" si="288"/>
        <v/>
      </c>
      <c r="O2328" s="47" t="str">
        <f t="shared" si="289"/>
        <v/>
      </c>
      <c r="P2328" s="47" t="str">
        <f t="shared" si="290"/>
        <v/>
      </c>
      <c r="Q2328" s="48">
        <f t="shared" si="291"/>
        <v>42862</v>
      </c>
    </row>
    <row r="2329" spans="1:17" x14ac:dyDescent="0.25">
      <c r="A2329" s="28" t="s">
        <v>3746</v>
      </c>
      <c r="B2329" s="28" t="s">
        <v>49</v>
      </c>
      <c r="C2329" s="28" t="s">
        <v>50</v>
      </c>
      <c r="D2329" s="28" t="s">
        <v>22</v>
      </c>
      <c r="E2329" s="39" t="s">
        <v>3747</v>
      </c>
      <c r="F2329" s="13">
        <f t="shared" si="292"/>
        <v>2014</v>
      </c>
      <c r="G2329" s="28" t="s">
        <v>12</v>
      </c>
      <c r="H2329" s="28" t="s">
        <v>465</v>
      </c>
      <c r="I2329" s="40">
        <v>240</v>
      </c>
      <c r="J2329" s="41">
        <v>3.7499999999999999E-2</v>
      </c>
      <c r="K2329" s="42">
        <f t="shared" si="293"/>
        <v>231</v>
      </c>
      <c r="L2329" s="43" t="str">
        <f t="shared" si="294"/>
        <v>3328-LATAM-SC</v>
      </c>
      <c r="M2329" s="46">
        <f t="shared" si="295"/>
        <v>41781</v>
      </c>
      <c r="N2329" s="47">
        <f t="shared" si="288"/>
        <v>5</v>
      </c>
      <c r="O2329" s="47" t="str">
        <f t="shared" si="289"/>
        <v>2014</v>
      </c>
      <c r="P2329" s="47" t="str">
        <f t="shared" si="290"/>
        <v>22</v>
      </c>
      <c r="Q2329" s="48">
        <f t="shared" si="291"/>
        <v>41781</v>
      </c>
    </row>
    <row r="2330" spans="1:17" x14ac:dyDescent="0.25">
      <c r="A2330" s="28" t="s">
        <v>3748</v>
      </c>
      <c r="B2330" s="28" t="s">
        <v>119</v>
      </c>
      <c r="C2330" s="28" t="s">
        <v>85</v>
      </c>
      <c r="D2330" s="28" t="s">
        <v>11</v>
      </c>
      <c r="E2330" s="39" t="s">
        <v>1229</v>
      </c>
      <c r="F2330" s="13">
        <f t="shared" si="292"/>
        <v>2015</v>
      </c>
      <c r="G2330" s="28" t="s">
        <v>35</v>
      </c>
      <c r="H2330" s="28" t="s">
        <v>2205</v>
      </c>
      <c r="I2330" s="40">
        <v>50</v>
      </c>
      <c r="J2330" s="41">
        <v>0.24</v>
      </c>
      <c r="K2330" s="42">
        <f t="shared" si="293"/>
        <v>38</v>
      </c>
      <c r="L2330" s="43" t="str">
        <f t="shared" si="294"/>
        <v>3329-EMEA-BS</v>
      </c>
      <c r="M2330" s="46">
        <f t="shared" si="295"/>
        <v>42033</v>
      </c>
      <c r="N2330" s="47">
        <f t="shared" si="288"/>
        <v>1</v>
      </c>
      <c r="O2330" s="47" t="str">
        <f t="shared" si="289"/>
        <v>2015</v>
      </c>
      <c r="P2330" s="47" t="str">
        <f t="shared" si="290"/>
        <v>29</v>
      </c>
      <c r="Q2330" s="48">
        <f t="shared" si="291"/>
        <v>42033</v>
      </c>
    </row>
    <row r="2331" spans="1:17" x14ac:dyDescent="0.25">
      <c r="A2331" s="28" t="s">
        <v>3749</v>
      </c>
      <c r="B2331" s="28" t="s">
        <v>169</v>
      </c>
      <c r="C2331" s="28" t="s">
        <v>170</v>
      </c>
      <c r="D2331" s="28" t="s">
        <v>11</v>
      </c>
      <c r="E2331" s="39">
        <v>42069</v>
      </c>
      <c r="F2331" s="13">
        <f t="shared" si="292"/>
        <v>2015</v>
      </c>
      <c r="G2331" s="28" t="s">
        <v>61</v>
      </c>
      <c r="H2331" s="28" t="s">
        <v>993</v>
      </c>
      <c r="I2331" s="40">
        <v>3000</v>
      </c>
      <c r="J2331" s="41">
        <v>0.35</v>
      </c>
      <c r="K2331" s="42">
        <f t="shared" si="293"/>
        <v>1950</v>
      </c>
      <c r="L2331" s="43" t="str">
        <f t="shared" si="294"/>
        <v>3330-EMEA-GR</v>
      </c>
      <c r="M2331" s="46">
        <f t="shared" si="295"/>
        <v>42069</v>
      </c>
      <c r="N2331" s="47" t="str">
        <f t="shared" si="288"/>
        <v/>
      </c>
      <c r="O2331" s="47" t="str">
        <f t="shared" si="289"/>
        <v/>
      </c>
      <c r="P2331" s="47" t="str">
        <f t="shared" si="290"/>
        <v/>
      </c>
      <c r="Q2331" s="48">
        <f t="shared" si="291"/>
        <v>42069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" stopIfTrue="1" id="{C2F33493-5297-4A45-B312-6E4322B2EED3}">
            <xm:f>L2&lt;&gt;Answer!G2</xm:f>
            <x14:dxf>
              <font>
                <color auto="1"/>
              </font>
              <fill>
                <patternFill>
                  <bgColor rgb="FF92D050"/>
                </patternFill>
              </fill>
            </x14:dxf>
          </x14:cfRule>
          <xm:sqref>L2:L2331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3B51-1708-4B7B-90D3-A228BC36C4C8}">
  <sheetPr codeName="Sheet3"/>
  <dimension ref="B1:S2331"/>
  <sheetViews>
    <sheetView tabSelected="1" topLeftCell="C1" zoomScale="97" zoomScaleNormal="106" workbookViewId="0">
      <selection activeCell="S2" sqref="S2"/>
    </sheetView>
  </sheetViews>
  <sheetFormatPr defaultColWidth="9.5703125" defaultRowHeight="15" x14ac:dyDescent="0.25"/>
  <cols>
    <col min="2" max="2" width="5.5703125" bestFit="1" customWidth="1"/>
    <col min="3" max="3" width="13.28515625" bestFit="1" customWidth="1"/>
    <col min="4" max="6" width="12.28515625" bestFit="1" customWidth="1"/>
    <col min="7" max="7" width="14.42578125" customWidth="1"/>
    <col min="8" max="8" width="12.28515625" bestFit="1" customWidth="1"/>
    <col min="9" max="9" width="20.7109375" bestFit="1" customWidth="1"/>
    <col min="10" max="10" width="11.5703125" bestFit="1" customWidth="1"/>
    <col min="11" max="11" width="15.28515625" style="5" bestFit="1" customWidth="1"/>
    <col min="12" max="12" width="11.85546875" bestFit="1" customWidth="1"/>
    <col min="14" max="14" width="53.42578125" bestFit="1" customWidth="1"/>
    <col min="15" max="15" width="16.85546875" customWidth="1"/>
    <col min="16" max="16" width="12" customWidth="1"/>
    <col min="17" max="18" width="16.7109375" bestFit="1" customWidth="1"/>
    <col min="19" max="19" width="13" bestFit="1" customWidth="1"/>
  </cols>
  <sheetData>
    <row r="1" spans="2:19" x14ac:dyDescent="0.25">
      <c r="C1" s="7" t="s">
        <v>3753</v>
      </c>
      <c r="D1" s="7"/>
      <c r="E1" s="7"/>
      <c r="F1" s="7"/>
      <c r="G1" s="7"/>
      <c r="I1" s="10" t="s">
        <v>6</v>
      </c>
      <c r="J1" s="8" t="s">
        <v>3756</v>
      </c>
      <c r="K1" s="11" t="s">
        <v>3752</v>
      </c>
      <c r="L1" s="9" t="s">
        <v>3757</v>
      </c>
      <c r="N1" s="33" t="s">
        <v>3758</v>
      </c>
      <c r="O1" s="27" t="s">
        <v>3759</v>
      </c>
      <c r="Q1" s="52" t="s">
        <v>6142</v>
      </c>
      <c r="R1" s="52"/>
      <c r="S1" s="52"/>
    </row>
    <row r="2" spans="2:19" x14ac:dyDescent="0.25">
      <c r="C2" s="34" t="s">
        <v>11</v>
      </c>
      <c r="D2" s="34" t="s">
        <v>17</v>
      </c>
      <c r="E2" s="34" t="s">
        <v>22</v>
      </c>
      <c r="F2" s="34" t="s">
        <v>34</v>
      </c>
      <c r="G2" s="34" t="s">
        <v>6113</v>
      </c>
      <c r="I2" s="28" t="str" cm="1">
        <f t="array" ref="I2:I513">_xlfn._xlws.SORT(_xlfn.UNIQUE(Data!H:H))</f>
        <v>Abdul Amos</v>
      </c>
      <c r="J2" s="13">
        <f>COUNTIF(Data!H:H,I2)</f>
        <v>9</v>
      </c>
      <c r="K2" s="30">
        <f>SUMIF(Data!H:H,I2,Data!K:K)</f>
        <v>7566.0010000000002</v>
      </c>
      <c r="L2" s="13" t="str">
        <f>IF(OR(J2&lt;3,K2&lt;1000),"BAD",IF(OR(J2&lt;6,K2&lt;3500),"GOOD",IF(OR(J2&gt;6,K2&gt;3500),"EXCELLENT"," ")))</f>
        <v>EXCELLENT</v>
      </c>
      <c r="N2" s="13" t="s">
        <v>3762</v>
      </c>
      <c r="O2" s="13">
        <f>INDEX(B12:B16,MATCH(MAX(G12:G16),G12:G16,0))</f>
        <v>2017</v>
      </c>
      <c r="Q2" s="28" t="str" cm="1">
        <f t="array" ref="Q2:Q13">_xlfn._xlws.SORT(_xlfn.UNIQUE(Data!G2:G2331))</f>
        <v>Air conditioner</v>
      </c>
      <c r="R2" s="13">
        <f>COUNTIF(Data!G:G,Q2)</f>
        <v>193</v>
      </c>
      <c r="S2" s="29">
        <f>SUMIF(Data!G:G,Q2,Data!K:K)</f>
        <v>242186</v>
      </c>
    </row>
    <row r="3" spans="2:19" x14ac:dyDescent="0.25">
      <c r="B3" s="12">
        <v>2014</v>
      </c>
      <c r="C3" s="35">
        <f>SUMIFS(Data!$K:$K,Data!$F:$F,Question!$B3,Data!$D:$D,Question!C$2)</f>
        <v>130508.94200000002</v>
      </c>
      <c r="D3" s="35">
        <f>SUMIFS(Data!$K:$K,Data!$F:$F,Question!$B3,Data!$D:$D,Question!D$2)</f>
        <v>44111.003000000004</v>
      </c>
      <c r="E3" s="35">
        <f>SUMIFS(Data!$K:$K,Data!$F:$F,Question!$B3,Data!$D:$D,Question!E$2)</f>
        <v>35608.986000000004</v>
      </c>
      <c r="F3" s="35">
        <f>SUMIFS(Data!$K:$K,Data!$F:$F,Question!$B3,Data!$D:$D,Question!F$2)</f>
        <v>73881.988999999987</v>
      </c>
      <c r="G3" s="35">
        <f>SUM(C3:F3)</f>
        <v>284110.92000000004</v>
      </c>
      <c r="H3" s="14"/>
      <c r="I3" s="28" t="str">
        <v>Abdul Heywood</v>
      </c>
      <c r="J3" s="13">
        <f>COUNTIF(Data!H:H,I3)</f>
        <v>6</v>
      </c>
      <c r="K3" s="30">
        <f>SUMIF(Data!H:H,I3,Data!K:K)</f>
        <v>3412</v>
      </c>
      <c r="L3" s="13" t="str">
        <f t="shared" ref="L3:L66" si="0">IF(OR(J3&lt;3,K3&lt;1000),"BAD",IF(OR(J3&lt;6,K3&lt;3500),"GOOD",IF(OR(J3&gt;6,K3&gt;3500),"EXCELLENT"," ")))</f>
        <v>GOOD</v>
      </c>
      <c r="N3" s="13" t="s">
        <v>3760</v>
      </c>
      <c r="O3" s="13">
        <f>COUNTIF(L2:L510,L3)</f>
        <v>254</v>
      </c>
      <c r="Q3" s="28" t="str">
        <v>Blender</v>
      </c>
      <c r="R3" s="13">
        <f>COUNTIF(Data!G:G,Q3)</f>
        <v>196</v>
      </c>
      <c r="S3" s="29">
        <f>SUMIF(Data!G:G,Q3,Data!K:K)</f>
        <v>8719</v>
      </c>
    </row>
    <row r="4" spans="2:19" x14ac:dyDescent="0.25">
      <c r="B4" s="12">
        <v>2015</v>
      </c>
      <c r="C4" s="35">
        <f>SUMIFS(Data!$K:$K,Data!$F:$F,Question!$B4,Data!$D:$D,Question!C$2)</f>
        <v>115530.95699999997</v>
      </c>
      <c r="D4" s="35">
        <f>SUMIFS(Data!$K:$K,Data!$F:$F,Question!$B4,Data!$D:$D,Question!D$2)</f>
        <v>43201.979999999996</v>
      </c>
      <c r="E4" s="35">
        <f>SUMIFS(Data!$K:$K,Data!$F:$F,Question!$B4,Data!$D:$D,Question!E$2)</f>
        <v>42292.978999999999</v>
      </c>
      <c r="F4" s="35">
        <f>SUMIFS(Data!$K:$K,Data!$F:$F,Question!$B4,Data!$D:$D,Question!F$2)</f>
        <v>64946.967999999993</v>
      </c>
      <c r="G4" s="35">
        <f t="shared" ref="G4:G7" si="1">SUM(C4:F4)</f>
        <v>265972.88399999996</v>
      </c>
      <c r="H4" s="14"/>
      <c r="I4" s="28" t="str">
        <v>Abu Moore</v>
      </c>
      <c r="J4" s="13">
        <f>COUNTIF(Data!H:H,I4)</f>
        <v>2</v>
      </c>
      <c r="K4" s="30">
        <f>SUMIF(Data!H:H,I4,Data!K:K)</f>
        <v>73.998999999999995</v>
      </c>
      <c r="L4" s="13" t="str">
        <f t="shared" si="0"/>
        <v>BAD</v>
      </c>
      <c r="N4" s="13" t="s">
        <v>3761</v>
      </c>
      <c r="O4" s="13">
        <f>INDEX(B21:B25,MATCH(MIN(G21:G25),G21:G25,0))</f>
        <v>2016</v>
      </c>
      <c r="Q4" s="28" t="str">
        <v>Ceiling fan</v>
      </c>
      <c r="R4" s="13">
        <f>COUNTIF(Data!G:G,Q4)</f>
        <v>180</v>
      </c>
      <c r="S4" s="29">
        <f>SUMIF(Data!G:G,Q4,Data!K:K)</f>
        <v>24525.554999999982</v>
      </c>
    </row>
    <row r="5" spans="2:19" x14ac:dyDescent="0.25">
      <c r="B5" s="12">
        <v>2016</v>
      </c>
      <c r="C5" s="35">
        <f>SUMIFS(Data!$K:$K,Data!$F:$F,Question!$B5,Data!$D:$D,Question!C$2)</f>
        <v>107351.92</v>
      </c>
      <c r="D5" s="35">
        <f>SUMIFS(Data!$K:$K,Data!$F:$F,Question!$B5,Data!$D:$D,Question!D$2)</f>
        <v>48469.993000000009</v>
      </c>
      <c r="E5" s="35">
        <f>SUMIFS(Data!$K:$K,Data!$F:$F,Question!$B5,Data!$D:$D,Question!E$2)</f>
        <v>34513.953999999991</v>
      </c>
      <c r="F5" s="35">
        <f>SUMIFS(Data!$K:$K,Data!$F:$F,Question!$B5,Data!$D:$D,Question!F$2)</f>
        <v>80634.976999999984</v>
      </c>
      <c r="G5" s="35">
        <f t="shared" si="1"/>
        <v>270970.84399999998</v>
      </c>
      <c r="H5" s="14"/>
      <c r="I5" s="28" t="str">
        <v>Aidan Perrott</v>
      </c>
      <c r="J5" s="13">
        <f>COUNTIF(Data!H:H,I5)</f>
        <v>4</v>
      </c>
      <c r="K5" s="30">
        <f>SUMIF(Data!H:H,I5,Data!K:K)</f>
        <v>2360</v>
      </c>
      <c r="L5" s="13" t="str">
        <f t="shared" si="0"/>
        <v>GOOD</v>
      </c>
      <c r="N5" s="13" t="s">
        <v>3763</v>
      </c>
      <c r="O5" s="13" t="str">
        <f>INDEX(I2:I511,MATCH(MAX(K2:K511),K2:K511,0))</f>
        <v>Francis Godden</v>
      </c>
      <c r="Q5" s="28" t="str">
        <v>Coffee grinder</v>
      </c>
      <c r="R5" s="13">
        <f>COUNTIF(Data!G:G,Q5)</f>
        <v>188</v>
      </c>
      <c r="S5" s="29">
        <f>SUMIF(Data!G:G,Q5,Data!K:K)</f>
        <v>23583.783999999992</v>
      </c>
    </row>
    <row r="6" spans="2:19" x14ac:dyDescent="0.25">
      <c r="B6" s="12">
        <v>2017</v>
      </c>
      <c r="C6" s="35">
        <f>SUMIFS(Data!$K:$K,Data!$F:$F,Question!$B6,Data!$D:$D,Question!C$2)</f>
        <v>156455.92699999997</v>
      </c>
      <c r="D6" s="35">
        <f>SUMIFS(Data!$K:$K,Data!$F:$F,Question!$B6,Data!$D:$D,Question!D$2)</f>
        <v>38412.991000000002</v>
      </c>
      <c r="E6" s="35">
        <f>SUMIFS(Data!$K:$K,Data!$F:$F,Question!$B6,Data!$D:$D,Question!E$2)</f>
        <v>47847.993999999999</v>
      </c>
      <c r="F6" s="35">
        <f>SUMIFS(Data!$K:$K,Data!$F:$F,Question!$B6,Data!$D:$D,Question!F$2)</f>
        <v>66313.97099999999</v>
      </c>
      <c r="G6" s="35">
        <f t="shared" si="1"/>
        <v>309030.88299999997</v>
      </c>
      <c r="H6" s="14"/>
      <c r="I6" s="28" t="str">
        <v>Alan Davie</v>
      </c>
      <c r="J6" s="13">
        <f>COUNTIF(Data!H:H,I6)</f>
        <v>4</v>
      </c>
      <c r="K6" s="30">
        <f>SUMIF(Data!H:H,I6,Data!K:K)</f>
        <v>836.995</v>
      </c>
      <c r="L6" s="13" t="str">
        <f t="shared" si="0"/>
        <v>BAD</v>
      </c>
      <c r="N6" s="13" t="s">
        <v>3764</v>
      </c>
      <c r="O6" s="13" t="str">
        <f>INDEX(Q2:Q13,MATCH(MAX(S2:S13),S2:S13,0))</f>
        <v>Refrigerator</v>
      </c>
      <c r="Q6" s="28" t="str">
        <v>Dishwasher</v>
      </c>
      <c r="R6" s="13">
        <f>COUNTIF(Data!G:G,Q6)</f>
        <v>174</v>
      </c>
      <c r="S6" s="29">
        <f>SUMIF(Data!G:G,Q6,Data!K:K)</f>
        <v>77205</v>
      </c>
    </row>
    <row r="7" spans="2:19" x14ac:dyDescent="0.25">
      <c r="B7" s="12">
        <v>2018</v>
      </c>
      <c r="C7" s="35">
        <f>SUMIFS(Data!$K:$K,Data!$F:$F,Question!$B7,Data!$D:$D,Question!C$2)</f>
        <v>126377.95000000001</v>
      </c>
      <c r="D7" s="35">
        <f>SUMIFS(Data!$K:$K,Data!$F:$F,Question!$B7,Data!$D:$D,Question!D$2)</f>
        <v>42887.96</v>
      </c>
      <c r="E7" s="35">
        <f>SUMIFS(Data!$K:$K,Data!$F:$F,Question!$B7,Data!$D:$D,Question!E$2)</f>
        <v>41452.985000000001</v>
      </c>
      <c r="F7" s="35">
        <f>SUMIFS(Data!$K:$K,Data!$F:$F,Question!$B7,Data!$D:$D,Question!F$2)</f>
        <v>66981.989999999991</v>
      </c>
      <c r="G7" s="35">
        <f t="shared" si="1"/>
        <v>277700.88500000001</v>
      </c>
      <c r="H7" s="14"/>
      <c r="I7" s="28" t="str">
        <v>Alan Evora</v>
      </c>
      <c r="J7" s="13">
        <f>COUNTIF(Data!H:H,I7)</f>
        <v>1</v>
      </c>
      <c r="K7" s="30">
        <f>SUMIF(Data!H:H,I7,Data!K:K)</f>
        <v>370</v>
      </c>
      <c r="L7" s="13" t="str">
        <f t="shared" si="0"/>
        <v>BAD</v>
      </c>
      <c r="N7" s="13" t="s">
        <v>6118</v>
      </c>
      <c r="O7" s="13">
        <f>MAX(J2:J511)</f>
        <v>13</v>
      </c>
      <c r="Q7" s="28" t="str">
        <v>Iron</v>
      </c>
      <c r="R7" s="13">
        <f>COUNTIF(Data!G:G,Q7)</f>
        <v>239</v>
      </c>
      <c r="S7" s="29">
        <f>SUMIF(Data!G:G,Q7,Data!K:K)</f>
        <v>6463.0770000000102</v>
      </c>
    </row>
    <row r="8" spans="2:19" x14ac:dyDescent="0.25">
      <c r="I8" s="28" t="str">
        <v>Alan Grant</v>
      </c>
      <c r="J8" s="13">
        <f>COUNTIF(Data!H:H,I8)</f>
        <v>3</v>
      </c>
      <c r="K8" s="30">
        <f>SUMIF(Data!H:H,I8,Data!K:K)</f>
        <v>2531.998</v>
      </c>
      <c r="L8" s="13" t="str">
        <f t="shared" si="0"/>
        <v>GOOD</v>
      </c>
      <c r="Q8" s="28" t="str">
        <v>Microwave</v>
      </c>
      <c r="R8" s="13">
        <f>COUNTIF(Data!G:G,Q8)</f>
        <v>199</v>
      </c>
      <c r="S8" s="29">
        <f>SUMIF(Data!G:G,Q8,Data!K:K)</f>
        <v>42738</v>
      </c>
    </row>
    <row r="9" spans="2:19" x14ac:dyDescent="0.25">
      <c r="I9" s="28" t="str">
        <v>Alan Procter</v>
      </c>
      <c r="J9" s="13">
        <f>COUNTIF(Data!H:H,I9)</f>
        <v>2</v>
      </c>
      <c r="K9" s="30">
        <f>SUMIF(Data!H:H,I9,Data!K:K)</f>
        <v>637.99800000000005</v>
      </c>
      <c r="L9" s="13" t="str">
        <f t="shared" si="0"/>
        <v>BAD</v>
      </c>
      <c r="Q9" s="28" t="str">
        <v>Oven</v>
      </c>
      <c r="R9" s="13">
        <f>COUNTIF(Data!G:G,Q9)</f>
        <v>194</v>
      </c>
      <c r="S9" s="29">
        <f>SUMIF(Data!G:G,Q9,Data!K:K)</f>
        <v>96065</v>
      </c>
    </row>
    <row r="10" spans="2:19" x14ac:dyDescent="0.25">
      <c r="C10" s="7" t="s">
        <v>3755</v>
      </c>
      <c r="D10" s="7"/>
      <c r="E10" s="7"/>
      <c r="F10" s="7"/>
      <c r="G10" s="7"/>
      <c r="I10" s="28" t="str">
        <v>Alastair Mills</v>
      </c>
      <c r="J10" s="13">
        <f>COUNTIF(Data!H:H,I10)</f>
        <v>5</v>
      </c>
      <c r="K10" s="30">
        <f>SUMIF(Data!H:H,I10,Data!K:K)</f>
        <v>2388.9940000000001</v>
      </c>
      <c r="L10" s="13" t="str">
        <f t="shared" si="0"/>
        <v>GOOD</v>
      </c>
      <c r="Q10" s="28" t="str">
        <v>Refrigerator</v>
      </c>
      <c r="R10" s="13">
        <f>COUNTIF(Data!G:G,Q10)</f>
        <v>184</v>
      </c>
      <c r="S10" s="29">
        <f>SUMIF(Data!G:G,Q10,Data!K:K)</f>
        <v>420690</v>
      </c>
    </row>
    <row r="11" spans="2:19" x14ac:dyDescent="0.25">
      <c r="C11" s="34" t="s">
        <v>11</v>
      </c>
      <c r="D11" s="34" t="s">
        <v>17</v>
      </c>
      <c r="E11" s="34" t="s">
        <v>22</v>
      </c>
      <c r="F11" s="34" t="s">
        <v>34</v>
      </c>
      <c r="G11" s="34" t="s">
        <v>6113</v>
      </c>
      <c r="I11" s="28" t="str">
        <v>Alen Dinan</v>
      </c>
      <c r="J11" s="13">
        <f>COUNTIF(Data!H:H,I11)</f>
        <v>4</v>
      </c>
      <c r="K11" s="30">
        <f>SUMIF(Data!H:H,I11,Data!K:K)</f>
        <v>2683</v>
      </c>
      <c r="L11" s="13" t="str">
        <f t="shared" si="0"/>
        <v>GOOD</v>
      </c>
      <c r="Q11" s="28" t="str">
        <v>Toaster</v>
      </c>
      <c r="R11" s="13">
        <f>COUNTIF(Data!G:G,Q11)</f>
        <v>189</v>
      </c>
      <c r="S11" s="29">
        <f>SUMIF(Data!G:G,Q11,Data!K:K)</f>
        <v>8479</v>
      </c>
    </row>
    <row r="12" spans="2:19" x14ac:dyDescent="0.25">
      <c r="B12" s="12">
        <v>2014</v>
      </c>
      <c r="C12" s="35">
        <f>AVERAGEIFS(Data!$K:$K,Data!$F:$F,Question!$B12,Data!$D:$D,Question!C$11)</f>
        <v>652.54471000000012</v>
      </c>
      <c r="D12" s="35">
        <f>AVERAGEIFS(Data!$K:$K,Data!$F:$F,Question!$B12,Data!$D:$D,Question!D$11)</f>
        <v>479.46742391304355</v>
      </c>
      <c r="E12" s="35">
        <f>AVERAGEIFS(Data!$K:$K,Data!$F:$F,Question!$B12,Data!$D:$D,Question!E$11)</f>
        <v>501.53501408450711</v>
      </c>
      <c r="F12" s="35">
        <f>AVERAGEIFS(Data!$K:$K,Data!$F:$F,Question!$B12,Data!$D:$D,Question!F$11)</f>
        <v>659.66061607142842</v>
      </c>
      <c r="G12" s="35">
        <f>SUM(C12:F12)</f>
        <v>2293.2077640689795</v>
      </c>
      <c r="I12" s="28" t="str">
        <v>Alexander Hillier</v>
      </c>
      <c r="J12" s="13">
        <f>COUNTIF(Data!H:H,I12)</f>
        <v>6</v>
      </c>
      <c r="K12" s="30">
        <f>SUMIF(Data!H:H,I12,Data!K:K)</f>
        <v>6219.0010000000002</v>
      </c>
      <c r="L12" s="13" t="str">
        <f t="shared" si="0"/>
        <v>EXCELLENT</v>
      </c>
      <c r="Q12" s="28" t="str">
        <v>Vacuum Cleaner</v>
      </c>
      <c r="R12" s="13">
        <f>COUNTIF(Data!G:G,Q12)</f>
        <v>196</v>
      </c>
      <c r="S12" s="29">
        <f>SUMIF(Data!G:G,Q12,Data!K:K)</f>
        <v>87532</v>
      </c>
    </row>
    <row r="13" spans="2:19" x14ac:dyDescent="0.25">
      <c r="B13" s="12">
        <v>2015</v>
      </c>
      <c r="C13" s="35">
        <f>AVERAGEIFS(Data!$K:$K,Data!$F:$F,Question!$B13,Data!$D:$D,Question!C$11)</f>
        <v>580.5575728643214</v>
      </c>
      <c r="D13" s="35">
        <f>AVERAGEIFS(Data!$K:$K,Data!$F:$F,Question!$B13,Data!$D:$D,Question!D$11)</f>
        <v>617.17114285714285</v>
      </c>
      <c r="E13" s="35">
        <f>AVERAGEIFS(Data!$K:$K,Data!$F:$F,Question!$B13,Data!$D:$D,Question!E$11)</f>
        <v>556.48656578947373</v>
      </c>
      <c r="F13" s="35">
        <f>AVERAGEIFS(Data!$K:$K,Data!$F:$F,Question!$B13,Data!$D:$D,Question!F$11)</f>
        <v>569.71024561403499</v>
      </c>
      <c r="G13" s="35">
        <f t="shared" ref="G13:G16" si="2">SUM(C13:F13)</f>
        <v>2323.9255271249731</v>
      </c>
      <c r="I13" s="28" t="str">
        <v>Alexander Rowntree</v>
      </c>
      <c r="J13" s="13">
        <f>COUNTIF(Data!H:H,I13)</f>
        <v>1</v>
      </c>
      <c r="K13" s="30">
        <f>SUMIF(Data!H:H,I13,Data!K:K)</f>
        <v>490</v>
      </c>
      <c r="L13" s="13" t="str">
        <f t="shared" si="0"/>
        <v>BAD</v>
      </c>
      <c r="Q13" s="28" t="str">
        <v>Washing Machine</v>
      </c>
      <c r="R13" s="13">
        <f>COUNTIF(Data!G:G,Q13)</f>
        <v>198</v>
      </c>
      <c r="S13" s="29">
        <f>SUMIF(Data!G:G,Q13,Data!K:K)</f>
        <v>369600</v>
      </c>
    </row>
    <row r="14" spans="2:19" x14ac:dyDescent="0.25">
      <c r="B14" s="12">
        <v>2016</v>
      </c>
      <c r="C14" s="35">
        <f>AVERAGEIFS(Data!$K:$K,Data!$F:$F,Question!$B14,Data!$D:$D,Question!C$11)</f>
        <v>603.10067415730339</v>
      </c>
      <c r="D14" s="35">
        <f>AVERAGEIFS(Data!$K:$K,Data!$F:$F,Question!$B14,Data!$D:$D,Question!D$11)</f>
        <v>646.26657333333344</v>
      </c>
      <c r="E14" s="35">
        <f>AVERAGEIFS(Data!$K:$K,Data!$F:$F,Question!$B14,Data!$D:$D,Question!E$11)</f>
        <v>466.40478378378367</v>
      </c>
      <c r="F14" s="35">
        <f>AVERAGEIFS(Data!$K:$K,Data!$F:$F,Question!$B14,Data!$D:$D,Question!F$11)</f>
        <v>713.58386725663706</v>
      </c>
      <c r="G14" s="35">
        <f t="shared" si="2"/>
        <v>2429.3558985310574</v>
      </c>
      <c r="I14" s="28" t="str">
        <v>Alexander Uddin</v>
      </c>
      <c r="J14" s="13">
        <f>COUNTIF(Data!H:H,I14)</f>
        <v>4</v>
      </c>
      <c r="K14" s="30">
        <f>SUMIF(Data!H:H,I14,Data!K:K)</f>
        <v>5680</v>
      </c>
      <c r="L14" s="13" t="str">
        <f t="shared" si="0"/>
        <v>GOOD</v>
      </c>
    </row>
    <row r="15" spans="2:19" x14ac:dyDescent="0.25">
      <c r="B15" s="12">
        <v>2017</v>
      </c>
      <c r="C15" s="35">
        <f>AVERAGEIFS(Data!$K:$K,Data!$F:$F,Question!$B15,Data!$D:$D,Question!C$11)</f>
        <v>635.99970325203242</v>
      </c>
      <c r="D15" s="35">
        <f>AVERAGEIFS(Data!$K:$K,Data!$F:$F,Question!$B15,Data!$D:$D,Question!D$11)</f>
        <v>556.71001449275366</v>
      </c>
      <c r="E15" s="35">
        <f>AVERAGEIFS(Data!$K:$K,Data!$F:$F,Question!$B15,Data!$D:$D,Question!E$11)</f>
        <v>703.64697058823526</v>
      </c>
      <c r="F15" s="35">
        <f>AVERAGEIFS(Data!$K:$K,Data!$F:$F,Question!$B15,Data!$D:$D,Question!F$11)</f>
        <v>608.38505504587147</v>
      </c>
      <c r="G15" s="35">
        <f t="shared" si="2"/>
        <v>2504.7417433788928</v>
      </c>
      <c r="I15" s="28" t="str">
        <v>Alexandra Mukherjee</v>
      </c>
      <c r="J15" s="13">
        <f>COUNTIF(Data!H:H,I15)</f>
        <v>1</v>
      </c>
      <c r="K15" s="30">
        <f>SUMIF(Data!H:H,I15,Data!K:K)</f>
        <v>1204</v>
      </c>
      <c r="L15" s="13" t="str">
        <f t="shared" si="0"/>
        <v>BAD</v>
      </c>
      <c r="Q15" s="51"/>
      <c r="R15" s="51"/>
      <c r="S15" s="24"/>
    </row>
    <row r="16" spans="2:19" x14ac:dyDescent="0.25">
      <c r="B16" s="12">
        <v>2018</v>
      </c>
      <c r="C16" s="35">
        <f>AVERAGEIFS(Data!$K:$K,Data!$F:$F,Question!$B16,Data!$D:$D,Question!C$11)</f>
        <v>651.43273195876293</v>
      </c>
      <c r="D16" s="35">
        <f>AVERAGEIFS(Data!$K:$K,Data!$F:$F,Question!$B16,Data!$D:$D,Question!D$11)</f>
        <v>492.96505747126434</v>
      </c>
      <c r="E16" s="35">
        <f>AVERAGEIFS(Data!$K:$K,Data!$F:$F,Question!$B16,Data!$D:$D,Question!E$11)</f>
        <v>657.98388888888894</v>
      </c>
      <c r="F16" s="35">
        <f>AVERAGEIFS(Data!$K:$K,Data!$F:$F,Question!$B16,Data!$D:$D,Question!F$11)</f>
        <v>558.18324999999993</v>
      </c>
      <c r="G16" s="35">
        <f t="shared" si="2"/>
        <v>2360.5649283189164</v>
      </c>
      <c r="I16" s="28" t="str">
        <v>Alexandra Wright</v>
      </c>
      <c r="J16" s="13">
        <f>COUNTIF(Data!H:H,I16)</f>
        <v>7</v>
      </c>
      <c r="K16" s="30">
        <f>SUMIF(Data!H:H,I16,Data!K:K)</f>
        <v>4190.9889999999996</v>
      </c>
      <c r="L16" s="13" t="str">
        <f t="shared" si="0"/>
        <v>EXCELLENT</v>
      </c>
      <c r="O16" s="25" t="s">
        <v>6151</v>
      </c>
      <c r="P16" s="27" t="s">
        <v>3756</v>
      </c>
      <c r="Q16" s="26" t="s">
        <v>3752</v>
      </c>
    </row>
    <row r="17" spans="2:18" x14ac:dyDescent="0.25">
      <c r="I17" s="28" t="str">
        <v>Alice Canning</v>
      </c>
      <c r="J17" s="13">
        <f>COUNTIF(Data!H:H,I17)</f>
        <v>3</v>
      </c>
      <c r="K17" s="30">
        <f>SUMIF(Data!H:H,I17,Data!K:K)</f>
        <v>3766</v>
      </c>
      <c r="L17" s="13" t="str">
        <f t="shared" si="0"/>
        <v>GOOD</v>
      </c>
      <c r="O17" s="13" t="s">
        <v>6145</v>
      </c>
      <c r="P17" s="31" t="s">
        <v>6153</v>
      </c>
      <c r="Q17" s="32" t="s">
        <v>6146</v>
      </c>
      <c r="R17" s="23"/>
    </row>
    <row r="18" spans="2:18" x14ac:dyDescent="0.25">
      <c r="I18" s="28" t="str">
        <v>Alison Hallows</v>
      </c>
      <c r="J18" s="13">
        <f>COUNTIF(Data!H:H,I18)</f>
        <v>1</v>
      </c>
      <c r="K18" s="30">
        <f>SUMIF(Data!H:H,I18,Data!K:K)</f>
        <v>231</v>
      </c>
      <c r="L18" s="13" t="str">
        <f t="shared" si="0"/>
        <v>BAD</v>
      </c>
      <c r="O18" s="13" t="s">
        <v>6144</v>
      </c>
      <c r="P18" s="31" t="s">
        <v>6147</v>
      </c>
      <c r="Q18" s="32" t="s">
        <v>6148</v>
      </c>
      <c r="R18" s="23"/>
    </row>
    <row r="19" spans="2:18" x14ac:dyDescent="0.25">
      <c r="C19" s="7" t="s">
        <v>3754</v>
      </c>
      <c r="D19" s="7"/>
      <c r="E19" s="7"/>
      <c r="F19" s="7"/>
      <c r="G19" s="7"/>
      <c r="I19" s="28" t="str">
        <v>Alison Lazar</v>
      </c>
      <c r="J19" s="13">
        <f>COUNTIF(Data!H:H,I19)</f>
        <v>5</v>
      </c>
      <c r="K19" s="30">
        <f>SUMIF(Data!H:H,I19,Data!K:K)</f>
        <v>5095</v>
      </c>
      <c r="L19" s="13" t="str">
        <f t="shared" si="0"/>
        <v>GOOD</v>
      </c>
      <c r="O19" s="13" t="s">
        <v>6143</v>
      </c>
      <c r="P19" s="31" t="s">
        <v>6149</v>
      </c>
      <c r="Q19" s="32" t="s">
        <v>6150</v>
      </c>
      <c r="R19" s="23"/>
    </row>
    <row r="20" spans="2:18" x14ac:dyDescent="0.25">
      <c r="C20" s="34" t="s">
        <v>11</v>
      </c>
      <c r="D20" s="34" t="s">
        <v>17</v>
      </c>
      <c r="E20" s="34" t="s">
        <v>22</v>
      </c>
      <c r="F20" s="34" t="s">
        <v>34</v>
      </c>
      <c r="G20" s="34" t="s">
        <v>6113</v>
      </c>
      <c r="I20" s="28" t="str">
        <v>Alison Storey</v>
      </c>
      <c r="J20" s="13">
        <f>COUNTIF(Data!H:H,I20)</f>
        <v>8</v>
      </c>
      <c r="K20" s="30">
        <f>SUMIF(Data!H:H,I20,Data!K:K)</f>
        <v>3063.002</v>
      </c>
      <c r="L20" s="13" t="str">
        <f t="shared" si="0"/>
        <v>GOOD</v>
      </c>
      <c r="Q20" s="14"/>
      <c r="R20" s="1"/>
    </row>
    <row r="21" spans="2:18" x14ac:dyDescent="0.25">
      <c r="B21" s="12">
        <v>2014</v>
      </c>
      <c r="C21" s="36">
        <f>COUNTIFS(Data!$F:$F,Question!$B21,Data!$D:$D,Question!C$20)</f>
        <v>200</v>
      </c>
      <c r="D21" s="36">
        <f>COUNTIFS(Data!$F:$F,Question!$B21,Data!$D:$D,Question!D$20)</f>
        <v>92</v>
      </c>
      <c r="E21" s="36">
        <f>COUNTIFS(Data!$F:$F,Question!$B21,Data!$D:$D,Question!E$20)</f>
        <v>71</v>
      </c>
      <c r="F21" s="36">
        <f>COUNTIFS(Data!$F:$F,Question!$B21,Data!$D:$D,Question!F$20)</f>
        <v>112</v>
      </c>
      <c r="G21" s="36">
        <f>SUM(C21:F21)</f>
        <v>475</v>
      </c>
      <c r="H21" s="14"/>
      <c r="I21" s="28" t="str">
        <v>Alison Younger</v>
      </c>
      <c r="J21" s="13">
        <f>COUNTIF(Data!H:H,I21)</f>
        <v>7</v>
      </c>
      <c r="K21" s="30">
        <f>SUMIF(Data!H:H,I21,Data!K:K)</f>
        <v>4376.0010000000002</v>
      </c>
      <c r="L21" s="13" t="str">
        <f t="shared" si="0"/>
        <v>EXCELLENT</v>
      </c>
      <c r="Q21" s="14"/>
      <c r="R21" s="1"/>
    </row>
    <row r="22" spans="2:18" x14ac:dyDescent="0.25">
      <c r="B22" s="12">
        <v>2015</v>
      </c>
      <c r="C22" s="36">
        <f>COUNTIFS(Data!$F:$F,Question!$B22,Data!$D:$D,Question!C$20)</f>
        <v>199</v>
      </c>
      <c r="D22" s="36">
        <f>COUNTIFS(Data!$F:$F,Question!$B22,Data!$D:$D,Question!D$20)</f>
        <v>70</v>
      </c>
      <c r="E22" s="36">
        <f>COUNTIFS(Data!$F:$F,Question!$B22,Data!$D:$D,Question!E$20)</f>
        <v>76</v>
      </c>
      <c r="F22" s="36">
        <f>COUNTIFS(Data!$F:$F,Question!$B22,Data!$D:$D,Question!F$20)</f>
        <v>114</v>
      </c>
      <c r="G22" s="36">
        <f t="shared" ref="G22:G25" si="3">SUM(C22:F22)</f>
        <v>459</v>
      </c>
      <c r="H22" s="14"/>
      <c r="I22" s="28" t="str">
        <v>Allyson Parker</v>
      </c>
      <c r="J22" s="13">
        <f>COUNTIF(Data!H:H,I22)</f>
        <v>6</v>
      </c>
      <c r="K22" s="30">
        <f>SUMIF(Data!H:H,I22,Data!K:K)</f>
        <v>4203.0010000000002</v>
      </c>
      <c r="L22" s="13" t="str">
        <f t="shared" si="0"/>
        <v>EXCELLENT</v>
      </c>
      <c r="Q22" s="14"/>
      <c r="R22" s="1"/>
    </row>
    <row r="23" spans="2:18" x14ac:dyDescent="0.25">
      <c r="B23" s="12">
        <v>2016</v>
      </c>
      <c r="C23" s="36">
        <f>COUNTIFS(Data!$F:$F,Question!$B23,Data!$D:$D,Question!C$20)</f>
        <v>178</v>
      </c>
      <c r="D23" s="36">
        <f>COUNTIFS(Data!$F:$F,Question!$B23,Data!$D:$D,Question!D$20)</f>
        <v>75</v>
      </c>
      <c r="E23" s="36">
        <f>COUNTIFS(Data!$F:$F,Question!$B23,Data!$D:$D,Question!E$20)</f>
        <v>74</v>
      </c>
      <c r="F23" s="36">
        <f>COUNTIFS(Data!$F:$F,Question!$B23,Data!$D:$D,Question!F$20)</f>
        <v>113</v>
      </c>
      <c r="G23" s="36">
        <f t="shared" si="3"/>
        <v>440</v>
      </c>
      <c r="H23" s="14"/>
      <c r="I23" s="28" t="str">
        <v>Allyson Rush</v>
      </c>
      <c r="J23" s="13">
        <f>COUNTIF(Data!H:H,I23)</f>
        <v>7</v>
      </c>
      <c r="K23" s="30">
        <f>SUMIF(Data!H:H,I23,Data!K:K)</f>
        <v>1093.989</v>
      </c>
      <c r="L23" s="13" t="str">
        <f t="shared" si="0"/>
        <v>GOOD</v>
      </c>
      <c r="Q23" s="14"/>
      <c r="R23" s="1"/>
    </row>
    <row r="24" spans="2:18" x14ac:dyDescent="0.25">
      <c r="B24" s="12">
        <v>2017</v>
      </c>
      <c r="C24" s="36">
        <f>COUNTIFS(Data!$F:$F,Question!$B24,Data!$D:$D,Question!C$20)</f>
        <v>246</v>
      </c>
      <c r="D24" s="36">
        <f>COUNTIFS(Data!$F:$F,Question!$B24,Data!$D:$D,Question!D$20)</f>
        <v>69</v>
      </c>
      <c r="E24" s="36">
        <f>COUNTIFS(Data!$F:$F,Question!$B24,Data!$D:$D,Question!E$20)</f>
        <v>68</v>
      </c>
      <c r="F24" s="36">
        <f>COUNTIFS(Data!$F:$F,Question!$B24,Data!$D:$D,Question!F$20)</f>
        <v>109</v>
      </c>
      <c r="G24" s="36">
        <f t="shared" si="3"/>
        <v>492</v>
      </c>
      <c r="H24" s="14"/>
      <c r="I24" s="28" t="str">
        <v>Amelia Scott</v>
      </c>
      <c r="J24" s="13">
        <f>COUNTIF(Data!H:H,I24)</f>
        <v>7</v>
      </c>
      <c r="K24" s="30">
        <f>SUMIF(Data!H:H,I24,Data!K:K)</f>
        <v>2712.0010000000002</v>
      </c>
      <c r="L24" s="13" t="str">
        <f t="shared" si="0"/>
        <v>GOOD</v>
      </c>
      <c r="Q24" s="14"/>
      <c r="R24" s="1"/>
    </row>
    <row r="25" spans="2:18" x14ac:dyDescent="0.25">
      <c r="B25" s="12">
        <v>2018</v>
      </c>
      <c r="C25" s="36">
        <f>COUNTIFS(Data!$F:$F,Question!$B25,Data!$D:$D,Question!C$20)</f>
        <v>194</v>
      </c>
      <c r="D25" s="36">
        <f>COUNTIFS(Data!$F:$F,Question!$B25,Data!$D:$D,Question!D$20)</f>
        <v>87</v>
      </c>
      <c r="E25" s="36">
        <f>COUNTIFS(Data!$F:$F,Question!$B25,Data!$D:$D,Question!E$20)</f>
        <v>63</v>
      </c>
      <c r="F25" s="36">
        <f>COUNTIFS(Data!$F:$F,Question!$B25,Data!$D:$D,Question!F$20)</f>
        <v>120</v>
      </c>
      <c r="G25" s="36">
        <f t="shared" si="3"/>
        <v>464</v>
      </c>
      <c r="H25" s="14"/>
      <c r="I25" s="28" t="str">
        <v>Andi Liu</v>
      </c>
      <c r="J25" s="13">
        <f>COUNTIF(Data!H:H,I25)</f>
        <v>3</v>
      </c>
      <c r="K25" s="30">
        <f>SUMIF(Data!H:H,I25,Data!K:K)</f>
        <v>690</v>
      </c>
      <c r="L25" s="13" t="str">
        <f t="shared" si="0"/>
        <v>BAD</v>
      </c>
      <c r="Q25" s="14"/>
      <c r="R25" s="1"/>
    </row>
    <row r="26" spans="2:18" x14ac:dyDescent="0.25">
      <c r="I26" s="28" t="str">
        <v>Andrew Harris</v>
      </c>
      <c r="J26" s="13">
        <f>COUNTIF(Data!H:H,I26)</f>
        <v>1</v>
      </c>
      <c r="K26" s="30">
        <f>SUMIF(Data!H:H,I26,Data!K:K)</f>
        <v>305</v>
      </c>
      <c r="L26" s="13" t="str">
        <f t="shared" si="0"/>
        <v>BAD</v>
      </c>
      <c r="Q26" s="14"/>
      <c r="R26" s="1"/>
    </row>
    <row r="27" spans="2:18" x14ac:dyDescent="0.25">
      <c r="I27" s="28" t="str">
        <v>Andrew Hirst</v>
      </c>
      <c r="J27" s="13">
        <f>COUNTIF(Data!H:H,I27)</f>
        <v>6</v>
      </c>
      <c r="K27" s="30">
        <f>SUMIF(Data!H:H,I27,Data!K:K)</f>
        <v>1186.001</v>
      </c>
      <c r="L27" s="13" t="str">
        <f t="shared" si="0"/>
        <v>GOOD</v>
      </c>
      <c r="Q27" s="14"/>
      <c r="R27" s="1"/>
    </row>
    <row r="28" spans="2:18" x14ac:dyDescent="0.25">
      <c r="I28" s="28" t="str">
        <v>Andrew Jones</v>
      </c>
      <c r="J28" s="13">
        <f>COUNTIF(Data!H:H,I28)</f>
        <v>3</v>
      </c>
      <c r="K28" s="30">
        <f>SUMIF(Data!H:H,I28,Data!K:K)</f>
        <v>2067</v>
      </c>
      <c r="L28" s="13" t="str">
        <f t="shared" si="0"/>
        <v>GOOD</v>
      </c>
      <c r="Q28" s="14"/>
    </row>
    <row r="29" spans="2:18" x14ac:dyDescent="0.25">
      <c r="I29" s="28" t="str">
        <v>Andrew Phillips</v>
      </c>
      <c r="J29" s="13">
        <f>COUNTIF(Data!H:H,I29)</f>
        <v>8</v>
      </c>
      <c r="K29" s="30">
        <f>SUMIF(Data!H:H,I29,Data!K:K)</f>
        <v>6440</v>
      </c>
      <c r="L29" s="13" t="str">
        <f t="shared" si="0"/>
        <v>EXCELLENT</v>
      </c>
      <c r="Q29" s="14"/>
    </row>
    <row r="30" spans="2:18" x14ac:dyDescent="0.25">
      <c r="I30" s="28" t="str">
        <v>Andrew Waddell</v>
      </c>
      <c r="J30" s="13">
        <f>COUNTIF(Data!H:H,I30)</f>
        <v>3</v>
      </c>
      <c r="K30" s="30">
        <f>SUMIF(Data!H:H,I30,Data!K:K)</f>
        <v>2562</v>
      </c>
      <c r="L30" s="13" t="str">
        <f t="shared" si="0"/>
        <v>GOOD</v>
      </c>
    </row>
    <row r="31" spans="2:18" x14ac:dyDescent="0.25">
      <c r="I31" s="28" t="str">
        <v>Anthony Connolly</v>
      </c>
      <c r="J31" s="13">
        <f>COUNTIF(Data!H:H,I31)</f>
        <v>6</v>
      </c>
      <c r="K31" s="30">
        <f>SUMIF(Data!H:H,I31,Data!K:K)</f>
        <v>1083</v>
      </c>
      <c r="L31" s="13" t="str">
        <f t="shared" si="0"/>
        <v>GOOD</v>
      </c>
    </row>
    <row r="32" spans="2:18" x14ac:dyDescent="0.25">
      <c r="I32" s="28" t="str">
        <v>Anthony Green</v>
      </c>
      <c r="J32" s="13">
        <f>COUNTIF(Data!H:H,I32)</f>
        <v>7</v>
      </c>
      <c r="K32" s="30">
        <f>SUMIF(Data!H:H,I32,Data!K:K)</f>
        <v>4838.9960000000001</v>
      </c>
      <c r="L32" s="13" t="str">
        <f t="shared" si="0"/>
        <v>EXCELLENT</v>
      </c>
    </row>
    <row r="33" spans="9:12" x14ac:dyDescent="0.25">
      <c r="I33" s="28" t="str">
        <v>Anthony Procter</v>
      </c>
      <c r="J33" s="13">
        <f>COUNTIF(Data!H:H,I33)</f>
        <v>3</v>
      </c>
      <c r="K33" s="30">
        <f>SUMIF(Data!H:H,I33,Data!K:K)</f>
        <v>714.01</v>
      </c>
      <c r="L33" s="13" t="str">
        <f t="shared" si="0"/>
        <v>BAD</v>
      </c>
    </row>
    <row r="34" spans="9:12" x14ac:dyDescent="0.25">
      <c r="I34" s="28" t="str">
        <v>Anthony Rothery</v>
      </c>
      <c r="J34" s="13">
        <f>COUNTIF(Data!H:H,I34)</f>
        <v>3</v>
      </c>
      <c r="K34" s="30">
        <f>SUMIF(Data!H:H,I34,Data!K:K)</f>
        <v>541.99900000000002</v>
      </c>
      <c r="L34" s="13" t="str">
        <f t="shared" si="0"/>
        <v>BAD</v>
      </c>
    </row>
    <row r="35" spans="9:12" x14ac:dyDescent="0.25">
      <c r="I35" s="28" t="str">
        <v>Antony Westlake</v>
      </c>
      <c r="J35" s="13">
        <f>COUNTIF(Data!H:H,I35)</f>
        <v>4</v>
      </c>
      <c r="K35" s="30">
        <f>SUMIF(Data!H:H,I35,Data!K:K)</f>
        <v>7428</v>
      </c>
      <c r="L35" s="13" t="str">
        <f t="shared" si="0"/>
        <v>GOOD</v>
      </c>
    </row>
    <row r="36" spans="9:12" x14ac:dyDescent="0.25">
      <c r="I36" s="28" t="str">
        <v>April Childs</v>
      </c>
      <c r="J36" s="13">
        <f>COUNTIF(Data!H:H,I36)</f>
        <v>2</v>
      </c>
      <c r="K36" s="30">
        <f>SUMIF(Data!H:H,I36,Data!K:K)</f>
        <v>1390</v>
      </c>
      <c r="L36" s="13" t="str">
        <f t="shared" si="0"/>
        <v>BAD</v>
      </c>
    </row>
    <row r="37" spans="9:12" x14ac:dyDescent="0.25">
      <c r="I37" s="28" t="str">
        <v>Armand Ahmed</v>
      </c>
      <c r="J37" s="13">
        <f>COUNTIF(Data!H:H,I37)</f>
        <v>3</v>
      </c>
      <c r="K37" s="30">
        <f>SUMIF(Data!H:H,I37,Data!K:K)</f>
        <v>3282</v>
      </c>
      <c r="L37" s="13" t="str">
        <f t="shared" si="0"/>
        <v>GOOD</v>
      </c>
    </row>
    <row r="38" spans="9:12" x14ac:dyDescent="0.25">
      <c r="I38" s="28" t="str">
        <v>Arthur Carley</v>
      </c>
      <c r="J38" s="13">
        <f>COUNTIF(Data!H:H,I38)</f>
        <v>3</v>
      </c>
      <c r="K38" s="30">
        <f>SUMIF(Data!H:H,I38,Data!K:K)</f>
        <v>1844.0009999999997</v>
      </c>
      <c r="L38" s="13" t="str">
        <f t="shared" si="0"/>
        <v>GOOD</v>
      </c>
    </row>
    <row r="39" spans="9:12" x14ac:dyDescent="0.25">
      <c r="I39" s="28" t="str">
        <v>Arthur Moncrieff</v>
      </c>
      <c r="J39" s="13">
        <f>COUNTIF(Data!H:H,I39)</f>
        <v>1</v>
      </c>
      <c r="K39" s="30">
        <f>SUMIF(Data!H:H,I39,Data!K:K)</f>
        <v>234</v>
      </c>
      <c r="L39" s="13" t="str">
        <f t="shared" si="0"/>
        <v>BAD</v>
      </c>
    </row>
    <row r="40" spans="9:12" x14ac:dyDescent="0.25">
      <c r="I40" s="28" t="str">
        <v>Audrey Kane</v>
      </c>
      <c r="J40" s="13">
        <f>COUNTIF(Data!H:H,I40)</f>
        <v>3</v>
      </c>
      <c r="K40" s="30">
        <f>SUMIF(Data!H:H,I40,Data!K:K)</f>
        <v>825</v>
      </c>
      <c r="L40" s="13" t="str">
        <f t="shared" si="0"/>
        <v>BAD</v>
      </c>
    </row>
    <row r="41" spans="9:12" x14ac:dyDescent="0.25">
      <c r="I41" s="28" t="str">
        <v>Austin Parsons</v>
      </c>
      <c r="J41" s="13">
        <f>COUNTIF(Data!H:H,I41)</f>
        <v>4</v>
      </c>
      <c r="K41" s="30">
        <f>SUMIF(Data!H:H,I41,Data!K:K)</f>
        <v>3000</v>
      </c>
      <c r="L41" s="13" t="str">
        <f t="shared" si="0"/>
        <v>GOOD</v>
      </c>
    </row>
    <row r="42" spans="9:12" x14ac:dyDescent="0.25">
      <c r="I42" s="28" t="str">
        <v>Baljinder Anderson</v>
      </c>
      <c r="J42" s="13">
        <f>COUNTIF(Data!H:H,I42)</f>
        <v>3</v>
      </c>
      <c r="K42" s="30">
        <f>SUMIF(Data!H:H,I42,Data!K:K)</f>
        <v>3036</v>
      </c>
      <c r="L42" s="13" t="str">
        <f t="shared" si="0"/>
        <v>GOOD</v>
      </c>
    </row>
    <row r="43" spans="9:12" x14ac:dyDescent="0.25">
      <c r="I43" s="28" t="str">
        <v>Barbara Langdon</v>
      </c>
      <c r="J43" s="13">
        <f>COUNTIF(Data!H:H,I43)</f>
        <v>2</v>
      </c>
      <c r="K43" s="30">
        <f>SUMIF(Data!H:H,I43,Data!K:K)</f>
        <v>255</v>
      </c>
      <c r="L43" s="13" t="str">
        <f t="shared" si="0"/>
        <v>BAD</v>
      </c>
    </row>
    <row r="44" spans="9:12" x14ac:dyDescent="0.25">
      <c r="I44" s="28" t="str">
        <v>Barbara Love</v>
      </c>
      <c r="J44" s="13">
        <f>COUNTIF(Data!H:H,I44)</f>
        <v>1</v>
      </c>
      <c r="K44" s="30">
        <f>SUMIF(Data!H:H,I44,Data!K:K)</f>
        <v>144</v>
      </c>
      <c r="L44" s="13" t="str">
        <f t="shared" si="0"/>
        <v>BAD</v>
      </c>
    </row>
    <row r="45" spans="9:12" x14ac:dyDescent="0.25">
      <c r="I45" s="28" t="str">
        <v>Barbara McDevitt</v>
      </c>
      <c r="J45" s="13">
        <f>COUNTIF(Data!H:H,I45)</f>
        <v>6</v>
      </c>
      <c r="K45" s="30">
        <f>SUMIF(Data!H:H,I45,Data!K:K)</f>
        <v>3815.9929999999999</v>
      </c>
      <c r="L45" s="13" t="str">
        <f t="shared" si="0"/>
        <v>EXCELLENT</v>
      </c>
    </row>
    <row r="46" spans="9:12" x14ac:dyDescent="0.25">
      <c r="I46" s="28" t="str">
        <v>Barbara Scott</v>
      </c>
      <c r="J46" s="13">
        <f>COUNTIF(Data!H:H,I46)</f>
        <v>6</v>
      </c>
      <c r="K46" s="30">
        <f>SUMIF(Data!H:H,I46,Data!K:K)</f>
        <v>5539</v>
      </c>
      <c r="L46" s="13" t="str">
        <f t="shared" si="0"/>
        <v>EXCELLENT</v>
      </c>
    </row>
    <row r="47" spans="9:12" x14ac:dyDescent="0.25">
      <c r="I47" s="28" t="str">
        <v>Barbara Turner</v>
      </c>
      <c r="J47" s="13">
        <f>COUNTIF(Data!H:H,I47)</f>
        <v>4</v>
      </c>
      <c r="K47" s="30">
        <f>SUMIF(Data!H:H,I47,Data!K:K)</f>
        <v>1457.998</v>
      </c>
      <c r="L47" s="13" t="str">
        <f t="shared" si="0"/>
        <v>GOOD</v>
      </c>
    </row>
    <row r="48" spans="9:12" x14ac:dyDescent="0.25">
      <c r="I48" s="28" t="str">
        <v>Barrie Murray</v>
      </c>
      <c r="J48" s="13">
        <f>COUNTIF(Data!H:H,I48)</f>
        <v>4</v>
      </c>
      <c r="K48" s="30">
        <f>SUMIF(Data!H:H,I48,Data!K:K)</f>
        <v>1124.9950000000001</v>
      </c>
      <c r="L48" s="13" t="str">
        <f t="shared" si="0"/>
        <v>GOOD</v>
      </c>
    </row>
    <row r="49" spans="9:12" x14ac:dyDescent="0.25">
      <c r="I49" s="28" t="str">
        <v>Barry Baldwin</v>
      </c>
      <c r="J49" s="13">
        <f>COUNTIF(Data!H:H,I49)</f>
        <v>3</v>
      </c>
      <c r="K49" s="30">
        <f>SUMIF(Data!H:H,I49,Data!K:K)</f>
        <v>881</v>
      </c>
      <c r="L49" s="13" t="str">
        <f t="shared" si="0"/>
        <v>BAD</v>
      </c>
    </row>
    <row r="50" spans="9:12" x14ac:dyDescent="0.25">
      <c r="I50" s="28" t="str">
        <v>Barry Smith</v>
      </c>
      <c r="J50" s="13">
        <f>COUNTIF(Data!H:H,I50)</f>
        <v>2</v>
      </c>
      <c r="K50" s="30">
        <f>SUMIF(Data!H:H,I50,Data!K:K)</f>
        <v>604</v>
      </c>
      <c r="L50" s="13" t="str">
        <f t="shared" si="0"/>
        <v>BAD</v>
      </c>
    </row>
    <row r="51" spans="9:12" x14ac:dyDescent="0.25">
      <c r="I51" s="28" t="str">
        <v>Basil Bain</v>
      </c>
      <c r="J51" s="13">
        <f>COUNTIF(Data!H:H,I51)</f>
        <v>3</v>
      </c>
      <c r="K51" s="30">
        <f>SUMIF(Data!H:H,I51,Data!K:K)</f>
        <v>568.00099999999998</v>
      </c>
      <c r="L51" s="13" t="str">
        <f t="shared" si="0"/>
        <v>BAD</v>
      </c>
    </row>
    <row r="52" spans="9:12" x14ac:dyDescent="0.25">
      <c r="I52" s="28" t="str">
        <v>Basil Bell</v>
      </c>
      <c r="J52" s="13">
        <f>COUNTIF(Data!H:H,I52)</f>
        <v>6</v>
      </c>
      <c r="K52" s="30">
        <f>SUMIF(Data!H:H,I52,Data!K:K)</f>
        <v>5005.9960000000001</v>
      </c>
      <c r="L52" s="13" t="str">
        <f t="shared" si="0"/>
        <v>EXCELLENT</v>
      </c>
    </row>
    <row r="53" spans="9:12" x14ac:dyDescent="0.25">
      <c r="I53" s="28" t="str">
        <v>Basil Nolan</v>
      </c>
      <c r="J53" s="13">
        <f>COUNTIF(Data!H:H,I53)</f>
        <v>4</v>
      </c>
      <c r="K53" s="30">
        <f>SUMIF(Data!H:H,I53,Data!K:K)</f>
        <v>3303</v>
      </c>
      <c r="L53" s="13" t="str">
        <f t="shared" si="0"/>
        <v>GOOD</v>
      </c>
    </row>
    <row r="54" spans="9:12" x14ac:dyDescent="0.25">
      <c r="I54" s="28" t="str">
        <v>Brenda Lightfoot</v>
      </c>
      <c r="J54" s="13">
        <f>COUNTIF(Data!H:H,I54)</f>
        <v>5</v>
      </c>
      <c r="K54" s="30">
        <f>SUMIF(Data!H:H,I54,Data!K:K)</f>
        <v>3416</v>
      </c>
      <c r="L54" s="13" t="str">
        <f t="shared" si="0"/>
        <v>GOOD</v>
      </c>
    </row>
    <row r="55" spans="9:12" x14ac:dyDescent="0.25">
      <c r="I55" s="28" t="str">
        <v>Brendon Dyer</v>
      </c>
      <c r="J55" s="13">
        <f>COUNTIF(Data!H:H,I55)</f>
        <v>7</v>
      </c>
      <c r="K55" s="30">
        <f>SUMIF(Data!H:H,I55,Data!K:K)</f>
        <v>2120.998</v>
      </c>
      <c r="L55" s="13" t="str">
        <f t="shared" si="0"/>
        <v>GOOD</v>
      </c>
    </row>
    <row r="56" spans="9:12" x14ac:dyDescent="0.25">
      <c r="I56" s="28" t="str">
        <v>Brendon Sykes</v>
      </c>
      <c r="J56" s="13">
        <f>COUNTIF(Data!H:H,I56)</f>
        <v>2</v>
      </c>
      <c r="K56" s="30">
        <f>SUMIF(Data!H:H,I56,Data!K:K)</f>
        <v>1729.0000000000002</v>
      </c>
      <c r="L56" s="13" t="str">
        <f t="shared" si="0"/>
        <v>BAD</v>
      </c>
    </row>
    <row r="57" spans="9:12" x14ac:dyDescent="0.25">
      <c r="I57" s="28" t="str">
        <v>Brian Clarke</v>
      </c>
      <c r="J57" s="13">
        <f>COUNTIF(Data!H:H,I57)</f>
        <v>3</v>
      </c>
      <c r="K57" s="30">
        <f>SUMIF(Data!H:H,I57,Data!K:K)</f>
        <v>2280.9950000000003</v>
      </c>
      <c r="L57" s="13" t="str">
        <f t="shared" si="0"/>
        <v>GOOD</v>
      </c>
    </row>
    <row r="58" spans="9:12" x14ac:dyDescent="0.25">
      <c r="I58" s="28" t="str">
        <v>Bruce McPhee</v>
      </c>
      <c r="J58" s="13">
        <f>COUNTIF(Data!H:H,I58)</f>
        <v>10</v>
      </c>
      <c r="K58" s="30">
        <f>SUMIF(Data!H:H,I58,Data!K:K)</f>
        <v>5711.9859999999999</v>
      </c>
      <c r="L58" s="13" t="str">
        <f t="shared" si="0"/>
        <v>EXCELLENT</v>
      </c>
    </row>
    <row r="59" spans="9:12" x14ac:dyDescent="0.25">
      <c r="I59" s="28" t="str">
        <v>Bruce Neville</v>
      </c>
      <c r="J59" s="13">
        <f>COUNTIF(Data!H:H,I59)</f>
        <v>4</v>
      </c>
      <c r="K59" s="30">
        <f>SUMIF(Data!H:H,I59,Data!K:K)</f>
        <v>813.99900000000002</v>
      </c>
      <c r="L59" s="13" t="str">
        <f t="shared" si="0"/>
        <v>BAD</v>
      </c>
    </row>
    <row r="60" spans="9:12" x14ac:dyDescent="0.25">
      <c r="I60" s="28" t="str">
        <v>Bryan Clement</v>
      </c>
      <c r="J60" s="13">
        <f>COUNTIF(Data!H:H,I60)</f>
        <v>1</v>
      </c>
      <c r="K60" s="30">
        <f>SUMIF(Data!H:H,I60,Data!K:K)</f>
        <v>445</v>
      </c>
      <c r="L60" s="13" t="str">
        <f t="shared" si="0"/>
        <v>BAD</v>
      </c>
    </row>
    <row r="61" spans="9:12" x14ac:dyDescent="0.25">
      <c r="I61" s="28" t="str">
        <v>Bryan Mason</v>
      </c>
      <c r="J61" s="13">
        <f>COUNTIF(Data!H:H,I61)</f>
        <v>2</v>
      </c>
      <c r="K61" s="30">
        <f>SUMIF(Data!H:H,I61,Data!K:K)</f>
        <v>2084</v>
      </c>
      <c r="L61" s="13" t="str">
        <f t="shared" si="0"/>
        <v>BAD</v>
      </c>
    </row>
    <row r="62" spans="9:12" x14ac:dyDescent="0.25">
      <c r="I62" s="28" t="str">
        <v>Carl Snape</v>
      </c>
      <c r="J62" s="13">
        <f>COUNTIF(Data!H:H,I62)</f>
        <v>2</v>
      </c>
      <c r="K62" s="30">
        <f>SUMIF(Data!H:H,I62,Data!K:K)</f>
        <v>1898</v>
      </c>
      <c r="L62" s="13" t="str">
        <f t="shared" si="0"/>
        <v>BAD</v>
      </c>
    </row>
    <row r="63" spans="9:12" x14ac:dyDescent="0.25">
      <c r="I63" s="28" t="str">
        <v>Carol Cormack</v>
      </c>
      <c r="J63" s="13">
        <f>COUNTIF(Data!H:H,I63)</f>
        <v>4</v>
      </c>
      <c r="K63" s="30">
        <f>SUMIF(Data!H:H,I63,Data!K:K)</f>
        <v>546.99599999999998</v>
      </c>
      <c r="L63" s="13" t="str">
        <f t="shared" si="0"/>
        <v>BAD</v>
      </c>
    </row>
    <row r="64" spans="9:12" x14ac:dyDescent="0.25">
      <c r="I64" s="28" t="str">
        <v>Carole Owen</v>
      </c>
      <c r="J64" s="13">
        <f>COUNTIF(Data!H:H,I64)</f>
        <v>1</v>
      </c>
      <c r="K64" s="30">
        <f>SUMIF(Data!H:H,I64,Data!K:K)</f>
        <v>180</v>
      </c>
      <c r="L64" s="13" t="str">
        <f t="shared" si="0"/>
        <v>BAD</v>
      </c>
    </row>
    <row r="65" spans="9:12" x14ac:dyDescent="0.25">
      <c r="I65" s="28" t="str">
        <v>Caroline Eccles</v>
      </c>
      <c r="J65" s="13">
        <f>COUNTIF(Data!H:H,I65)</f>
        <v>5</v>
      </c>
      <c r="K65" s="30">
        <f>SUMIF(Data!H:H,I65,Data!K:K)</f>
        <v>1207</v>
      </c>
      <c r="L65" s="13" t="str">
        <f t="shared" si="0"/>
        <v>GOOD</v>
      </c>
    </row>
    <row r="66" spans="9:12" x14ac:dyDescent="0.25">
      <c r="I66" s="28" t="str">
        <v>Caroline Gee</v>
      </c>
      <c r="J66" s="13">
        <f>COUNTIF(Data!H:H,I66)</f>
        <v>3</v>
      </c>
      <c r="K66" s="30">
        <f>SUMIF(Data!H:H,I66,Data!K:K)</f>
        <v>390</v>
      </c>
      <c r="L66" s="13" t="str">
        <f t="shared" si="0"/>
        <v>BAD</v>
      </c>
    </row>
    <row r="67" spans="9:12" x14ac:dyDescent="0.25">
      <c r="I67" s="28" t="str">
        <v>Catherine Gagg</v>
      </c>
      <c r="J67" s="13">
        <f>COUNTIF(Data!H:H,I67)</f>
        <v>4</v>
      </c>
      <c r="K67" s="30">
        <f>SUMIF(Data!H:H,I67,Data!K:K)</f>
        <v>4572</v>
      </c>
      <c r="L67" s="13" t="str">
        <f t="shared" ref="L67:L130" si="4">IF(OR(J67&lt;3,K67&lt;1000),"BAD",IF(OR(J67&lt;6,K67&lt;3500),"GOOD",IF(OR(J67&gt;6,K67&gt;3500),"EXCELLENT"," ")))</f>
        <v>GOOD</v>
      </c>
    </row>
    <row r="68" spans="9:12" x14ac:dyDescent="0.25">
      <c r="I68" s="28" t="str">
        <v>Catherine Rahman</v>
      </c>
      <c r="J68" s="13">
        <f>COUNTIF(Data!H:H,I68)</f>
        <v>3</v>
      </c>
      <c r="K68" s="30">
        <f>SUMIF(Data!H:H,I68,Data!K:K)</f>
        <v>4755</v>
      </c>
      <c r="L68" s="13" t="str">
        <f t="shared" si="4"/>
        <v>GOOD</v>
      </c>
    </row>
    <row r="69" spans="9:12" x14ac:dyDescent="0.25">
      <c r="I69" s="28" t="str">
        <v>Chandrakant Atkins</v>
      </c>
      <c r="J69" s="13">
        <f>COUNTIF(Data!H:H,I69)</f>
        <v>6</v>
      </c>
      <c r="K69" s="30">
        <f>SUMIF(Data!H:H,I69,Data!K:K)</f>
        <v>5462</v>
      </c>
      <c r="L69" s="13" t="str">
        <f t="shared" si="4"/>
        <v>EXCELLENT</v>
      </c>
    </row>
    <row r="70" spans="9:12" x14ac:dyDescent="0.25">
      <c r="I70" s="28" t="str">
        <v>Charles Ali</v>
      </c>
      <c r="J70" s="13">
        <f>COUNTIF(Data!H:H,I70)</f>
        <v>3</v>
      </c>
      <c r="K70" s="30">
        <f>SUMIF(Data!H:H,I70,Data!K:K)</f>
        <v>1841</v>
      </c>
      <c r="L70" s="13" t="str">
        <f t="shared" si="4"/>
        <v>GOOD</v>
      </c>
    </row>
    <row r="71" spans="9:12" x14ac:dyDescent="0.25">
      <c r="I71" s="28" t="str">
        <v>Charles Jago</v>
      </c>
      <c r="J71" s="13">
        <f>COUNTIF(Data!H:H,I71)</f>
        <v>1</v>
      </c>
      <c r="K71" s="30">
        <f>SUMIF(Data!H:H,I71,Data!K:K)</f>
        <v>500</v>
      </c>
      <c r="L71" s="13" t="str">
        <f t="shared" si="4"/>
        <v>BAD</v>
      </c>
    </row>
    <row r="72" spans="9:12" x14ac:dyDescent="0.25">
      <c r="I72" s="28" t="str">
        <v>Cheryl Glover</v>
      </c>
      <c r="J72" s="13">
        <f>COUNTIF(Data!H:H,I72)</f>
        <v>2</v>
      </c>
      <c r="K72" s="30">
        <f>SUMIF(Data!H:H,I72,Data!K:K)</f>
        <v>461</v>
      </c>
      <c r="L72" s="13" t="str">
        <f t="shared" si="4"/>
        <v>BAD</v>
      </c>
    </row>
    <row r="73" spans="9:12" x14ac:dyDescent="0.25">
      <c r="I73" s="28" t="str">
        <v>Cheryl Tubbs</v>
      </c>
      <c r="J73" s="13">
        <f>COUNTIF(Data!H:H,I73)</f>
        <v>8</v>
      </c>
      <c r="K73" s="30">
        <f>SUMIF(Data!H:H,I73,Data!K:K)</f>
        <v>3081.9870000000001</v>
      </c>
      <c r="L73" s="13" t="str">
        <f t="shared" si="4"/>
        <v>GOOD</v>
      </c>
    </row>
    <row r="74" spans="9:12" x14ac:dyDescent="0.25">
      <c r="I74" s="28" t="str">
        <v>Chloe Lyons</v>
      </c>
      <c r="J74" s="13">
        <f>COUNTIF(Data!H:H,I74)</f>
        <v>8</v>
      </c>
      <c r="K74" s="30">
        <f>SUMIF(Data!H:H,I74,Data!K:K)</f>
        <v>3081.9949999999999</v>
      </c>
      <c r="L74" s="13" t="str">
        <f t="shared" si="4"/>
        <v>GOOD</v>
      </c>
    </row>
    <row r="75" spans="9:12" x14ac:dyDescent="0.25">
      <c r="I75" s="28" t="str">
        <v>Christina Pedley</v>
      </c>
      <c r="J75" s="13">
        <f>COUNTIF(Data!H:H,I75)</f>
        <v>8</v>
      </c>
      <c r="K75" s="30">
        <f>SUMIF(Data!H:H,I75,Data!K:K)</f>
        <v>4686.9989999999998</v>
      </c>
      <c r="L75" s="13" t="str">
        <f t="shared" si="4"/>
        <v>EXCELLENT</v>
      </c>
    </row>
    <row r="76" spans="9:12" x14ac:dyDescent="0.25">
      <c r="I76" s="28" t="str">
        <v>Christine Davies</v>
      </c>
      <c r="J76" s="13">
        <f>COUNTIF(Data!H:H,I76)</f>
        <v>5</v>
      </c>
      <c r="K76" s="30">
        <f>SUMIF(Data!H:H,I76,Data!K:K)</f>
        <v>3430</v>
      </c>
      <c r="L76" s="13" t="str">
        <f t="shared" si="4"/>
        <v>GOOD</v>
      </c>
    </row>
    <row r="77" spans="9:12" x14ac:dyDescent="0.25">
      <c r="I77" s="28" t="str">
        <v>Christine Rowe</v>
      </c>
      <c r="J77" s="13">
        <f>COUNTIF(Data!H:H,I77)</f>
        <v>1</v>
      </c>
      <c r="K77" s="30">
        <f>SUMIF(Data!H:H,I77,Data!K:K)</f>
        <v>2340</v>
      </c>
      <c r="L77" s="13" t="str">
        <f t="shared" si="4"/>
        <v>BAD</v>
      </c>
    </row>
    <row r="78" spans="9:12" x14ac:dyDescent="0.25">
      <c r="I78" s="28" t="str">
        <v>Christopher Cresswell</v>
      </c>
      <c r="J78" s="13">
        <f>COUNTIF(Data!H:H,I78)</f>
        <v>5</v>
      </c>
      <c r="K78" s="30">
        <f>SUMIF(Data!H:H,I78,Data!K:K)</f>
        <v>1166.999</v>
      </c>
      <c r="L78" s="13" t="str">
        <f t="shared" si="4"/>
        <v>GOOD</v>
      </c>
    </row>
    <row r="79" spans="9:12" x14ac:dyDescent="0.25">
      <c r="I79" s="28" t="str">
        <v>Christopher Grey</v>
      </c>
      <c r="J79" s="13">
        <f>COUNTIF(Data!H:H,I79)</f>
        <v>5</v>
      </c>
      <c r="K79" s="30">
        <f>SUMIF(Data!H:H,I79,Data!K:K)</f>
        <v>6031.9989999999998</v>
      </c>
      <c r="L79" s="13" t="str">
        <f t="shared" si="4"/>
        <v>GOOD</v>
      </c>
    </row>
    <row r="80" spans="9:12" x14ac:dyDescent="0.25">
      <c r="I80" s="28" t="str">
        <v>Christopher Griffith</v>
      </c>
      <c r="J80" s="13">
        <f>COUNTIF(Data!H:H,I80)</f>
        <v>6</v>
      </c>
      <c r="K80" s="30">
        <f>SUMIF(Data!H:H,I80,Data!K:K)</f>
        <v>2526.9989999999998</v>
      </c>
      <c r="L80" s="13" t="str">
        <f t="shared" si="4"/>
        <v>GOOD</v>
      </c>
    </row>
    <row r="81" spans="9:12" x14ac:dyDescent="0.25">
      <c r="I81" s="28" t="str">
        <v>Christopher Hurren</v>
      </c>
      <c r="J81" s="13">
        <f>COUNTIF(Data!H:H,I81)</f>
        <v>8</v>
      </c>
      <c r="K81" s="30">
        <f>SUMIF(Data!H:H,I81,Data!K:K)</f>
        <v>9690.994999999999</v>
      </c>
      <c r="L81" s="13" t="str">
        <f t="shared" si="4"/>
        <v>EXCELLENT</v>
      </c>
    </row>
    <row r="82" spans="9:12" x14ac:dyDescent="0.25">
      <c r="I82" s="28" t="str">
        <v>Christopher Kille</v>
      </c>
      <c r="J82" s="13">
        <f>COUNTIF(Data!H:H,I82)</f>
        <v>3</v>
      </c>
      <c r="K82" s="30">
        <f>SUMIF(Data!H:H,I82,Data!K:K)</f>
        <v>953.99900000000002</v>
      </c>
      <c r="L82" s="13" t="str">
        <f t="shared" si="4"/>
        <v>BAD</v>
      </c>
    </row>
    <row r="83" spans="9:12" x14ac:dyDescent="0.25">
      <c r="I83" s="28" t="str">
        <v>Christopher Kitching</v>
      </c>
      <c r="J83" s="13">
        <f>COUNTIF(Data!H:H,I83)</f>
        <v>9</v>
      </c>
      <c r="K83" s="30">
        <f>SUMIF(Data!H:H,I83,Data!K:K)</f>
        <v>2408</v>
      </c>
      <c r="L83" s="13" t="str">
        <f t="shared" si="4"/>
        <v>GOOD</v>
      </c>
    </row>
    <row r="84" spans="9:12" x14ac:dyDescent="0.25">
      <c r="I84" s="28" t="str">
        <v>Christopher Lloyd</v>
      </c>
      <c r="J84" s="13">
        <f>COUNTIF(Data!H:H,I84)</f>
        <v>3</v>
      </c>
      <c r="K84" s="30">
        <f>SUMIF(Data!H:H,I84,Data!K:K)</f>
        <v>673</v>
      </c>
      <c r="L84" s="13" t="str">
        <f t="shared" si="4"/>
        <v>BAD</v>
      </c>
    </row>
    <row r="85" spans="9:12" x14ac:dyDescent="0.25">
      <c r="I85" s="28" t="str">
        <v>Christopher Martin</v>
      </c>
      <c r="J85" s="13">
        <f>COUNTIF(Data!H:H,I85)</f>
        <v>5</v>
      </c>
      <c r="K85" s="30">
        <f>SUMIF(Data!H:H,I85,Data!K:K)</f>
        <v>913.995</v>
      </c>
      <c r="L85" s="13" t="str">
        <f t="shared" si="4"/>
        <v>BAD</v>
      </c>
    </row>
    <row r="86" spans="9:12" x14ac:dyDescent="0.25">
      <c r="I86" s="28" t="str">
        <v>Christopher Snape</v>
      </c>
      <c r="J86" s="13">
        <f>COUNTIF(Data!H:H,I86)</f>
        <v>6</v>
      </c>
      <c r="K86" s="30">
        <f>SUMIF(Data!H:H,I86,Data!K:K)</f>
        <v>1354</v>
      </c>
      <c r="L86" s="13" t="str">
        <f t="shared" si="4"/>
        <v>GOOD</v>
      </c>
    </row>
    <row r="87" spans="9:12" x14ac:dyDescent="0.25">
      <c r="I87" s="28" t="str">
        <v>Claire Brooks</v>
      </c>
      <c r="J87" s="13">
        <f>COUNTIF(Data!H:H,I87)</f>
        <v>7</v>
      </c>
      <c r="K87" s="30">
        <f>SUMIF(Data!H:H,I87,Data!K:K)</f>
        <v>4204.9979999999996</v>
      </c>
      <c r="L87" s="13" t="str">
        <f t="shared" si="4"/>
        <v>EXCELLENT</v>
      </c>
    </row>
    <row r="88" spans="9:12" x14ac:dyDescent="0.25">
      <c r="I88" s="28" t="str">
        <v>Claire Storey</v>
      </c>
      <c r="J88" s="13">
        <f>COUNTIF(Data!H:H,I88)</f>
        <v>3</v>
      </c>
      <c r="K88" s="30">
        <f>SUMIF(Data!H:H,I88,Data!K:K)</f>
        <v>284</v>
      </c>
      <c r="L88" s="13" t="str">
        <f t="shared" si="4"/>
        <v>BAD</v>
      </c>
    </row>
    <row r="89" spans="9:12" x14ac:dyDescent="0.25">
      <c r="I89" s="28" t="str">
        <v>Colin Lima</v>
      </c>
      <c r="J89" s="13">
        <f>COUNTIF(Data!H:H,I89)</f>
        <v>6</v>
      </c>
      <c r="K89" s="30">
        <f>SUMIF(Data!H:H,I89,Data!K:K)</f>
        <v>1383</v>
      </c>
      <c r="L89" s="13" t="str">
        <f t="shared" si="4"/>
        <v>GOOD</v>
      </c>
    </row>
    <row r="90" spans="9:12" x14ac:dyDescent="0.25">
      <c r="I90" s="28" t="str">
        <v>Colin Matthews</v>
      </c>
      <c r="J90" s="13">
        <f>COUNTIF(Data!H:H,I90)</f>
        <v>9</v>
      </c>
      <c r="K90" s="30">
        <f>SUMIF(Data!H:H,I90,Data!K:K)</f>
        <v>6705.9949999999999</v>
      </c>
      <c r="L90" s="13" t="str">
        <f t="shared" si="4"/>
        <v>EXCELLENT</v>
      </c>
    </row>
    <row r="91" spans="9:12" x14ac:dyDescent="0.25">
      <c r="I91" s="28" t="str">
        <v>Colin Patel</v>
      </c>
      <c r="J91" s="13">
        <f>COUNTIF(Data!H:H,I91)</f>
        <v>5</v>
      </c>
      <c r="K91" s="30">
        <f>SUMIF(Data!H:H,I91,Data!K:K)</f>
        <v>937.99199999999996</v>
      </c>
      <c r="L91" s="13" t="str">
        <f t="shared" si="4"/>
        <v>BAD</v>
      </c>
    </row>
    <row r="92" spans="9:12" x14ac:dyDescent="0.25">
      <c r="I92" s="28" t="str">
        <v>Constance Tidey</v>
      </c>
      <c r="J92" s="13">
        <f>COUNTIF(Data!H:H,I92)</f>
        <v>5</v>
      </c>
      <c r="K92" s="30">
        <f>SUMIF(Data!H:H,I92,Data!K:K)</f>
        <v>673</v>
      </c>
      <c r="L92" s="13" t="str">
        <f t="shared" si="4"/>
        <v>BAD</v>
      </c>
    </row>
    <row r="93" spans="9:12" x14ac:dyDescent="0.25">
      <c r="I93" s="28" t="str">
        <v>Cordia Alston</v>
      </c>
      <c r="J93" s="13">
        <f>COUNTIF(Data!H:H,I93)</f>
        <v>3</v>
      </c>
      <c r="K93" s="30">
        <f>SUMIF(Data!H:H,I93,Data!K:K)</f>
        <v>3570</v>
      </c>
      <c r="L93" s="13" t="str">
        <f t="shared" si="4"/>
        <v>GOOD</v>
      </c>
    </row>
    <row r="94" spans="9:12" x14ac:dyDescent="0.25">
      <c r="I94" s="28" t="str">
        <v>Craig Johnson</v>
      </c>
      <c r="J94" s="13">
        <f>COUNTIF(Data!H:H,I94)</f>
        <v>3</v>
      </c>
      <c r="K94" s="30">
        <f>SUMIF(Data!H:H,I94,Data!K:K)</f>
        <v>2013</v>
      </c>
      <c r="L94" s="13" t="str">
        <f t="shared" si="4"/>
        <v>GOOD</v>
      </c>
    </row>
    <row r="95" spans="9:12" x14ac:dyDescent="0.25">
      <c r="I95" s="28" t="str">
        <v>Damien Smith</v>
      </c>
      <c r="J95" s="13">
        <f>COUNTIF(Data!H:H,I95)</f>
        <v>1</v>
      </c>
      <c r="K95" s="30">
        <f>SUMIF(Data!H:H,I95,Data!K:K)</f>
        <v>476</v>
      </c>
      <c r="L95" s="13" t="str">
        <f t="shared" si="4"/>
        <v>BAD</v>
      </c>
    </row>
    <row r="96" spans="9:12" x14ac:dyDescent="0.25">
      <c r="I96" s="28" t="str">
        <v>Damilola Raymond</v>
      </c>
      <c r="J96" s="13">
        <f>COUNTIF(Data!H:H,I96)</f>
        <v>2</v>
      </c>
      <c r="K96" s="30">
        <f>SUMIF(Data!H:H,I96,Data!K:K)</f>
        <v>2580</v>
      </c>
      <c r="L96" s="13" t="str">
        <f t="shared" si="4"/>
        <v>BAD</v>
      </c>
    </row>
    <row r="97" spans="9:12" x14ac:dyDescent="0.25">
      <c r="I97" s="28" t="str">
        <v>Daniel Battersby</v>
      </c>
      <c r="J97" s="13">
        <f>COUNTIF(Data!H:H,I97)</f>
        <v>5</v>
      </c>
      <c r="K97" s="30">
        <f>SUMIF(Data!H:H,I97,Data!K:K)</f>
        <v>5903.9979999999996</v>
      </c>
      <c r="L97" s="13" t="str">
        <f t="shared" si="4"/>
        <v>GOOD</v>
      </c>
    </row>
    <row r="98" spans="9:12" x14ac:dyDescent="0.25">
      <c r="I98" s="28" t="str">
        <v>Daniel Henderson</v>
      </c>
      <c r="J98" s="13">
        <f>COUNTIF(Data!H:H,I98)</f>
        <v>7</v>
      </c>
      <c r="K98" s="30">
        <f>SUMIF(Data!H:H,I98,Data!K:K)</f>
        <v>3522</v>
      </c>
      <c r="L98" s="13" t="str">
        <f t="shared" si="4"/>
        <v>EXCELLENT</v>
      </c>
    </row>
    <row r="99" spans="9:12" x14ac:dyDescent="0.25">
      <c r="I99" s="28" t="str">
        <v>Danny Brooks</v>
      </c>
      <c r="J99" s="13">
        <f>COUNTIF(Data!H:H,I99)</f>
        <v>7</v>
      </c>
      <c r="K99" s="30">
        <f>SUMIF(Data!H:H,I99,Data!K:K)</f>
        <v>5930</v>
      </c>
      <c r="L99" s="13" t="str">
        <f t="shared" si="4"/>
        <v>EXCELLENT</v>
      </c>
    </row>
    <row r="100" spans="9:12" x14ac:dyDescent="0.25">
      <c r="I100" s="28" t="str">
        <v>Danny Grant</v>
      </c>
      <c r="J100" s="13">
        <f>COUNTIF(Data!H:H,I100)</f>
        <v>5</v>
      </c>
      <c r="K100" s="30">
        <f>SUMIF(Data!H:H,I100,Data!K:K)</f>
        <v>1088.9950000000001</v>
      </c>
      <c r="L100" s="13" t="str">
        <f t="shared" si="4"/>
        <v>GOOD</v>
      </c>
    </row>
    <row r="101" spans="9:12" x14ac:dyDescent="0.25">
      <c r="I101" s="28" t="str">
        <v>Darren Brooks</v>
      </c>
      <c r="J101" s="13">
        <f>COUNTIF(Data!H:H,I101)</f>
        <v>7</v>
      </c>
      <c r="K101" s="30">
        <f>SUMIF(Data!H:H,I101,Data!K:K)</f>
        <v>7335.9979999999996</v>
      </c>
      <c r="L101" s="13" t="str">
        <f t="shared" si="4"/>
        <v>EXCELLENT</v>
      </c>
    </row>
    <row r="102" spans="9:12" x14ac:dyDescent="0.25">
      <c r="I102" s="28" t="str">
        <v>Darren Webb</v>
      </c>
      <c r="J102" s="13">
        <f>COUNTIF(Data!H:H,I102)</f>
        <v>6</v>
      </c>
      <c r="K102" s="30">
        <f>SUMIF(Data!H:H,I102,Data!K:K)</f>
        <v>1627.999</v>
      </c>
      <c r="L102" s="13" t="str">
        <f t="shared" si="4"/>
        <v>GOOD</v>
      </c>
    </row>
    <row r="103" spans="9:12" x14ac:dyDescent="0.25">
      <c r="I103" s="28" t="str">
        <v>David Adams</v>
      </c>
      <c r="J103" s="13">
        <f>COUNTIF(Data!H:H,I103)</f>
        <v>3</v>
      </c>
      <c r="K103" s="30">
        <f>SUMIF(Data!H:H,I103,Data!K:K)</f>
        <v>753.995</v>
      </c>
      <c r="L103" s="13" t="str">
        <f t="shared" si="4"/>
        <v>BAD</v>
      </c>
    </row>
    <row r="104" spans="9:12" x14ac:dyDescent="0.25">
      <c r="I104" s="28" t="str">
        <v>David Amos</v>
      </c>
      <c r="J104" s="13">
        <f>COUNTIF(Data!H:H,I104)</f>
        <v>8</v>
      </c>
      <c r="K104" s="30">
        <f>SUMIF(Data!H:H,I104,Data!K:K)</f>
        <v>9530</v>
      </c>
      <c r="L104" s="13" t="str">
        <f t="shared" si="4"/>
        <v>EXCELLENT</v>
      </c>
    </row>
    <row r="105" spans="9:12" x14ac:dyDescent="0.25">
      <c r="I105" s="28" t="str">
        <v>David Dorey</v>
      </c>
      <c r="J105" s="13">
        <f>COUNTIF(Data!H:H,I105)</f>
        <v>5</v>
      </c>
      <c r="K105" s="30">
        <f>SUMIF(Data!H:H,I105,Data!K:K)</f>
        <v>6209.9939999999997</v>
      </c>
      <c r="L105" s="13" t="str">
        <f t="shared" si="4"/>
        <v>GOOD</v>
      </c>
    </row>
    <row r="106" spans="9:12" x14ac:dyDescent="0.25">
      <c r="I106" s="28" t="str">
        <v>David Finnie</v>
      </c>
      <c r="J106" s="13">
        <f>COUNTIF(Data!H:H,I106)</f>
        <v>6</v>
      </c>
      <c r="K106" s="30">
        <f>SUMIF(Data!H:H,I106,Data!K:K)</f>
        <v>3572.989</v>
      </c>
      <c r="L106" s="13" t="str">
        <f t="shared" si="4"/>
        <v>EXCELLENT</v>
      </c>
    </row>
    <row r="107" spans="9:12" x14ac:dyDescent="0.25">
      <c r="I107" s="28" t="str">
        <v>David Gow</v>
      </c>
      <c r="J107" s="13">
        <f>COUNTIF(Data!H:H,I107)</f>
        <v>6</v>
      </c>
      <c r="K107" s="30">
        <f>SUMIF(Data!H:H,I107,Data!K:K)</f>
        <v>5735.0010000000002</v>
      </c>
      <c r="L107" s="13" t="str">
        <f t="shared" si="4"/>
        <v>EXCELLENT</v>
      </c>
    </row>
    <row r="108" spans="9:12" x14ac:dyDescent="0.25">
      <c r="I108" s="28" t="str">
        <v>David Grey</v>
      </c>
      <c r="J108" s="13">
        <f>COUNTIF(Data!H:H,I108)</f>
        <v>3</v>
      </c>
      <c r="K108" s="30">
        <f>SUMIF(Data!H:H,I108,Data!K:K)</f>
        <v>3122</v>
      </c>
      <c r="L108" s="13" t="str">
        <f t="shared" si="4"/>
        <v>GOOD</v>
      </c>
    </row>
    <row r="109" spans="9:12" x14ac:dyDescent="0.25">
      <c r="I109" s="28" t="str">
        <v>David Hubble</v>
      </c>
      <c r="J109" s="13">
        <f>COUNTIF(Data!H:H,I109)</f>
        <v>3</v>
      </c>
      <c r="K109" s="30">
        <f>SUMIF(Data!H:H,I109,Data!K:K)</f>
        <v>655.995</v>
      </c>
      <c r="L109" s="13" t="str">
        <f t="shared" si="4"/>
        <v>BAD</v>
      </c>
    </row>
    <row r="110" spans="9:12" x14ac:dyDescent="0.25">
      <c r="I110" s="28" t="str">
        <v>David Isaacs</v>
      </c>
      <c r="J110" s="13">
        <f>COUNTIF(Data!H:H,I110)</f>
        <v>4</v>
      </c>
      <c r="K110" s="30">
        <f>SUMIF(Data!H:H,I110,Data!K:K)</f>
        <v>1063</v>
      </c>
      <c r="L110" s="13" t="str">
        <f t="shared" si="4"/>
        <v>GOOD</v>
      </c>
    </row>
    <row r="111" spans="9:12" x14ac:dyDescent="0.25">
      <c r="I111" s="28" t="str">
        <v>David Johnson</v>
      </c>
      <c r="J111" s="13">
        <f>COUNTIF(Data!H:H,I111)</f>
        <v>8</v>
      </c>
      <c r="K111" s="30">
        <f>SUMIF(Data!H:H,I111,Data!K:K)</f>
        <v>8776.0010000000002</v>
      </c>
      <c r="L111" s="13" t="str">
        <f t="shared" si="4"/>
        <v>EXCELLENT</v>
      </c>
    </row>
    <row r="112" spans="9:12" x14ac:dyDescent="0.25">
      <c r="I112" s="28" t="str">
        <v>David Philp</v>
      </c>
      <c r="J112" s="13">
        <f>COUNTIF(Data!H:H,I112)</f>
        <v>5</v>
      </c>
      <c r="K112" s="30">
        <f>SUMIF(Data!H:H,I112,Data!K:K)</f>
        <v>5574</v>
      </c>
      <c r="L112" s="13" t="str">
        <f t="shared" si="4"/>
        <v>GOOD</v>
      </c>
    </row>
    <row r="113" spans="9:12" x14ac:dyDescent="0.25">
      <c r="I113" s="28" t="str">
        <v>David Power</v>
      </c>
      <c r="J113" s="13">
        <f>COUNTIF(Data!H:H,I113)</f>
        <v>4</v>
      </c>
      <c r="K113" s="30">
        <f>SUMIF(Data!H:H,I113,Data!K:K)</f>
        <v>2226.9949999999999</v>
      </c>
      <c r="L113" s="13" t="str">
        <f t="shared" si="4"/>
        <v>GOOD</v>
      </c>
    </row>
    <row r="114" spans="9:12" x14ac:dyDescent="0.25">
      <c r="I114" s="28" t="str">
        <v>David Rodrigues</v>
      </c>
      <c r="J114" s="13">
        <f>COUNTIF(Data!H:H,I114)</f>
        <v>8</v>
      </c>
      <c r="K114" s="30">
        <f>SUMIF(Data!H:H,I114,Data!K:K)</f>
        <v>2670.0010000000002</v>
      </c>
      <c r="L114" s="13" t="str">
        <f t="shared" si="4"/>
        <v>GOOD</v>
      </c>
    </row>
    <row r="115" spans="9:12" x14ac:dyDescent="0.25">
      <c r="I115" s="28" t="str">
        <v>David Romero</v>
      </c>
      <c r="J115" s="13">
        <f>COUNTIF(Data!H:H,I115)</f>
        <v>7</v>
      </c>
      <c r="K115" s="30">
        <f>SUMIF(Data!H:H,I115,Data!K:K)</f>
        <v>1724.992</v>
      </c>
      <c r="L115" s="13" t="str">
        <f t="shared" si="4"/>
        <v>GOOD</v>
      </c>
    </row>
    <row r="116" spans="9:12" x14ac:dyDescent="0.25">
      <c r="I116" s="28" t="str">
        <v>David Salmon</v>
      </c>
      <c r="J116" s="13">
        <f>COUNTIF(Data!H:H,I116)</f>
        <v>4</v>
      </c>
      <c r="K116" s="30">
        <f>SUMIF(Data!H:H,I116,Data!K:K)</f>
        <v>2947</v>
      </c>
      <c r="L116" s="13" t="str">
        <f t="shared" si="4"/>
        <v>GOOD</v>
      </c>
    </row>
    <row r="117" spans="9:12" x14ac:dyDescent="0.25">
      <c r="I117" s="28" t="str">
        <v>David Shiner</v>
      </c>
      <c r="J117" s="13">
        <f>COUNTIF(Data!H:H,I117)</f>
        <v>7</v>
      </c>
      <c r="K117" s="30">
        <f>SUMIF(Data!H:H,I117,Data!K:K)</f>
        <v>1141</v>
      </c>
      <c r="L117" s="13" t="str">
        <f t="shared" si="4"/>
        <v>GOOD</v>
      </c>
    </row>
    <row r="118" spans="9:12" x14ac:dyDescent="0.25">
      <c r="I118" s="28" t="str">
        <v>David Stewart</v>
      </c>
      <c r="J118" s="13">
        <f>COUNTIF(Data!H:H,I118)</f>
        <v>7</v>
      </c>
      <c r="K118" s="30">
        <f>SUMIF(Data!H:H,I118,Data!K:K)</f>
        <v>5973.9949999999999</v>
      </c>
      <c r="L118" s="13" t="str">
        <f t="shared" si="4"/>
        <v>EXCELLENT</v>
      </c>
    </row>
    <row r="119" spans="9:12" x14ac:dyDescent="0.25">
      <c r="I119" s="28" t="str">
        <v>David Townsend</v>
      </c>
      <c r="J119" s="13">
        <f>COUNTIF(Data!H:H,I119)</f>
        <v>6</v>
      </c>
      <c r="K119" s="30">
        <f>SUMIF(Data!H:H,I119,Data!K:K)</f>
        <v>5937</v>
      </c>
      <c r="L119" s="13" t="str">
        <f t="shared" si="4"/>
        <v>EXCELLENT</v>
      </c>
    </row>
    <row r="120" spans="9:12" x14ac:dyDescent="0.25">
      <c r="I120" s="28" t="str">
        <v>David Walker</v>
      </c>
      <c r="J120" s="13">
        <f>COUNTIF(Data!H:H,I120)</f>
        <v>7</v>
      </c>
      <c r="K120" s="30">
        <f>SUMIF(Data!H:H,I120,Data!K:K)</f>
        <v>4129.9949999999999</v>
      </c>
      <c r="L120" s="13" t="str">
        <f t="shared" si="4"/>
        <v>EXCELLENT</v>
      </c>
    </row>
    <row r="121" spans="9:12" x14ac:dyDescent="0.25">
      <c r="I121" s="28" t="str">
        <v>Deanna Wang</v>
      </c>
      <c r="J121" s="13">
        <f>COUNTIF(Data!H:H,I121)</f>
        <v>6</v>
      </c>
      <c r="K121" s="30">
        <f>SUMIF(Data!H:H,I121,Data!K:K)</f>
        <v>3629.9950000000003</v>
      </c>
      <c r="L121" s="13" t="str">
        <f t="shared" si="4"/>
        <v>EXCELLENT</v>
      </c>
    </row>
    <row r="122" spans="9:12" x14ac:dyDescent="0.25">
      <c r="I122" s="28" t="str">
        <v>Delia Muhammad</v>
      </c>
      <c r="J122" s="13">
        <f>COUNTIF(Data!H:H,I122)</f>
        <v>10</v>
      </c>
      <c r="K122" s="30">
        <f>SUMIF(Data!H:H,I122,Data!K:K)</f>
        <v>4379.99</v>
      </c>
      <c r="L122" s="13" t="str">
        <f t="shared" si="4"/>
        <v>EXCELLENT</v>
      </c>
    </row>
    <row r="123" spans="9:12" x14ac:dyDescent="0.25">
      <c r="I123" s="28" t="str">
        <v>Dell Lockwood</v>
      </c>
      <c r="J123" s="13">
        <f>COUNTIF(Data!H:H,I123)</f>
        <v>3</v>
      </c>
      <c r="K123" s="30">
        <f>SUMIF(Data!H:H,I123,Data!K:K)</f>
        <v>2672</v>
      </c>
      <c r="L123" s="13" t="str">
        <f t="shared" si="4"/>
        <v>GOOD</v>
      </c>
    </row>
    <row r="124" spans="9:12" x14ac:dyDescent="0.25">
      <c r="I124" s="28" t="str">
        <v>Denise Clark</v>
      </c>
      <c r="J124" s="13">
        <f>COUNTIF(Data!H:H,I124)</f>
        <v>3</v>
      </c>
      <c r="K124" s="30">
        <f>SUMIF(Data!H:H,I124,Data!K:K)</f>
        <v>4334</v>
      </c>
      <c r="L124" s="13" t="str">
        <f t="shared" si="4"/>
        <v>GOOD</v>
      </c>
    </row>
    <row r="125" spans="9:12" x14ac:dyDescent="0.25">
      <c r="I125" s="28" t="str">
        <v>Denise Docherty</v>
      </c>
      <c r="J125" s="13">
        <f>COUNTIF(Data!H:H,I125)</f>
        <v>3</v>
      </c>
      <c r="K125" s="30">
        <f>SUMIF(Data!H:H,I125,Data!K:K)</f>
        <v>4486</v>
      </c>
      <c r="L125" s="13" t="str">
        <f t="shared" si="4"/>
        <v>GOOD</v>
      </c>
    </row>
    <row r="126" spans="9:12" x14ac:dyDescent="0.25">
      <c r="I126" s="28" t="str">
        <v>Denise Harris</v>
      </c>
      <c r="J126" s="13">
        <f>COUNTIF(Data!H:H,I126)</f>
        <v>1</v>
      </c>
      <c r="K126" s="30">
        <f>SUMIF(Data!H:H,I126,Data!K:K)</f>
        <v>490</v>
      </c>
      <c r="L126" s="13" t="str">
        <f t="shared" si="4"/>
        <v>BAD</v>
      </c>
    </row>
    <row r="127" spans="9:12" x14ac:dyDescent="0.25">
      <c r="I127" s="28" t="str">
        <v>Denise Rodgers</v>
      </c>
      <c r="J127" s="13">
        <f>COUNTIF(Data!H:H,I127)</f>
        <v>4</v>
      </c>
      <c r="K127" s="30">
        <f>SUMIF(Data!H:H,I127,Data!K:K)</f>
        <v>1417.001</v>
      </c>
      <c r="L127" s="13" t="str">
        <f t="shared" si="4"/>
        <v>GOOD</v>
      </c>
    </row>
    <row r="128" spans="9:12" x14ac:dyDescent="0.25">
      <c r="I128" s="28" t="str">
        <v>Derek Anderson</v>
      </c>
      <c r="J128" s="13">
        <f>COUNTIF(Data!H:H,I128)</f>
        <v>2</v>
      </c>
      <c r="K128" s="30">
        <f>SUMIF(Data!H:H,I128,Data!K:K)</f>
        <v>2730</v>
      </c>
      <c r="L128" s="13" t="str">
        <f t="shared" si="4"/>
        <v>BAD</v>
      </c>
    </row>
    <row r="129" spans="9:12" x14ac:dyDescent="0.25">
      <c r="I129" s="28" t="str">
        <v>Derek Harris</v>
      </c>
      <c r="J129" s="13">
        <f>COUNTIF(Data!H:H,I129)</f>
        <v>5</v>
      </c>
      <c r="K129" s="30">
        <f>SUMIF(Data!H:H,I129,Data!K:K)</f>
        <v>4403.9949999999999</v>
      </c>
      <c r="L129" s="13" t="str">
        <f t="shared" si="4"/>
        <v>GOOD</v>
      </c>
    </row>
    <row r="130" spans="9:12" x14ac:dyDescent="0.25">
      <c r="I130" s="28" t="str">
        <v>Dermot Bailey</v>
      </c>
      <c r="J130" s="13">
        <f>COUNTIF(Data!H:H,I130)</f>
        <v>8</v>
      </c>
      <c r="K130" s="30">
        <f>SUMIF(Data!H:H,I130,Data!K:K)</f>
        <v>10073</v>
      </c>
      <c r="L130" s="13" t="str">
        <f t="shared" si="4"/>
        <v>EXCELLENT</v>
      </c>
    </row>
    <row r="131" spans="9:12" x14ac:dyDescent="0.25">
      <c r="I131" s="28" t="str">
        <v>Diane Batty</v>
      </c>
      <c r="J131" s="13">
        <f>COUNTIF(Data!H:H,I131)</f>
        <v>6</v>
      </c>
      <c r="K131" s="30">
        <f>SUMIF(Data!H:H,I131,Data!K:K)</f>
        <v>4229.9949999999999</v>
      </c>
      <c r="L131" s="13" t="str">
        <f t="shared" ref="L131:L194" si="5">IF(OR(J131&lt;3,K131&lt;1000),"BAD",IF(OR(J131&lt;6,K131&lt;3500),"GOOD",IF(OR(J131&gt;6,K131&gt;3500),"EXCELLENT"," ")))</f>
        <v>EXCELLENT</v>
      </c>
    </row>
    <row r="132" spans="9:12" x14ac:dyDescent="0.25">
      <c r="I132" s="28" t="str">
        <v>Donald Barratt</v>
      </c>
      <c r="J132" s="13">
        <f>COUNTIF(Data!H:H,I132)</f>
        <v>5</v>
      </c>
      <c r="K132" s="30">
        <f>SUMIF(Data!H:H,I132,Data!K:K)</f>
        <v>2673.9949999999999</v>
      </c>
      <c r="L132" s="13" t="str">
        <f t="shared" si="5"/>
        <v>GOOD</v>
      </c>
    </row>
    <row r="133" spans="9:12" x14ac:dyDescent="0.25">
      <c r="I133" s="28" t="str">
        <v>Donald Higgs</v>
      </c>
      <c r="J133" s="13">
        <f>COUNTIF(Data!H:H,I133)</f>
        <v>9</v>
      </c>
      <c r="K133" s="30">
        <f>SUMIF(Data!H:H,I133,Data!K:K)</f>
        <v>3229</v>
      </c>
      <c r="L133" s="13" t="str">
        <f t="shared" si="5"/>
        <v>GOOD</v>
      </c>
    </row>
    <row r="134" spans="9:12" x14ac:dyDescent="0.25">
      <c r="I134" s="28" t="str">
        <v>Douglas Bond</v>
      </c>
      <c r="J134" s="13">
        <f>COUNTIF(Data!H:H,I134)</f>
        <v>1</v>
      </c>
      <c r="K134" s="30">
        <f>SUMIF(Data!H:H,I134,Data!K:K)</f>
        <v>48</v>
      </c>
      <c r="L134" s="13" t="str">
        <f t="shared" si="5"/>
        <v>BAD</v>
      </c>
    </row>
    <row r="135" spans="9:12" x14ac:dyDescent="0.25">
      <c r="I135" s="28" t="str">
        <v>Douglas Davies</v>
      </c>
      <c r="J135" s="13">
        <f>COUNTIF(Data!H:H,I135)</f>
        <v>7</v>
      </c>
      <c r="K135" s="30">
        <f>SUMIF(Data!H:H,I135,Data!K:K)</f>
        <v>3718.0059999999999</v>
      </c>
      <c r="L135" s="13" t="str">
        <f t="shared" si="5"/>
        <v>EXCELLENT</v>
      </c>
    </row>
    <row r="136" spans="9:12" x14ac:dyDescent="0.25">
      <c r="I136" s="28" t="str">
        <v>Edward Jenkins</v>
      </c>
      <c r="J136" s="13">
        <f>COUNTIF(Data!H:H,I136)</f>
        <v>3</v>
      </c>
      <c r="K136" s="30">
        <f>SUMIF(Data!H:H,I136,Data!K:K)</f>
        <v>2750.002</v>
      </c>
      <c r="L136" s="13" t="str">
        <f t="shared" si="5"/>
        <v>GOOD</v>
      </c>
    </row>
    <row r="137" spans="9:12" x14ac:dyDescent="0.25">
      <c r="I137" s="28" t="str">
        <v>Edward Khan</v>
      </c>
      <c r="J137" s="13">
        <f>COUNTIF(Data!H:H,I137)</f>
        <v>7</v>
      </c>
      <c r="K137" s="30">
        <f>SUMIF(Data!H:H,I137,Data!K:K)</f>
        <v>10572</v>
      </c>
      <c r="L137" s="13" t="str">
        <f t="shared" si="5"/>
        <v>EXCELLENT</v>
      </c>
    </row>
    <row r="138" spans="9:12" x14ac:dyDescent="0.25">
      <c r="I138" s="28" t="str">
        <v>Elaine Ricketts</v>
      </c>
      <c r="J138" s="13">
        <f>COUNTIF(Data!H:H,I138)</f>
        <v>3</v>
      </c>
      <c r="K138" s="30">
        <f>SUMIF(Data!H:H,I138,Data!K:K)</f>
        <v>1903.9949999999999</v>
      </c>
      <c r="L138" s="13" t="str">
        <f t="shared" si="5"/>
        <v>GOOD</v>
      </c>
    </row>
    <row r="139" spans="9:12" x14ac:dyDescent="0.25">
      <c r="I139" s="28" t="str">
        <v>Elaine Whitfield</v>
      </c>
      <c r="J139" s="13">
        <f>COUNTIF(Data!H:H,I139)</f>
        <v>3</v>
      </c>
      <c r="K139" s="30">
        <f>SUMIF(Data!H:H,I139,Data!K:K)</f>
        <v>668.99400000000003</v>
      </c>
      <c r="L139" s="13" t="str">
        <f t="shared" si="5"/>
        <v>BAD</v>
      </c>
    </row>
    <row r="140" spans="9:12" x14ac:dyDescent="0.25">
      <c r="I140" s="28" t="str">
        <v>Elizabeth Holloway</v>
      </c>
      <c r="J140" s="13">
        <f>COUNTIF(Data!H:H,I140)</f>
        <v>10</v>
      </c>
      <c r="K140" s="30">
        <f>SUMIF(Data!H:H,I140,Data!K:K)</f>
        <v>3850.989</v>
      </c>
      <c r="L140" s="13" t="str">
        <f t="shared" si="5"/>
        <v>EXCELLENT</v>
      </c>
    </row>
    <row r="141" spans="9:12" x14ac:dyDescent="0.25">
      <c r="I141" s="28" t="str">
        <v>Ellen Lillie</v>
      </c>
      <c r="J141" s="13">
        <f>COUNTIF(Data!H:H,I141)</f>
        <v>3</v>
      </c>
      <c r="K141" s="30">
        <f>SUMIF(Data!H:H,I141,Data!K:K)</f>
        <v>2197.002</v>
      </c>
      <c r="L141" s="13" t="str">
        <f t="shared" si="5"/>
        <v>GOOD</v>
      </c>
    </row>
    <row r="142" spans="9:12" x14ac:dyDescent="0.25">
      <c r="I142" s="28" t="str">
        <v>Emily Brierley</v>
      </c>
      <c r="J142" s="13">
        <f>COUNTIF(Data!H:H,I142)</f>
        <v>5</v>
      </c>
      <c r="K142" s="30">
        <f>SUMIF(Data!H:H,I142,Data!K:K)</f>
        <v>7577.9940000000006</v>
      </c>
      <c r="L142" s="13" t="str">
        <f t="shared" si="5"/>
        <v>GOOD</v>
      </c>
    </row>
    <row r="143" spans="9:12" x14ac:dyDescent="0.25">
      <c r="I143" s="28" t="str">
        <v>Emma Gibbons</v>
      </c>
      <c r="J143" s="13">
        <f>COUNTIF(Data!H:H,I143)</f>
        <v>10</v>
      </c>
      <c r="K143" s="30">
        <f>SUMIF(Data!H:H,I143,Data!K:K)</f>
        <v>4582.9989999999998</v>
      </c>
      <c r="L143" s="13" t="str">
        <f t="shared" si="5"/>
        <v>EXCELLENT</v>
      </c>
    </row>
    <row r="144" spans="9:12" x14ac:dyDescent="0.25">
      <c r="I144" s="28" t="str">
        <v>Emma Westbrook</v>
      </c>
      <c r="J144" s="13">
        <f>COUNTIF(Data!H:H,I144)</f>
        <v>2</v>
      </c>
      <c r="K144" s="30">
        <f>SUMIF(Data!H:H,I144,Data!K:K)</f>
        <v>1983.0000000000002</v>
      </c>
      <c r="L144" s="13" t="str">
        <f t="shared" si="5"/>
        <v>BAD</v>
      </c>
    </row>
    <row r="145" spans="9:12" x14ac:dyDescent="0.25">
      <c r="I145" s="28" t="str">
        <v>Eric Walker</v>
      </c>
      <c r="J145" s="13">
        <f>COUNTIF(Data!H:H,I145)</f>
        <v>2</v>
      </c>
      <c r="K145" s="30">
        <f>SUMIF(Data!H:H,I145,Data!K:K)</f>
        <v>1989.0000000000002</v>
      </c>
      <c r="L145" s="13" t="str">
        <f t="shared" si="5"/>
        <v>BAD</v>
      </c>
    </row>
    <row r="146" spans="9:12" x14ac:dyDescent="0.25">
      <c r="I146" s="28" t="str">
        <v>Ernie Dyer</v>
      </c>
      <c r="J146" s="13">
        <f>COUNTIF(Data!H:H,I146)</f>
        <v>4</v>
      </c>
      <c r="K146" s="30">
        <f>SUMIF(Data!H:H,I146,Data!K:K)</f>
        <v>1269</v>
      </c>
      <c r="L146" s="13" t="str">
        <f t="shared" si="5"/>
        <v>GOOD</v>
      </c>
    </row>
    <row r="147" spans="9:12" x14ac:dyDescent="0.25">
      <c r="I147" s="28" t="str">
        <v>Fatima James</v>
      </c>
      <c r="J147" s="13">
        <f>COUNTIF(Data!H:H,I147)</f>
        <v>5</v>
      </c>
      <c r="K147" s="30">
        <f>SUMIF(Data!H:H,I147,Data!K:K)</f>
        <v>2700.0010000000002</v>
      </c>
      <c r="L147" s="13" t="str">
        <f t="shared" si="5"/>
        <v>GOOD</v>
      </c>
    </row>
    <row r="148" spans="9:12" x14ac:dyDescent="0.25">
      <c r="I148" s="28" t="str">
        <v>Fiona Johnson</v>
      </c>
      <c r="J148" s="13">
        <f>COUNTIF(Data!H:H,I148)</f>
        <v>2</v>
      </c>
      <c r="K148" s="30">
        <f>SUMIF(Data!H:H,I148,Data!K:K)</f>
        <v>550</v>
      </c>
      <c r="L148" s="13" t="str">
        <f t="shared" si="5"/>
        <v>BAD</v>
      </c>
    </row>
    <row r="149" spans="9:12" x14ac:dyDescent="0.25">
      <c r="I149" s="28" t="str">
        <v>Frances Weller</v>
      </c>
      <c r="J149" s="13">
        <f>COUNTIF(Data!H:H,I149)</f>
        <v>7</v>
      </c>
      <c r="K149" s="30">
        <f>SUMIF(Data!H:H,I149,Data!K:K)</f>
        <v>8883</v>
      </c>
      <c r="L149" s="13" t="str">
        <f t="shared" si="5"/>
        <v>EXCELLENT</v>
      </c>
    </row>
    <row r="150" spans="9:12" x14ac:dyDescent="0.25">
      <c r="I150" s="28" t="str">
        <v>Francis Godden</v>
      </c>
      <c r="J150" s="13">
        <f>COUNTIF(Data!H:H,I150)</f>
        <v>9</v>
      </c>
      <c r="K150" s="30">
        <f>SUMIF(Data!H:H,I150,Data!K:K)</f>
        <v>11812.994999999999</v>
      </c>
      <c r="L150" s="13" t="str">
        <f t="shared" si="5"/>
        <v>EXCELLENT</v>
      </c>
    </row>
    <row r="151" spans="9:12" x14ac:dyDescent="0.25">
      <c r="I151" s="28" t="str">
        <v>Francis Hall</v>
      </c>
      <c r="J151" s="13">
        <f>COUNTIF(Data!H:H,I151)</f>
        <v>3</v>
      </c>
      <c r="K151" s="30">
        <f>SUMIF(Data!H:H,I151,Data!K:K)</f>
        <v>2234</v>
      </c>
      <c r="L151" s="13" t="str">
        <f t="shared" si="5"/>
        <v>GOOD</v>
      </c>
    </row>
    <row r="152" spans="9:12" x14ac:dyDescent="0.25">
      <c r="I152" s="28" t="str">
        <v>Francis Hughes</v>
      </c>
      <c r="J152" s="13">
        <f>COUNTIF(Data!H:H,I152)</f>
        <v>5</v>
      </c>
      <c r="K152" s="30">
        <f>SUMIF(Data!H:H,I152,Data!K:K)</f>
        <v>4113</v>
      </c>
      <c r="L152" s="13" t="str">
        <f t="shared" si="5"/>
        <v>GOOD</v>
      </c>
    </row>
    <row r="153" spans="9:12" x14ac:dyDescent="0.25">
      <c r="I153" s="28" t="str">
        <v>Francis Walsh</v>
      </c>
      <c r="J153" s="13">
        <f>COUNTIF(Data!H:H,I153)</f>
        <v>5</v>
      </c>
      <c r="K153" s="30">
        <f>SUMIF(Data!H:H,I153,Data!K:K)</f>
        <v>2272.0010000000002</v>
      </c>
      <c r="L153" s="13" t="str">
        <f t="shared" si="5"/>
        <v>GOOD</v>
      </c>
    </row>
    <row r="154" spans="9:12" x14ac:dyDescent="0.25">
      <c r="I154" s="28" t="str">
        <v>Frank Cowden</v>
      </c>
      <c r="J154" s="13">
        <f>COUNTIF(Data!H:H,I154)</f>
        <v>1</v>
      </c>
      <c r="K154" s="30">
        <f>SUMIF(Data!H:H,I154,Data!K:K)</f>
        <v>396</v>
      </c>
      <c r="L154" s="13" t="str">
        <f t="shared" si="5"/>
        <v>BAD</v>
      </c>
    </row>
    <row r="155" spans="9:12" x14ac:dyDescent="0.25">
      <c r="I155" s="28" t="str">
        <v>Frank Murray</v>
      </c>
      <c r="J155" s="13">
        <f>COUNTIF(Data!H:H,I155)</f>
        <v>3</v>
      </c>
      <c r="K155" s="30">
        <f>SUMIF(Data!H:H,I155,Data!K:K)</f>
        <v>2583</v>
      </c>
      <c r="L155" s="13" t="str">
        <f t="shared" si="5"/>
        <v>GOOD</v>
      </c>
    </row>
    <row r="156" spans="9:12" x14ac:dyDescent="0.25">
      <c r="I156" s="28" t="str">
        <v>Frank Sewell</v>
      </c>
      <c r="J156" s="13">
        <f>COUNTIF(Data!H:H,I156)</f>
        <v>4</v>
      </c>
      <c r="K156" s="30">
        <f>SUMIF(Data!H:H,I156,Data!K:K)</f>
        <v>840.99399999999991</v>
      </c>
      <c r="L156" s="13" t="str">
        <f t="shared" si="5"/>
        <v>BAD</v>
      </c>
    </row>
    <row r="157" spans="9:12" x14ac:dyDescent="0.25">
      <c r="I157" s="28" t="str">
        <v>Gary Acheampong</v>
      </c>
      <c r="J157" s="13">
        <f>COUNTIF(Data!H:H,I157)</f>
        <v>5</v>
      </c>
      <c r="K157" s="30">
        <f>SUMIF(Data!H:H,I157,Data!K:K)</f>
        <v>1825.9949999999999</v>
      </c>
      <c r="L157" s="13" t="str">
        <f t="shared" si="5"/>
        <v>GOOD</v>
      </c>
    </row>
    <row r="158" spans="9:12" x14ac:dyDescent="0.25">
      <c r="I158" s="28" t="str">
        <v>Gary Mistry</v>
      </c>
      <c r="J158" s="13">
        <f>COUNTIF(Data!H:H,I158)</f>
        <v>3</v>
      </c>
      <c r="K158" s="30">
        <f>SUMIF(Data!H:H,I158,Data!K:K)</f>
        <v>550.99800000000005</v>
      </c>
      <c r="L158" s="13" t="str">
        <f t="shared" si="5"/>
        <v>BAD</v>
      </c>
    </row>
    <row r="159" spans="9:12" x14ac:dyDescent="0.25">
      <c r="I159" s="28" t="str">
        <v>Gary Percival</v>
      </c>
      <c r="J159" s="13">
        <f>COUNTIF(Data!H:H,I159)</f>
        <v>2</v>
      </c>
      <c r="K159" s="30">
        <f>SUMIF(Data!H:H,I159,Data!K:K)</f>
        <v>1391.9949999999999</v>
      </c>
      <c r="L159" s="13" t="str">
        <f t="shared" si="5"/>
        <v>BAD</v>
      </c>
    </row>
    <row r="160" spans="9:12" x14ac:dyDescent="0.25">
      <c r="I160" s="28" t="str">
        <v>Gary Reynolds</v>
      </c>
      <c r="J160" s="13">
        <f>COUNTIF(Data!H:H,I160)</f>
        <v>7</v>
      </c>
      <c r="K160" s="30">
        <f>SUMIF(Data!H:H,I160,Data!K:K)</f>
        <v>4706</v>
      </c>
      <c r="L160" s="13" t="str">
        <f t="shared" si="5"/>
        <v>EXCELLENT</v>
      </c>
    </row>
    <row r="161" spans="9:12" x14ac:dyDescent="0.25">
      <c r="I161" s="28" t="str">
        <v>Gary Roberts</v>
      </c>
      <c r="J161" s="13">
        <f>COUNTIF(Data!H:H,I161)</f>
        <v>4</v>
      </c>
      <c r="K161" s="30">
        <f>SUMIF(Data!H:H,I161,Data!K:K)</f>
        <v>1246.9920000000002</v>
      </c>
      <c r="L161" s="13" t="str">
        <f t="shared" si="5"/>
        <v>GOOD</v>
      </c>
    </row>
    <row r="162" spans="9:12" x14ac:dyDescent="0.25">
      <c r="I162" s="28" t="str">
        <v>Gary Shaw</v>
      </c>
      <c r="J162" s="13">
        <f>COUNTIF(Data!H:H,I162)</f>
        <v>5</v>
      </c>
      <c r="K162" s="30">
        <f>SUMIF(Data!H:H,I162,Data!K:K)</f>
        <v>2101.0010000000002</v>
      </c>
      <c r="L162" s="13" t="str">
        <f t="shared" si="5"/>
        <v>GOOD</v>
      </c>
    </row>
    <row r="163" spans="9:12" x14ac:dyDescent="0.25">
      <c r="I163" s="28" t="str">
        <v>Geoffrey Patel</v>
      </c>
      <c r="J163" s="13">
        <f>COUNTIF(Data!H:H,I163)</f>
        <v>4</v>
      </c>
      <c r="K163" s="30">
        <f>SUMIF(Data!H:H,I163,Data!K:K)</f>
        <v>2456</v>
      </c>
      <c r="L163" s="13" t="str">
        <f t="shared" si="5"/>
        <v>GOOD</v>
      </c>
    </row>
    <row r="164" spans="9:12" x14ac:dyDescent="0.25">
      <c r="I164" s="28" t="str">
        <v>Geoffrey Shiner</v>
      </c>
      <c r="J164" s="13">
        <f>COUNTIF(Data!H:H,I164)</f>
        <v>7</v>
      </c>
      <c r="K164" s="30">
        <f>SUMIF(Data!H:H,I164,Data!K:K)</f>
        <v>2768.9929999999999</v>
      </c>
      <c r="L164" s="13" t="str">
        <f t="shared" si="5"/>
        <v>GOOD</v>
      </c>
    </row>
    <row r="165" spans="9:12" x14ac:dyDescent="0.25">
      <c r="I165" s="28" t="str">
        <v>George Sherwin</v>
      </c>
      <c r="J165" s="13">
        <f>COUNTIF(Data!H:H,I165)</f>
        <v>1</v>
      </c>
      <c r="K165" s="30">
        <f>SUMIF(Data!H:H,I165,Data!K:K)</f>
        <v>29.001000000000001</v>
      </c>
      <c r="L165" s="13" t="str">
        <f t="shared" si="5"/>
        <v>BAD</v>
      </c>
    </row>
    <row r="166" spans="9:12" x14ac:dyDescent="0.25">
      <c r="I166" s="28" t="str">
        <v>George Smith</v>
      </c>
      <c r="J166" s="13">
        <f>COUNTIF(Data!H:H,I166)</f>
        <v>2</v>
      </c>
      <c r="K166" s="30">
        <f>SUMIF(Data!H:H,I166,Data!K:K)</f>
        <v>2553</v>
      </c>
      <c r="L166" s="13" t="str">
        <f t="shared" si="5"/>
        <v>BAD</v>
      </c>
    </row>
    <row r="167" spans="9:12" x14ac:dyDescent="0.25">
      <c r="I167" s="28" t="str">
        <v>George Stevenson</v>
      </c>
      <c r="J167" s="13">
        <f>COUNTIF(Data!H:H,I167)</f>
        <v>3</v>
      </c>
      <c r="K167" s="30">
        <f>SUMIF(Data!H:H,I167,Data!K:K)</f>
        <v>546.005</v>
      </c>
      <c r="L167" s="13" t="str">
        <f t="shared" si="5"/>
        <v>BAD</v>
      </c>
    </row>
    <row r="168" spans="9:12" x14ac:dyDescent="0.25">
      <c r="I168" s="28" t="str">
        <v>Gillan Clark</v>
      </c>
      <c r="J168" s="13">
        <f>COUNTIF(Data!H:H,I168)</f>
        <v>5</v>
      </c>
      <c r="K168" s="30">
        <f>SUMIF(Data!H:H,I168,Data!K:K)</f>
        <v>1581</v>
      </c>
      <c r="L168" s="13" t="str">
        <f t="shared" si="5"/>
        <v>GOOD</v>
      </c>
    </row>
    <row r="169" spans="9:12" x14ac:dyDescent="0.25">
      <c r="I169" s="28" t="str">
        <v>Gillian Allnutt</v>
      </c>
      <c r="J169" s="13">
        <f>COUNTIF(Data!H:H,I169)</f>
        <v>8</v>
      </c>
      <c r="K169" s="30">
        <f>SUMIF(Data!H:H,I169,Data!K:K)</f>
        <v>4509.9989999999998</v>
      </c>
      <c r="L169" s="13" t="str">
        <f t="shared" si="5"/>
        <v>EXCELLENT</v>
      </c>
    </row>
    <row r="170" spans="9:12" x14ac:dyDescent="0.25">
      <c r="I170" s="28" t="str">
        <v>Gillian Crawley</v>
      </c>
      <c r="J170" s="13">
        <f>COUNTIF(Data!H:H,I170)</f>
        <v>5</v>
      </c>
      <c r="K170" s="30">
        <f>SUMIF(Data!H:H,I170,Data!K:K)</f>
        <v>1601.9999999999998</v>
      </c>
      <c r="L170" s="13" t="str">
        <f t="shared" si="5"/>
        <v>GOOD</v>
      </c>
    </row>
    <row r="171" spans="9:12" x14ac:dyDescent="0.25">
      <c r="I171" s="28" t="str">
        <v>Gillian Harris</v>
      </c>
      <c r="J171" s="13">
        <f>COUNTIF(Data!H:H,I171)</f>
        <v>6</v>
      </c>
      <c r="K171" s="30">
        <f>SUMIF(Data!H:H,I171,Data!K:K)</f>
        <v>4474.9939999999997</v>
      </c>
      <c r="L171" s="13" t="str">
        <f t="shared" si="5"/>
        <v>EXCELLENT</v>
      </c>
    </row>
    <row r="172" spans="9:12" x14ac:dyDescent="0.25">
      <c r="I172" s="28" t="str">
        <v>Gillian Rodrigues</v>
      </c>
      <c r="J172" s="13">
        <f>COUNTIF(Data!H:H,I172)</f>
        <v>2</v>
      </c>
      <c r="K172" s="30">
        <f>SUMIF(Data!H:H,I172,Data!K:K)</f>
        <v>592</v>
      </c>
      <c r="L172" s="13" t="str">
        <f t="shared" si="5"/>
        <v>BAD</v>
      </c>
    </row>
    <row r="173" spans="9:12" x14ac:dyDescent="0.25">
      <c r="I173" s="28" t="str">
        <v>Glen Campbell</v>
      </c>
      <c r="J173" s="13">
        <f>COUNTIF(Data!H:H,I173)</f>
        <v>6</v>
      </c>
      <c r="K173" s="30">
        <f>SUMIF(Data!H:H,I173,Data!K:K)</f>
        <v>4584.0020000000004</v>
      </c>
      <c r="L173" s="13" t="str">
        <f t="shared" si="5"/>
        <v>EXCELLENT</v>
      </c>
    </row>
    <row r="174" spans="9:12" x14ac:dyDescent="0.25">
      <c r="I174" s="28" t="str">
        <v>Glenys Muhammad</v>
      </c>
      <c r="J174" s="13">
        <f>COUNTIF(Data!H:H,I174)</f>
        <v>2</v>
      </c>
      <c r="K174" s="30">
        <f>SUMIF(Data!H:H,I174,Data!K:K)</f>
        <v>523</v>
      </c>
      <c r="L174" s="13" t="str">
        <f t="shared" si="5"/>
        <v>BAD</v>
      </c>
    </row>
    <row r="175" spans="9:12" x14ac:dyDescent="0.25">
      <c r="I175" s="28" t="str">
        <v>Glenys Raymond</v>
      </c>
      <c r="J175" s="13">
        <f>COUNTIF(Data!H:H,I175)</f>
        <v>8</v>
      </c>
      <c r="K175" s="30">
        <f>SUMIF(Data!H:H,I175,Data!K:K)</f>
        <v>2581.0010000000002</v>
      </c>
      <c r="L175" s="13" t="str">
        <f t="shared" si="5"/>
        <v>GOOD</v>
      </c>
    </row>
    <row r="176" spans="9:12" x14ac:dyDescent="0.25">
      <c r="I176" s="28" t="str">
        <v>Glenys Wright</v>
      </c>
      <c r="J176" s="13">
        <f>COUNTIF(Data!H:H,I176)</f>
        <v>6</v>
      </c>
      <c r="K176" s="30">
        <f>SUMIF(Data!H:H,I176,Data!K:K)</f>
        <v>1225.002</v>
      </c>
      <c r="L176" s="13" t="str">
        <f t="shared" si="5"/>
        <v>GOOD</v>
      </c>
    </row>
    <row r="177" spans="9:12" x14ac:dyDescent="0.25">
      <c r="I177" s="28" t="str">
        <v>Golam Reid</v>
      </c>
      <c r="J177" s="13">
        <f>COUNTIF(Data!H:H,I177)</f>
        <v>7</v>
      </c>
      <c r="K177" s="30">
        <f>SUMIF(Data!H:H,I177,Data!K:K)</f>
        <v>3720.99</v>
      </c>
      <c r="L177" s="13" t="str">
        <f t="shared" si="5"/>
        <v>EXCELLENT</v>
      </c>
    </row>
    <row r="178" spans="9:12" x14ac:dyDescent="0.25">
      <c r="I178" s="28" t="str">
        <v>Gustavo Taiwo</v>
      </c>
      <c r="J178" s="13">
        <f>COUNTIF(Data!H:H,I178)</f>
        <v>3</v>
      </c>
      <c r="K178" s="30">
        <f>SUMIF(Data!H:H,I178,Data!K:K)</f>
        <v>247</v>
      </c>
      <c r="L178" s="13" t="str">
        <f t="shared" si="5"/>
        <v>BAD</v>
      </c>
    </row>
    <row r="179" spans="9:12" x14ac:dyDescent="0.25">
      <c r="I179" s="28" t="str">
        <v>Gwyn Taylor</v>
      </c>
      <c r="J179" s="13">
        <f>COUNTIF(Data!H:H,I179)</f>
        <v>6</v>
      </c>
      <c r="K179" s="30">
        <f>SUMIF(Data!H:H,I179,Data!K:K)</f>
        <v>2469.0009999999997</v>
      </c>
      <c r="L179" s="13" t="str">
        <f t="shared" si="5"/>
        <v>GOOD</v>
      </c>
    </row>
    <row r="180" spans="9:12" x14ac:dyDescent="0.25">
      <c r="I180" s="28" t="str">
        <v>Harold Charters</v>
      </c>
      <c r="J180" s="13">
        <f>COUNTIF(Data!H:H,I180)</f>
        <v>7</v>
      </c>
      <c r="K180" s="30">
        <f>SUMIF(Data!H:H,I180,Data!K:K)</f>
        <v>2843</v>
      </c>
      <c r="L180" s="13" t="str">
        <f t="shared" si="5"/>
        <v>GOOD</v>
      </c>
    </row>
    <row r="181" spans="9:12" x14ac:dyDescent="0.25">
      <c r="I181" s="28" t="str">
        <v>Harold Green</v>
      </c>
      <c r="J181" s="13">
        <f>COUNTIF(Data!H:H,I181)</f>
        <v>4</v>
      </c>
      <c r="K181" s="30">
        <f>SUMIF(Data!H:H,I181,Data!K:K)</f>
        <v>1887.0010000000002</v>
      </c>
      <c r="L181" s="13" t="str">
        <f t="shared" si="5"/>
        <v>GOOD</v>
      </c>
    </row>
    <row r="182" spans="9:12" x14ac:dyDescent="0.25">
      <c r="I182" s="28" t="str">
        <v>Harold Lunn</v>
      </c>
      <c r="J182" s="13">
        <f>COUNTIF(Data!H:H,I182)</f>
        <v>10</v>
      </c>
      <c r="K182" s="30">
        <f>SUMIF(Data!H:H,I182,Data!K:K)</f>
        <v>8119.9980000000005</v>
      </c>
      <c r="L182" s="13" t="str">
        <f t="shared" si="5"/>
        <v>EXCELLENT</v>
      </c>
    </row>
    <row r="183" spans="9:12" x14ac:dyDescent="0.25">
      <c r="I183" s="28" t="str">
        <v>Heather Beck</v>
      </c>
      <c r="J183" s="13">
        <f>COUNTIF(Data!H:H,I183)</f>
        <v>4</v>
      </c>
      <c r="K183" s="30">
        <f>SUMIF(Data!H:H,I183,Data!K:K)</f>
        <v>4031</v>
      </c>
      <c r="L183" s="13" t="str">
        <f t="shared" si="5"/>
        <v>GOOD</v>
      </c>
    </row>
    <row r="184" spans="9:12" x14ac:dyDescent="0.25">
      <c r="I184" s="28" t="str">
        <v>Heather Donald</v>
      </c>
      <c r="J184" s="13">
        <f>COUNTIF(Data!H:H,I184)</f>
        <v>2</v>
      </c>
      <c r="K184" s="30">
        <f>SUMIF(Data!H:H,I184,Data!K:K)</f>
        <v>505.99799999999999</v>
      </c>
      <c r="L184" s="13" t="str">
        <f t="shared" si="5"/>
        <v>BAD</v>
      </c>
    </row>
    <row r="185" spans="9:12" x14ac:dyDescent="0.25">
      <c r="I185" s="28" t="str">
        <v>Heather McGill</v>
      </c>
      <c r="J185" s="13">
        <f>COUNTIF(Data!H:H,I185)</f>
        <v>5</v>
      </c>
      <c r="K185" s="30">
        <f>SUMIF(Data!H:H,I185,Data!K:K)</f>
        <v>3396</v>
      </c>
      <c r="L185" s="13" t="str">
        <f t="shared" si="5"/>
        <v>GOOD</v>
      </c>
    </row>
    <row r="186" spans="9:12" x14ac:dyDescent="0.25">
      <c r="I186" s="28" t="str">
        <v>Heather Murray</v>
      </c>
      <c r="J186" s="13">
        <f>COUNTIF(Data!H:H,I186)</f>
        <v>5</v>
      </c>
      <c r="K186" s="30">
        <f>SUMIF(Data!H:H,I186,Data!K:K)</f>
        <v>1277.0060000000001</v>
      </c>
      <c r="L186" s="13" t="str">
        <f t="shared" si="5"/>
        <v>GOOD</v>
      </c>
    </row>
    <row r="187" spans="9:12" x14ac:dyDescent="0.25">
      <c r="I187" s="28" t="str">
        <v>Helen Cooke</v>
      </c>
      <c r="J187" s="13">
        <f>COUNTIF(Data!H:H,I187)</f>
        <v>4</v>
      </c>
      <c r="K187" s="30">
        <f>SUMIF(Data!H:H,I187,Data!K:K)</f>
        <v>1307</v>
      </c>
      <c r="L187" s="13" t="str">
        <f t="shared" si="5"/>
        <v>GOOD</v>
      </c>
    </row>
    <row r="188" spans="9:12" x14ac:dyDescent="0.25">
      <c r="I188" s="28" t="str">
        <v>Helen Deignan</v>
      </c>
      <c r="J188" s="13">
        <f>COUNTIF(Data!H:H,I188)</f>
        <v>1</v>
      </c>
      <c r="K188" s="30">
        <f>SUMIF(Data!H:H,I188,Data!K:K)</f>
        <v>137.99799999999999</v>
      </c>
      <c r="L188" s="13" t="str">
        <f t="shared" si="5"/>
        <v>BAD</v>
      </c>
    </row>
    <row r="189" spans="9:12" x14ac:dyDescent="0.25">
      <c r="I189" s="28" t="str">
        <v>Helen Kenny</v>
      </c>
      <c r="J189" s="13">
        <f>COUNTIF(Data!H:H,I189)</f>
        <v>1</v>
      </c>
      <c r="K189" s="30">
        <f>SUMIF(Data!H:H,I189,Data!K:K)</f>
        <v>29.001000000000001</v>
      </c>
      <c r="L189" s="13" t="str">
        <f t="shared" si="5"/>
        <v>BAD</v>
      </c>
    </row>
    <row r="190" spans="9:12" x14ac:dyDescent="0.25">
      <c r="I190" s="28" t="str">
        <v>Helen Watt</v>
      </c>
      <c r="J190" s="13">
        <f>COUNTIF(Data!H:H,I190)</f>
        <v>5</v>
      </c>
      <c r="K190" s="30">
        <f>SUMIF(Data!H:H,I190,Data!K:K)</f>
        <v>3315.0010000000002</v>
      </c>
      <c r="L190" s="13" t="str">
        <f t="shared" si="5"/>
        <v>GOOD</v>
      </c>
    </row>
    <row r="191" spans="9:12" x14ac:dyDescent="0.25">
      <c r="I191" s="28" t="str">
        <v>Hin Bragg</v>
      </c>
      <c r="J191" s="13">
        <f>COUNTIF(Data!H:H,I191)</f>
        <v>10</v>
      </c>
      <c r="K191" s="30">
        <f>SUMIF(Data!H:H,I191,Data!K:K)</f>
        <v>8143.0010000000002</v>
      </c>
      <c r="L191" s="13" t="str">
        <f t="shared" si="5"/>
        <v>EXCELLENT</v>
      </c>
    </row>
    <row r="192" spans="9:12" x14ac:dyDescent="0.25">
      <c r="I192" s="28" t="str">
        <v>Howard Jones</v>
      </c>
      <c r="J192" s="13">
        <f>COUNTIF(Data!H:H,I192)</f>
        <v>10</v>
      </c>
      <c r="K192" s="30">
        <f>SUMIF(Data!H:H,I192,Data!K:K)</f>
        <v>3080.9960000000001</v>
      </c>
      <c r="L192" s="13" t="str">
        <f t="shared" si="5"/>
        <v>GOOD</v>
      </c>
    </row>
    <row r="193" spans="9:12" x14ac:dyDescent="0.25">
      <c r="I193" s="28" t="str">
        <v>Ian Baker</v>
      </c>
      <c r="J193" s="13">
        <f>COUNTIF(Data!H:H,I193)</f>
        <v>6</v>
      </c>
      <c r="K193" s="30">
        <f>SUMIF(Data!H:H,I193,Data!K:K)</f>
        <v>985.99900000000002</v>
      </c>
      <c r="L193" s="13" t="str">
        <f t="shared" si="5"/>
        <v>BAD</v>
      </c>
    </row>
    <row r="194" spans="9:12" x14ac:dyDescent="0.25">
      <c r="I194" s="28" t="str">
        <v>Ian Borowski</v>
      </c>
      <c r="J194" s="13">
        <f>COUNTIF(Data!H:H,I194)</f>
        <v>8</v>
      </c>
      <c r="K194" s="30">
        <f>SUMIF(Data!H:H,I194,Data!K:K)</f>
        <v>4400.9949999999999</v>
      </c>
      <c r="L194" s="13" t="str">
        <f t="shared" si="5"/>
        <v>EXCELLENT</v>
      </c>
    </row>
    <row r="195" spans="9:12" x14ac:dyDescent="0.25">
      <c r="I195" s="28" t="str">
        <v>Ian Christian</v>
      </c>
      <c r="J195" s="13">
        <f>COUNTIF(Data!H:H,I195)</f>
        <v>5</v>
      </c>
      <c r="K195" s="30">
        <f>SUMIF(Data!H:H,I195,Data!K:K)</f>
        <v>3963.9949999999999</v>
      </c>
      <c r="L195" s="13" t="str">
        <f t="shared" ref="L195:L258" si="6">IF(OR(J195&lt;3,K195&lt;1000),"BAD",IF(OR(J195&lt;6,K195&lt;3500),"GOOD",IF(OR(J195&gt;6,K195&gt;3500),"EXCELLENT"," ")))</f>
        <v>GOOD</v>
      </c>
    </row>
    <row r="196" spans="9:12" x14ac:dyDescent="0.25">
      <c r="I196" s="28" t="str">
        <v>Ian Coates</v>
      </c>
      <c r="J196" s="13">
        <f>COUNTIF(Data!H:H,I196)</f>
        <v>4</v>
      </c>
      <c r="K196" s="30">
        <f>SUMIF(Data!H:H,I196,Data!K:K)</f>
        <v>751.00199999999995</v>
      </c>
      <c r="L196" s="13" t="str">
        <f t="shared" si="6"/>
        <v>BAD</v>
      </c>
    </row>
    <row r="197" spans="9:12" x14ac:dyDescent="0.25">
      <c r="I197" s="28" t="str">
        <v>Ian Grant</v>
      </c>
      <c r="J197" s="13">
        <f>COUNTIF(Data!H:H,I197)</f>
        <v>6</v>
      </c>
      <c r="K197" s="30">
        <f>SUMIF(Data!H:H,I197,Data!K:K)</f>
        <v>889.99599999999998</v>
      </c>
      <c r="L197" s="13" t="str">
        <f t="shared" si="6"/>
        <v>BAD</v>
      </c>
    </row>
    <row r="198" spans="9:12" x14ac:dyDescent="0.25">
      <c r="I198" s="28" t="str">
        <v>Ian McCartan</v>
      </c>
      <c r="J198" s="13">
        <f>COUNTIF(Data!H:H,I198)</f>
        <v>7</v>
      </c>
      <c r="K198" s="30">
        <f>SUMIF(Data!H:H,I198,Data!K:K)</f>
        <v>1619.9960000000001</v>
      </c>
      <c r="L198" s="13" t="str">
        <f t="shared" si="6"/>
        <v>GOOD</v>
      </c>
    </row>
    <row r="199" spans="9:12" x14ac:dyDescent="0.25">
      <c r="I199" s="28" t="str">
        <v>Iftikhar Haywood</v>
      </c>
      <c r="J199" s="13">
        <f>COUNTIF(Data!H:H,I199)</f>
        <v>3</v>
      </c>
      <c r="K199" s="30">
        <f>SUMIF(Data!H:H,I199,Data!K:K)</f>
        <v>1427</v>
      </c>
      <c r="L199" s="13" t="str">
        <f t="shared" si="6"/>
        <v>GOOD</v>
      </c>
    </row>
    <row r="200" spans="9:12" x14ac:dyDescent="0.25">
      <c r="I200" s="28" t="str">
        <v>Iftikhar Styles</v>
      </c>
      <c r="J200" s="13">
        <f>COUNTIF(Data!H:H,I200)</f>
        <v>1</v>
      </c>
      <c r="K200" s="30">
        <f>SUMIF(Data!H:H,I200,Data!K:K)</f>
        <v>49</v>
      </c>
      <c r="L200" s="13" t="str">
        <f t="shared" si="6"/>
        <v>BAD</v>
      </c>
    </row>
    <row r="201" spans="9:12" x14ac:dyDescent="0.25">
      <c r="I201" s="28" t="str">
        <v>Irene Skiba</v>
      </c>
      <c r="J201" s="13">
        <f>COUNTIF(Data!H:H,I201)</f>
        <v>3</v>
      </c>
      <c r="K201" s="30">
        <f>SUMIF(Data!H:H,I201,Data!K:K)</f>
        <v>196.005</v>
      </c>
      <c r="L201" s="13" t="str">
        <f t="shared" si="6"/>
        <v>BAD</v>
      </c>
    </row>
    <row r="202" spans="9:12" x14ac:dyDescent="0.25">
      <c r="I202" s="28" t="str">
        <v>Isla Parsons</v>
      </c>
      <c r="J202" s="13">
        <f>COUNTIF(Data!H:H,I202)</f>
        <v>4</v>
      </c>
      <c r="K202" s="30">
        <f>SUMIF(Data!H:H,I202,Data!K:K)</f>
        <v>434.00099999999998</v>
      </c>
      <c r="L202" s="13" t="str">
        <f t="shared" si="6"/>
        <v>BAD</v>
      </c>
    </row>
    <row r="203" spans="9:12" x14ac:dyDescent="0.25">
      <c r="I203" s="28" t="str">
        <v>Jacob Percival</v>
      </c>
      <c r="J203" s="13">
        <f>COUNTIF(Data!H:H,I203)</f>
        <v>5</v>
      </c>
      <c r="K203" s="30">
        <f>SUMIF(Data!H:H,I203,Data!K:K)</f>
        <v>2180.998</v>
      </c>
      <c r="L203" s="13" t="str">
        <f t="shared" si="6"/>
        <v>GOOD</v>
      </c>
    </row>
    <row r="204" spans="9:12" x14ac:dyDescent="0.25">
      <c r="I204" s="28" t="str">
        <v>Jacqueline Clamp</v>
      </c>
      <c r="J204" s="13">
        <f>COUNTIF(Data!H:H,I204)</f>
        <v>10</v>
      </c>
      <c r="K204" s="30">
        <f>SUMIF(Data!H:H,I204,Data!K:K)</f>
        <v>5404.9989999999998</v>
      </c>
      <c r="L204" s="13" t="str">
        <f t="shared" si="6"/>
        <v>EXCELLENT</v>
      </c>
    </row>
    <row r="205" spans="9:12" x14ac:dyDescent="0.25">
      <c r="I205" s="28" t="str">
        <v>Jacqueline Green</v>
      </c>
      <c r="J205" s="13">
        <f>COUNTIF(Data!H:H,I205)</f>
        <v>5</v>
      </c>
      <c r="K205" s="30">
        <f>SUMIF(Data!H:H,I205,Data!K:K)</f>
        <v>4235</v>
      </c>
      <c r="L205" s="13" t="str">
        <f t="shared" si="6"/>
        <v>GOOD</v>
      </c>
    </row>
    <row r="206" spans="9:12" x14ac:dyDescent="0.25">
      <c r="I206" s="28" t="str">
        <v>Jacqueline Swaine</v>
      </c>
      <c r="J206" s="13">
        <f>COUNTIF(Data!H:H,I206)</f>
        <v>3</v>
      </c>
      <c r="K206" s="30">
        <f>SUMIF(Data!H:H,I206,Data!K:K)</f>
        <v>686</v>
      </c>
      <c r="L206" s="13" t="str">
        <f t="shared" si="6"/>
        <v>BAD</v>
      </c>
    </row>
    <row r="207" spans="9:12" x14ac:dyDescent="0.25">
      <c r="I207" s="28" t="str">
        <v>Jacqueline Todd</v>
      </c>
      <c r="J207" s="13">
        <f>COUNTIF(Data!H:H,I207)</f>
        <v>4</v>
      </c>
      <c r="K207" s="30">
        <f>SUMIF(Data!H:H,I207,Data!K:K)</f>
        <v>1172.001</v>
      </c>
      <c r="L207" s="13" t="str">
        <f t="shared" si="6"/>
        <v>GOOD</v>
      </c>
    </row>
    <row r="208" spans="9:12" x14ac:dyDescent="0.25">
      <c r="I208" s="28" t="str">
        <v>James Anthony</v>
      </c>
      <c r="J208" s="13">
        <f>COUNTIF(Data!H:H,I208)</f>
        <v>6</v>
      </c>
      <c r="K208" s="30">
        <f>SUMIF(Data!H:H,I208,Data!K:K)</f>
        <v>6171.9989999999998</v>
      </c>
      <c r="L208" s="13" t="str">
        <f t="shared" si="6"/>
        <v>EXCELLENT</v>
      </c>
    </row>
    <row r="209" spans="9:12" x14ac:dyDescent="0.25">
      <c r="I209" s="28" t="str">
        <v>James Bard</v>
      </c>
      <c r="J209" s="13">
        <f>COUNTIF(Data!H:H,I209)</f>
        <v>3</v>
      </c>
      <c r="K209" s="30">
        <f>SUMIF(Data!H:H,I209,Data!K:K)</f>
        <v>3026.0010000000002</v>
      </c>
      <c r="L209" s="13" t="str">
        <f t="shared" si="6"/>
        <v>GOOD</v>
      </c>
    </row>
    <row r="210" spans="9:12" x14ac:dyDescent="0.25">
      <c r="I210" s="28" t="str">
        <v>James Carley</v>
      </c>
      <c r="J210" s="13">
        <f>COUNTIF(Data!H:H,I210)</f>
        <v>8</v>
      </c>
      <c r="K210" s="30">
        <f>SUMIF(Data!H:H,I210,Data!K:K)</f>
        <v>4888.9949999999999</v>
      </c>
      <c r="L210" s="13" t="str">
        <f t="shared" si="6"/>
        <v>EXCELLENT</v>
      </c>
    </row>
    <row r="211" spans="9:12" x14ac:dyDescent="0.25">
      <c r="I211" s="28" t="str">
        <v>James Gahagan</v>
      </c>
      <c r="J211" s="13">
        <f>COUNTIF(Data!H:H,I211)</f>
        <v>4</v>
      </c>
      <c r="K211" s="30">
        <f>SUMIF(Data!H:H,I211,Data!K:K)</f>
        <v>4858</v>
      </c>
      <c r="L211" s="13" t="str">
        <f t="shared" si="6"/>
        <v>GOOD</v>
      </c>
    </row>
    <row r="212" spans="9:12" x14ac:dyDescent="0.25">
      <c r="I212" s="28" t="str">
        <v>James Hammond</v>
      </c>
      <c r="J212" s="13">
        <f>COUNTIF(Data!H:H,I212)</f>
        <v>4</v>
      </c>
      <c r="K212" s="30">
        <f>SUMIF(Data!H:H,I212,Data!K:K)</f>
        <v>2104.9940000000001</v>
      </c>
      <c r="L212" s="13" t="str">
        <f t="shared" si="6"/>
        <v>GOOD</v>
      </c>
    </row>
    <row r="213" spans="9:12" x14ac:dyDescent="0.25">
      <c r="I213" s="28" t="str">
        <v>James Lam</v>
      </c>
      <c r="J213" s="13">
        <f>COUNTIF(Data!H:H,I213)</f>
        <v>3</v>
      </c>
      <c r="K213" s="30">
        <f>SUMIF(Data!H:H,I213,Data!K:K)</f>
        <v>3476</v>
      </c>
      <c r="L213" s="13" t="str">
        <f t="shared" si="6"/>
        <v>GOOD</v>
      </c>
    </row>
    <row r="214" spans="9:12" x14ac:dyDescent="0.25">
      <c r="I214" s="28" t="str">
        <v>James Neville</v>
      </c>
      <c r="J214" s="13">
        <f>COUNTIF(Data!H:H,I214)</f>
        <v>5</v>
      </c>
      <c r="K214" s="30">
        <f>SUMIF(Data!H:H,I214,Data!K:K)</f>
        <v>2803</v>
      </c>
      <c r="L214" s="13" t="str">
        <f t="shared" si="6"/>
        <v>GOOD</v>
      </c>
    </row>
    <row r="215" spans="9:12" x14ac:dyDescent="0.25">
      <c r="I215" s="28" t="str">
        <v>James Ricketts</v>
      </c>
      <c r="J215" s="13">
        <f>COUNTIF(Data!H:H,I215)</f>
        <v>6</v>
      </c>
      <c r="K215" s="30">
        <f>SUMIF(Data!H:H,I215,Data!K:K)</f>
        <v>6993.9989999999998</v>
      </c>
      <c r="L215" s="13" t="str">
        <f t="shared" si="6"/>
        <v>EXCELLENT</v>
      </c>
    </row>
    <row r="216" spans="9:12" x14ac:dyDescent="0.25">
      <c r="I216" s="28" t="str">
        <v>James Scott</v>
      </c>
      <c r="J216" s="13">
        <f>COUNTIF(Data!H:H,I216)</f>
        <v>5</v>
      </c>
      <c r="K216" s="30">
        <f>SUMIF(Data!H:H,I216,Data!K:K)</f>
        <v>6390</v>
      </c>
      <c r="L216" s="13" t="str">
        <f t="shared" si="6"/>
        <v>GOOD</v>
      </c>
    </row>
    <row r="217" spans="9:12" x14ac:dyDescent="0.25">
      <c r="I217" s="28" t="str">
        <v>James Stephen</v>
      </c>
      <c r="J217" s="13">
        <f>COUNTIF(Data!H:H,I217)</f>
        <v>4</v>
      </c>
      <c r="K217" s="30">
        <f>SUMIF(Data!H:H,I217,Data!K:K)</f>
        <v>5285.9949999999999</v>
      </c>
      <c r="L217" s="13" t="str">
        <f t="shared" si="6"/>
        <v>GOOD</v>
      </c>
    </row>
    <row r="218" spans="9:12" x14ac:dyDescent="0.25">
      <c r="I218" s="28" t="str">
        <v>James White</v>
      </c>
      <c r="J218" s="13">
        <f>COUNTIF(Data!H:H,I218)</f>
        <v>6</v>
      </c>
      <c r="K218" s="30">
        <f>SUMIF(Data!H:H,I218,Data!K:K)</f>
        <v>3503</v>
      </c>
      <c r="L218" s="13" t="str">
        <f t="shared" si="6"/>
        <v>EXCELLENT</v>
      </c>
    </row>
    <row r="219" spans="9:12" x14ac:dyDescent="0.25">
      <c r="I219" s="28" t="str">
        <v>James Whitehead</v>
      </c>
      <c r="J219" s="13">
        <f>COUNTIF(Data!H:H,I219)</f>
        <v>6</v>
      </c>
      <c r="K219" s="30">
        <f>SUMIF(Data!H:H,I219,Data!K:K)</f>
        <v>847</v>
      </c>
      <c r="L219" s="13" t="str">
        <f t="shared" si="6"/>
        <v>BAD</v>
      </c>
    </row>
    <row r="220" spans="9:12" x14ac:dyDescent="0.25">
      <c r="I220" s="28" t="str">
        <v>Janet Ford</v>
      </c>
      <c r="J220" s="13">
        <f>COUNTIF(Data!H:H,I220)</f>
        <v>4</v>
      </c>
      <c r="K220" s="30">
        <f>SUMIF(Data!H:H,I220,Data!K:K)</f>
        <v>3956.998</v>
      </c>
      <c r="L220" s="13" t="str">
        <f t="shared" si="6"/>
        <v>GOOD</v>
      </c>
    </row>
    <row r="221" spans="9:12" x14ac:dyDescent="0.25">
      <c r="I221" s="28" t="str">
        <v>Janet Ward</v>
      </c>
      <c r="J221" s="13">
        <f>COUNTIF(Data!H:H,I221)</f>
        <v>4</v>
      </c>
      <c r="K221" s="30">
        <f>SUMIF(Data!H:H,I221,Data!K:K)</f>
        <v>1583</v>
      </c>
      <c r="L221" s="13" t="str">
        <f t="shared" si="6"/>
        <v>GOOD</v>
      </c>
    </row>
    <row r="222" spans="9:12" x14ac:dyDescent="0.25">
      <c r="I222" s="28" t="str">
        <v>Jason Edmund</v>
      </c>
      <c r="J222" s="13">
        <f>COUNTIF(Data!H:H,I222)</f>
        <v>7</v>
      </c>
      <c r="K222" s="30">
        <f>SUMIF(Data!H:H,I222,Data!K:K)</f>
        <v>3180.998</v>
      </c>
      <c r="L222" s="13" t="str">
        <f t="shared" si="6"/>
        <v>GOOD</v>
      </c>
    </row>
    <row r="223" spans="9:12" x14ac:dyDescent="0.25">
      <c r="I223" s="28" t="str">
        <v>Jeremy Bannister</v>
      </c>
      <c r="J223" s="13">
        <f>COUNTIF(Data!H:H,I223)</f>
        <v>2</v>
      </c>
      <c r="K223" s="30">
        <f>SUMIF(Data!H:H,I223,Data!K:K)</f>
        <v>2583</v>
      </c>
      <c r="L223" s="13" t="str">
        <f t="shared" si="6"/>
        <v>BAD</v>
      </c>
    </row>
    <row r="224" spans="9:12" x14ac:dyDescent="0.25">
      <c r="I224" s="28" t="str">
        <v>Jeremy Morrow</v>
      </c>
      <c r="J224" s="13">
        <f>COUNTIF(Data!H:H,I224)</f>
        <v>2</v>
      </c>
      <c r="K224" s="30">
        <f>SUMIF(Data!H:H,I224,Data!K:K)</f>
        <v>188</v>
      </c>
      <c r="L224" s="13" t="str">
        <f t="shared" si="6"/>
        <v>BAD</v>
      </c>
    </row>
    <row r="225" spans="9:12" x14ac:dyDescent="0.25">
      <c r="I225" s="28" t="str">
        <v>Jeremy Percival</v>
      </c>
      <c r="J225" s="13">
        <f>COUNTIF(Data!H:H,I225)</f>
        <v>2</v>
      </c>
      <c r="K225" s="30">
        <f>SUMIF(Data!H:H,I225,Data!K:K)</f>
        <v>1593</v>
      </c>
      <c r="L225" s="13" t="str">
        <f t="shared" si="6"/>
        <v>BAD</v>
      </c>
    </row>
    <row r="226" spans="9:12" x14ac:dyDescent="0.25">
      <c r="I226" s="28" t="str">
        <v>Jesus Timmins</v>
      </c>
      <c r="J226" s="13">
        <f>COUNTIF(Data!H:H,I226)</f>
        <v>3</v>
      </c>
      <c r="K226" s="30">
        <f>SUMIF(Data!H:H,I226,Data!K:K)</f>
        <v>188.001</v>
      </c>
      <c r="L226" s="13" t="str">
        <f t="shared" si="6"/>
        <v>BAD</v>
      </c>
    </row>
    <row r="227" spans="9:12" x14ac:dyDescent="0.25">
      <c r="I227" s="28" t="str">
        <v>Jill Thompson</v>
      </c>
      <c r="J227" s="13">
        <f>COUNTIF(Data!H:H,I227)</f>
        <v>5</v>
      </c>
      <c r="K227" s="30">
        <f>SUMIF(Data!H:H,I227,Data!K:K)</f>
        <v>1488.002</v>
      </c>
      <c r="L227" s="13" t="str">
        <f t="shared" si="6"/>
        <v>GOOD</v>
      </c>
    </row>
    <row r="228" spans="9:12" x14ac:dyDescent="0.25">
      <c r="I228" s="28" t="str">
        <v>Joanne Ripley</v>
      </c>
      <c r="J228" s="13">
        <f>COUNTIF(Data!H:H,I228)</f>
        <v>3</v>
      </c>
      <c r="K228" s="30">
        <f>SUMIF(Data!H:H,I228,Data!K:K)</f>
        <v>1132.9949999999999</v>
      </c>
      <c r="L228" s="13" t="str">
        <f t="shared" si="6"/>
        <v>GOOD</v>
      </c>
    </row>
    <row r="229" spans="9:12" x14ac:dyDescent="0.25">
      <c r="I229" s="28" t="str">
        <v>Joanne Sayer</v>
      </c>
      <c r="J229" s="13">
        <f>COUNTIF(Data!H:H,I229)</f>
        <v>5</v>
      </c>
      <c r="K229" s="30">
        <f>SUMIF(Data!H:H,I229,Data!K:K)</f>
        <v>3170.002</v>
      </c>
      <c r="L229" s="13" t="str">
        <f t="shared" si="6"/>
        <v>GOOD</v>
      </c>
    </row>
    <row r="230" spans="9:12" x14ac:dyDescent="0.25">
      <c r="I230" s="28" t="str">
        <v>Jodie Fairhurst</v>
      </c>
      <c r="J230" s="13">
        <f>COUNTIF(Data!H:H,I230)</f>
        <v>2</v>
      </c>
      <c r="K230" s="30">
        <f>SUMIF(Data!H:H,I230,Data!K:K)</f>
        <v>136</v>
      </c>
      <c r="L230" s="13" t="str">
        <f t="shared" si="6"/>
        <v>BAD</v>
      </c>
    </row>
    <row r="231" spans="9:12" x14ac:dyDescent="0.25">
      <c r="I231" s="28" t="str">
        <v>Johanna Collins</v>
      </c>
      <c r="J231" s="13">
        <f>COUNTIF(Data!H:H,I231)</f>
        <v>2</v>
      </c>
      <c r="K231" s="30">
        <f>SUMIF(Data!H:H,I231,Data!K:K)</f>
        <v>2399</v>
      </c>
      <c r="L231" s="13" t="str">
        <f t="shared" si="6"/>
        <v>BAD</v>
      </c>
    </row>
    <row r="232" spans="9:12" x14ac:dyDescent="0.25">
      <c r="I232" s="28" t="str">
        <v>Johanna Mirza</v>
      </c>
      <c r="J232" s="13">
        <f>COUNTIF(Data!H:H,I232)</f>
        <v>3</v>
      </c>
      <c r="K232" s="30">
        <f>SUMIF(Data!H:H,I232,Data!K:K)</f>
        <v>2643</v>
      </c>
      <c r="L232" s="13" t="str">
        <f t="shared" si="6"/>
        <v>GOOD</v>
      </c>
    </row>
    <row r="233" spans="9:12" x14ac:dyDescent="0.25">
      <c r="I233" s="28" t="str">
        <v>John Ali</v>
      </c>
      <c r="J233" s="13">
        <f>COUNTIF(Data!H:H,I233)</f>
        <v>2</v>
      </c>
      <c r="K233" s="30">
        <f>SUMIF(Data!H:H,I233,Data!K:K)</f>
        <v>169.995</v>
      </c>
      <c r="L233" s="13" t="str">
        <f t="shared" si="6"/>
        <v>BAD</v>
      </c>
    </row>
    <row r="234" spans="9:12" x14ac:dyDescent="0.25">
      <c r="I234" s="28" t="str">
        <v>John Barnett</v>
      </c>
      <c r="J234" s="13">
        <f>COUNTIF(Data!H:H,I234)</f>
        <v>6</v>
      </c>
      <c r="K234" s="30">
        <f>SUMIF(Data!H:H,I234,Data!K:K)</f>
        <v>6359.0030000000006</v>
      </c>
      <c r="L234" s="13" t="str">
        <f t="shared" si="6"/>
        <v>EXCELLENT</v>
      </c>
    </row>
    <row r="235" spans="9:12" x14ac:dyDescent="0.25">
      <c r="I235" s="28" t="str">
        <v>John Bond</v>
      </c>
      <c r="J235" s="13">
        <f>COUNTIF(Data!H:H,I235)</f>
        <v>8</v>
      </c>
      <c r="K235" s="30">
        <f>SUMIF(Data!H:H,I235,Data!K:K)</f>
        <v>4093.99</v>
      </c>
      <c r="L235" s="13" t="str">
        <f t="shared" si="6"/>
        <v>EXCELLENT</v>
      </c>
    </row>
    <row r="236" spans="9:12" x14ac:dyDescent="0.25">
      <c r="I236" s="28" t="str">
        <v>John Bull</v>
      </c>
      <c r="J236" s="13">
        <f>COUNTIF(Data!H:H,I236)</f>
        <v>3</v>
      </c>
      <c r="K236" s="30">
        <f>SUMIF(Data!H:H,I236,Data!K:K)</f>
        <v>556.00099999999998</v>
      </c>
      <c r="L236" s="13" t="str">
        <f t="shared" si="6"/>
        <v>BAD</v>
      </c>
    </row>
    <row r="237" spans="9:12" x14ac:dyDescent="0.25">
      <c r="I237" s="28" t="str">
        <v>John Craig</v>
      </c>
      <c r="J237" s="13">
        <f>COUNTIF(Data!H:H,I237)</f>
        <v>3</v>
      </c>
      <c r="K237" s="30">
        <f>SUMIF(Data!H:H,I237,Data!K:K)</f>
        <v>669.99599999999998</v>
      </c>
      <c r="L237" s="13" t="str">
        <f t="shared" si="6"/>
        <v>BAD</v>
      </c>
    </row>
    <row r="238" spans="9:12" x14ac:dyDescent="0.25">
      <c r="I238" s="28" t="str">
        <v>John Curtis</v>
      </c>
      <c r="J238" s="13">
        <f>COUNTIF(Data!H:H,I238)</f>
        <v>6</v>
      </c>
      <c r="K238" s="30">
        <f>SUMIF(Data!H:H,I238,Data!K:K)</f>
        <v>2193.0030000000002</v>
      </c>
      <c r="L238" s="13" t="str">
        <f t="shared" si="6"/>
        <v>GOOD</v>
      </c>
    </row>
    <row r="239" spans="9:12" x14ac:dyDescent="0.25">
      <c r="I239" s="28" t="str">
        <v>John Gibb</v>
      </c>
      <c r="J239" s="13">
        <f>COUNTIF(Data!H:H,I239)</f>
        <v>1</v>
      </c>
      <c r="K239" s="30">
        <f>SUMIF(Data!H:H,I239,Data!K:K)</f>
        <v>360</v>
      </c>
      <c r="L239" s="13" t="str">
        <f t="shared" si="6"/>
        <v>BAD</v>
      </c>
    </row>
    <row r="240" spans="9:12" x14ac:dyDescent="0.25">
      <c r="I240" s="28" t="str">
        <v>John Gunter</v>
      </c>
      <c r="J240" s="13">
        <f>COUNTIF(Data!H:H,I240)</f>
        <v>13</v>
      </c>
      <c r="K240" s="30">
        <f>SUMIF(Data!H:H,I240,Data!K:K)</f>
        <v>6130.0129999999999</v>
      </c>
      <c r="L240" s="13" t="str">
        <f t="shared" si="6"/>
        <v>EXCELLENT</v>
      </c>
    </row>
    <row r="241" spans="9:14" x14ac:dyDescent="0.25">
      <c r="I241" s="28" t="str">
        <v>John Hetherington</v>
      </c>
      <c r="J241" s="13">
        <f>COUNTIF(Data!H:H,I241)</f>
        <v>1</v>
      </c>
      <c r="K241" s="30">
        <f>SUMIF(Data!H:H,I241,Data!K:K)</f>
        <v>48</v>
      </c>
      <c r="L241" s="13" t="str">
        <f t="shared" si="6"/>
        <v>BAD</v>
      </c>
    </row>
    <row r="242" spans="9:14" x14ac:dyDescent="0.25">
      <c r="I242" s="28" t="str">
        <v>John Jenkins</v>
      </c>
      <c r="J242" s="13">
        <f>COUNTIF(Data!H:H,I242)</f>
        <v>6</v>
      </c>
      <c r="K242" s="30">
        <f>SUMIF(Data!H:H,I242,Data!K:K)</f>
        <v>6189.0010000000002</v>
      </c>
      <c r="L242" s="13" t="str">
        <f t="shared" si="6"/>
        <v>EXCELLENT</v>
      </c>
    </row>
    <row r="243" spans="9:14" x14ac:dyDescent="0.25">
      <c r="I243" s="28" t="str">
        <v>John Osborne</v>
      </c>
      <c r="J243" s="13">
        <f>COUNTIF(Data!H:H,I243)</f>
        <v>5</v>
      </c>
      <c r="K243" s="30">
        <f>SUMIF(Data!H:H,I243,Data!K:K)</f>
        <v>2828</v>
      </c>
      <c r="L243" s="13" t="str">
        <f t="shared" si="6"/>
        <v>GOOD</v>
      </c>
    </row>
    <row r="244" spans="9:14" x14ac:dyDescent="0.25">
      <c r="I244" s="28" t="str">
        <v>John Verma</v>
      </c>
      <c r="J244" s="13">
        <f>COUNTIF(Data!H:H,I244)</f>
        <v>4</v>
      </c>
      <c r="K244" s="30">
        <f>SUMIF(Data!H:H,I244,Data!K:K)</f>
        <v>3596.9949999999999</v>
      </c>
      <c r="L244" s="13" t="str">
        <f t="shared" si="6"/>
        <v>GOOD</v>
      </c>
    </row>
    <row r="245" spans="9:14" x14ac:dyDescent="0.25">
      <c r="I245" s="28" t="str">
        <v>John Whitehead</v>
      </c>
      <c r="J245" s="13">
        <f>COUNTIF(Data!H:H,I245)</f>
        <v>2</v>
      </c>
      <c r="K245" s="30">
        <f>SUMIF(Data!H:H,I245,Data!K:K)</f>
        <v>360</v>
      </c>
      <c r="L245" s="13" t="str">
        <f t="shared" si="6"/>
        <v>BAD</v>
      </c>
    </row>
    <row r="246" spans="9:14" x14ac:dyDescent="0.25">
      <c r="I246" s="28" t="str">
        <v>Jonathan Pereira</v>
      </c>
      <c r="J246" s="13">
        <f>COUNTIF(Data!H:H,I246)</f>
        <v>2</v>
      </c>
      <c r="K246" s="30">
        <f>SUMIF(Data!H:H,I246,Data!K:K)</f>
        <v>1378</v>
      </c>
      <c r="L246" s="13" t="str">
        <f t="shared" si="6"/>
        <v>BAD</v>
      </c>
    </row>
    <row r="247" spans="9:14" x14ac:dyDescent="0.25">
      <c r="I247" s="28" t="str">
        <v>Jonathan Will</v>
      </c>
      <c r="J247" s="13">
        <f>COUNTIF(Data!H:H,I247)</f>
        <v>7</v>
      </c>
      <c r="K247" s="30">
        <f>SUMIF(Data!H:H,I247,Data!K:K)</f>
        <v>1739.9929999999999</v>
      </c>
      <c r="L247" s="13" t="str">
        <f t="shared" si="6"/>
        <v>GOOD</v>
      </c>
    </row>
    <row r="248" spans="9:14" x14ac:dyDescent="0.25">
      <c r="I248" s="28" t="str">
        <v>Jordan Andrews</v>
      </c>
      <c r="J248" s="13">
        <f>COUNTIF(Data!H:H,I248)</f>
        <v>6</v>
      </c>
      <c r="K248" s="30">
        <f>SUMIF(Data!H:H,I248,Data!K:K)</f>
        <v>3368</v>
      </c>
      <c r="L248" s="13" t="str">
        <f t="shared" si="6"/>
        <v>GOOD</v>
      </c>
      <c r="N248" s="1"/>
    </row>
    <row r="249" spans="9:14" x14ac:dyDescent="0.25">
      <c r="I249" s="28" t="str">
        <v>Julia Ferguson</v>
      </c>
      <c r="J249" s="13">
        <f>COUNTIF(Data!H:H,I249)</f>
        <v>4</v>
      </c>
      <c r="K249" s="30">
        <f>SUMIF(Data!H:H,I249,Data!K:K)</f>
        <v>604.00099999999998</v>
      </c>
      <c r="L249" s="13" t="str">
        <f t="shared" si="6"/>
        <v>BAD</v>
      </c>
    </row>
    <row r="250" spans="9:14" x14ac:dyDescent="0.25">
      <c r="I250" s="28" t="str">
        <v>Julia Hammond</v>
      </c>
      <c r="J250" s="13">
        <f>COUNTIF(Data!H:H,I250)</f>
        <v>6</v>
      </c>
      <c r="K250" s="30">
        <f>SUMIF(Data!H:H,I250,Data!K:K)</f>
        <v>4613.9940000000006</v>
      </c>
      <c r="L250" s="13" t="str">
        <f t="shared" si="6"/>
        <v>EXCELLENT</v>
      </c>
    </row>
    <row r="251" spans="9:14" x14ac:dyDescent="0.25">
      <c r="I251" s="28" t="str">
        <v>Julia Hurren</v>
      </c>
      <c r="J251" s="13">
        <f>COUNTIF(Data!H:H,I251)</f>
        <v>5</v>
      </c>
      <c r="K251" s="30">
        <f>SUMIF(Data!H:H,I251,Data!K:K)</f>
        <v>2227.0059999999999</v>
      </c>
      <c r="L251" s="13" t="str">
        <f t="shared" si="6"/>
        <v>GOOD</v>
      </c>
    </row>
    <row r="252" spans="9:14" x14ac:dyDescent="0.25">
      <c r="I252" s="28" t="str">
        <v>Julie Pope</v>
      </c>
      <c r="J252" s="13">
        <f>COUNTIF(Data!H:H,I252)</f>
        <v>1</v>
      </c>
      <c r="K252" s="30">
        <f>SUMIF(Data!H:H,I252,Data!K:K)</f>
        <v>219</v>
      </c>
      <c r="L252" s="13" t="str">
        <f t="shared" si="6"/>
        <v>BAD</v>
      </c>
    </row>
    <row r="253" spans="9:14" x14ac:dyDescent="0.25">
      <c r="I253" s="28" t="str">
        <v>Karen Hopewell</v>
      </c>
      <c r="J253" s="13">
        <f>COUNTIF(Data!H:H,I253)</f>
        <v>7</v>
      </c>
      <c r="K253" s="30">
        <f>SUMIF(Data!H:H,I253,Data!K:K)</f>
        <v>3063</v>
      </c>
      <c r="L253" s="13" t="str">
        <f t="shared" si="6"/>
        <v>GOOD</v>
      </c>
    </row>
    <row r="254" spans="9:14" x14ac:dyDescent="0.25">
      <c r="I254" s="28" t="str">
        <v>Kate Nash</v>
      </c>
      <c r="J254" s="13">
        <f>COUNTIF(Data!H:H,I254)</f>
        <v>5</v>
      </c>
      <c r="K254" s="30">
        <f>SUMIF(Data!H:H,I254,Data!K:K)</f>
        <v>1658.9960000000001</v>
      </c>
      <c r="L254" s="13" t="str">
        <f t="shared" si="6"/>
        <v>GOOD</v>
      </c>
    </row>
    <row r="255" spans="9:14" x14ac:dyDescent="0.25">
      <c r="I255" s="28" t="str">
        <v>Kate Pearce</v>
      </c>
      <c r="J255" s="13">
        <f>COUNTIF(Data!H:H,I255)</f>
        <v>5</v>
      </c>
      <c r="K255" s="30">
        <f>SUMIF(Data!H:H,I255,Data!K:K)</f>
        <v>2405.002</v>
      </c>
      <c r="L255" s="13" t="str">
        <f t="shared" si="6"/>
        <v>GOOD</v>
      </c>
    </row>
    <row r="256" spans="9:14" x14ac:dyDescent="0.25">
      <c r="I256" s="28" t="str">
        <v>Keith Drage</v>
      </c>
      <c r="J256" s="13">
        <f>COUNTIF(Data!H:H,I256)</f>
        <v>3</v>
      </c>
      <c r="K256" s="30">
        <f>SUMIF(Data!H:H,I256,Data!K:K)</f>
        <v>1155</v>
      </c>
      <c r="L256" s="13" t="str">
        <f t="shared" si="6"/>
        <v>GOOD</v>
      </c>
    </row>
    <row r="257" spans="9:12" x14ac:dyDescent="0.25">
      <c r="I257" s="28" t="str">
        <v>Kelly Owen</v>
      </c>
      <c r="J257" s="13">
        <f>COUNTIF(Data!H:H,I257)</f>
        <v>5</v>
      </c>
      <c r="K257" s="30">
        <f>SUMIF(Data!H:H,I257,Data!K:K)</f>
        <v>2726.0010000000002</v>
      </c>
      <c r="L257" s="13" t="str">
        <f t="shared" si="6"/>
        <v>GOOD</v>
      </c>
    </row>
    <row r="258" spans="9:12" x14ac:dyDescent="0.25">
      <c r="I258" s="28" t="str">
        <v>Ken Mishra</v>
      </c>
      <c r="J258" s="13">
        <f>COUNTIF(Data!H:H,I258)</f>
        <v>5</v>
      </c>
      <c r="K258" s="30">
        <f>SUMIF(Data!H:H,I258,Data!K:K)</f>
        <v>2787</v>
      </c>
      <c r="L258" s="13" t="str">
        <f t="shared" si="6"/>
        <v>GOOD</v>
      </c>
    </row>
    <row r="259" spans="9:12" x14ac:dyDescent="0.25">
      <c r="I259" s="28" t="str">
        <v>Ken Rogerson</v>
      </c>
      <c r="J259" s="13">
        <f>COUNTIF(Data!H:H,I259)</f>
        <v>5</v>
      </c>
      <c r="K259" s="30">
        <f>SUMIF(Data!H:H,I259,Data!K:K)</f>
        <v>2096</v>
      </c>
      <c r="L259" s="13" t="str">
        <f t="shared" ref="L259:L322" si="7">IF(OR(J259&lt;3,K259&lt;1000),"BAD",IF(OR(J259&lt;6,K259&lt;3500),"GOOD",IF(OR(J259&gt;6,K259&gt;3500),"EXCELLENT"," ")))</f>
        <v>GOOD</v>
      </c>
    </row>
    <row r="260" spans="9:12" x14ac:dyDescent="0.25">
      <c r="I260" s="28" t="str">
        <v>Kenneth Bullion</v>
      </c>
      <c r="J260" s="13">
        <f>COUNTIF(Data!H:H,I260)</f>
        <v>4</v>
      </c>
      <c r="K260" s="30">
        <f>SUMIF(Data!H:H,I260,Data!K:K)</f>
        <v>4638.9949999999999</v>
      </c>
      <c r="L260" s="13" t="str">
        <f t="shared" si="7"/>
        <v>GOOD</v>
      </c>
    </row>
    <row r="261" spans="9:12" x14ac:dyDescent="0.25">
      <c r="I261" s="28" t="str">
        <v>Kenneth Walter</v>
      </c>
      <c r="J261" s="13">
        <f>COUNTIF(Data!H:H,I261)</f>
        <v>4</v>
      </c>
      <c r="K261" s="30">
        <f>SUMIF(Data!H:H,I261,Data!K:K)</f>
        <v>3357.998</v>
      </c>
      <c r="L261" s="13" t="str">
        <f t="shared" si="7"/>
        <v>GOOD</v>
      </c>
    </row>
    <row r="262" spans="9:12" x14ac:dyDescent="0.25">
      <c r="I262" s="28" t="str">
        <v>Ketan Bryan</v>
      </c>
      <c r="J262" s="13">
        <f>COUNTIF(Data!H:H,I262)</f>
        <v>6</v>
      </c>
      <c r="K262" s="30">
        <f>SUMIF(Data!H:H,I262,Data!K:K)</f>
        <v>4996.9949999999999</v>
      </c>
      <c r="L262" s="13" t="str">
        <f t="shared" si="7"/>
        <v>EXCELLENT</v>
      </c>
    </row>
    <row r="263" spans="9:12" x14ac:dyDescent="0.25">
      <c r="I263" s="28" t="str">
        <v>Kevin Ahmed</v>
      </c>
      <c r="J263" s="13">
        <f>COUNTIF(Data!H:H,I263)</f>
        <v>2</v>
      </c>
      <c r="K263" s="30">
        <f>SUMIF(Data!H:H,I263,Data!K:K)</f>
        <v>241.995</v>
      </c>
      <c r="L263" s="13" t="str">
        <f t="shared" si="7"/>
        <v>BAD</v>
      </c>
    </row>
    <row r="264" spans="9:12" x14ac:dyDescent="0.25">
      <c r="I264" s="28" t="str">
        <v>Kevin Curtis</v>
      </c>
      <c r="J264" s="13">
        <f>COUNTIF(Data!H:H,I264)</f>
        <v>3</v>
      </c>
      <c r="K264" s="30">
        <f>SUMIF(Data!H:H,I264,Data!K:K)</f>
        <v>1855</v>
      </c>
      <c r="L264" s="13" t="str">
        <f t="shared" si="7"/>
        <v>GOOD</v>
      </c>
    </row>
    <row r="265" spans="9:12" x14ac:dyDescent="0.25">
      <c r="I265" s="28" t="str">
        <v>Kevin Goad</v>
      </c>
      <c r="J265" s="13">
        <f>COUNTIF(Data!H:H,I265)</f>
        <v>4</v>
      </c>
      <c r="K265" s="30">
        <f>SUMIF(Data!H:H,I265,Data!K:K)</f>
        <v>391.99400000000003</v>
      </c>
      <c r="L265" s="13" t="str">
        <f t="shared" si="7"/>
        <v>BAD</v>
      </c>
    </row>
    <row r="266" spans="9:12" x14ac:dyDescent="0.25">
      <c r="I266" s="28" t="str">
        <v>Kevin Long</v>
      </c>
      <c r="J266" s="13">
        <f>COUNTIF(Data!H:H,I266)</f>
        <v>3</v>
      </c>
      <c r="K266" s="30">
        <f>SUMIF(Data!H:H,I266,Data!K:K)</f>
        <v>109.001</v>
      </c>
      <c r="L266" s="13" t="str">
        <f t="shared" si="7"/>
        <v>BAD</v>
      </c>
    </row>
    <row r="267" spans="9:12" x14ac:dyDescent="0.25">
      <c r="I267" s="28" t="str">
        <v>Kevin McLauchlin</v>
      </c>
      <c r="J267" s="13">
        <f>COUNTIF(Data!H:H,I267)</f>
        <v>7</v>
      </c>
      <c r="K267" s="30">
        <f>SUMIF(Data!H:H,I267,Data!K:K)</f>
        <v>3987.9990000000003</v>
      </c>
      <c r="L267" s="13" t="str">
        <f t="shared" si="7"/>
        <v>EXCELLENT</v>
      </c>
    </row>
    <row r="268" spans="9:12" x14ac:dyDescent="0.25">
      <c r="I268" s="28" t="str">
        <v>Kevin Ross</v>
      </c>
      <c r="J268" s="13">
        <f>COUNTIF(Data!H:H,I268)</f>
        <v>6</v>
      </c>
      <c r="K268" s="30">
        <f>SUMIF(Data!H:H,I268,Data!K:K)</f>
        <v>4912</v>
      </c>
      <c r="L268" s="13" t="str">
        <f t="shared" si="7"/>
        <v>EXCELLENT</v>
      </c>
    </row>
    <row r="269" spans="9:12" x14ac:dyDescent="0.25">
      <c r="I269" s="28" t="str">
        <v>Kevin Styles</v>
      </c>
      <c r="J269" s="13">
        <f>COUNTIF(Data!H:H,I269)</f>
        <v>8</v>
      </c>
      <c r="K269" s="30">
        <f>SUMIF(Data!H:H,I269,Data!K:K)</f>
        <v>3246</v>
      </c>
      <c r="L269" s="13" t="str">
        <f t="shared" si="7"/>
        <v>GOOD</v>
      </c>
    </row>
    <row r="270" spans="9:12" x14ac:dyDescent="0.25">
      <c r="I270" s="28" t="str">
        <v>Kirsty Amos</v>
      </c>
      <c r="J270" s="13">
        <f>COUNTIF(Data!H:H,I270)</f>
        <v>4</v>
      </c>
      <c r="K270" s="30">
        <f>SUMIF(Data!H:H,I270,Data!K:K)</f>
        <v>2494</v>
      </c>
      <c r="L270" s="13" t="str">
        <f t="shared" si="7"/>
        <v>GOOD</v>
      </c>
    </row>
    <row r="271" spans="9:12" x14ac:dyDescent="0.25">
      <c r="I271" s="28" t="str">
        <v>Kyle Anderson</v>
      </c>
      <c r="J271" s="13">
        <f>COUNTIF(Data!H:H,I271)</f>
        <v>3</v>
      </c>
      <c r="K271" s="30">
        <f>SUMIF(Data!H:H,I271,Data!K:K)</f>
        <v>3615</v>
      </c>
      <c r="L271" s="13" t="str">
        <f t="shared" si="7"/>
        <v>GOOD</v>
      </c>
    </row>
    <row r="272" spans="9:12" x14ac:dyDescent="0.25">
      <c r="I272" s="28" t="str">
        <v>Kyle Walter</v>
      </c>
      <c r="J272" s="13">
        <f>COUNTIF(Data!H:H,I272)</f>
        <v>2</v>
      </c>
      <c r="K272" s="30">
        <f>SUMIF(Data!H:H,I272,Data!K:K)</f>
        <v>2382</v>
      </c>
      <c r="L272" s="13" t="str">
        <f t="shared" si="7"/>
        <v>BAD</v>
      </c>
    </row>
    <row r="273" spans="9:12" x14ac:dyDescent="0.25">
      <c r="I273" s="28" t="str">
        <v>Leonard Green</v>
      </c>
      <c r="J273" s="13">
        <f>COUNTIF(Data!H:H,I273)</f>
        <v>3</v>
      </c>
      <c r="K273" s="30">
        <f>SUMIF(Data!H:H,I273,Data!K:K)</f>
        <v>2270</v>
      </c>
      <c r="L273" s="13" t="str">
        <f t="shared" si="7"/>
        <v>GOOD</v>
      </c>
    </row>
    <row r="274" spans="9:12" x14ac:dyDescent="0.25">
      <c r="I274" s="28" t="str">
        <v>Lesleyann Pope</v>
      </c>
      <c r="J274" s="13">
        <f>COUNTIF(Data!H:H,I274)</f>
        <v>8</v>
      </c>
      <c r="K274" s="30">
        <f>SUMIF(Data!H:H,I274,Data!K:K)</f>
        <v>1268.0060000000001</v>
      </c>
      <c r="L274" s="13" t="str">
        <f t="shared" si="7"/>
        <v>GOOD</v>
      </c>
    </row>
    <row r="275" spans="9:12" x14ac:dyDescent="0.25">
      <c r="I275" s="28" t="str">
        <v>Lisa Manning</v>
      </c>
      <c r="J275" s="13">
        <f>COUNTIF(Data!H:H,I275)</f>
        <v>5</v>
      </c>
      <c r="K275" s="30">
        <f>SUMIF(Data!H:H,I275,Data!K:K)</f>
        <v>353</v>
      </c>
      <c r="L275" s="13" t="str">
        <f t="shared" si="7"/>
        <v>BAD</v>
      </c>
    </row>
    <row r="276" spans="9:12" x14ac:dyDescent="0.25">
      <c r="I276" s="28" t="str">
        <v>Lisa Pepper</v>
      </c>
      <c r="J276" s="13">
        <f>COUNTIF(Data!H:H,I276)</f>
        <v>2</v>
      </c>
      <c r="K276" s="30">
        <f>SUMIF(Data!H:H,I276,Data!K:K)</f>
        <v>1191</v>
      </c>
      <c r="L276" s="13" t="str">
        <f t="shared" si="7"/>
        <v>BAD</v>
      </c>
    </row>
    <row r="277" spans="9:12" x14ac:dyDescent="0.25">
      <c r="I277" s="28" t="str">
        <v>Lisa Wood</v>
      </c>
      <c r="J277" s="13">
        <f>COUNTIF(Data!H:H,I277)</f>
        <v>3</v>
      </c>
      <c r="K277" s="30">
        <f>SUMIF(Data!H:H,I277,Data!K:K)</f>
        <v>2246</v>
      </c>
      <c r="L277" s="13" t="str">
        <f t="shared" si="7"/>
        <v>GOOD</v>
      </c>
    </row>
    <row r="278" spans="9:12" x14ac:dyDescent="0.25">
      <c r="I278" s="28" t="str">
        <v>Lloyd Barr</v>
      </c>
      <c r="J278" s="13">
        <f>COUNTIF(Data!H:H,I278)</f>
        <v>5</v>
      </c>
      <c r="K278" s="30">
        <f>SUMIF(Data!H:H,I278,Data!K:K)</f>
        <v>927.995</v>
      </c>
      <c r="L278" s="13" t="str">
        <f t="shared" si="7"/>
        <v>BAD</v>
      </c>
    </row>
    <row r="279" spans="9:12" x14ac:dyDescent="0.25">
      <c r="I279" s="28" t="str">
        <v>Lloyd Norton</v>
      </c>
      <c r="J279" s="13">
        <f>COUNTIF(Data!H:H,I279)</f>
        <v>4</v>
      </c>
      <c r="K279" s="30">
        <f>SUMIF(Data!H:H,I279,Data!K:K)</f>
        <v>4459</v>
      </c>
      <c r="L279" s="13" t="str">
        <f t="shared" si="7"/>
        <v>GOOD</v>
      </c>
    </row>
    <row r="280" spans="9:12" x14ac:dyDescent="0.25">
      <c r="I280" s="28" t="str">
        <v>Lucy Downs</v>
      </c>
      <c r="J280" s="13">
        <f>COUNTIF(Data!H:H,I280)</f>
        <v>10</v>
      </c>
      <c r="K280" s="30">
        <f>SUMIF(Data!H:H,I280,Data!K:K)</f>
        <v>3159.002</v>
      </c>
      <c r="L280" s="13" t="str">
        <f t="shared" si="7"/>
        <v>GOOD</v>
      </c>
    </row>
    <row r="281" spans="9:12" x14ac:dyDescent="0.25">
      <c r="I281" s="28" t="str">
        <v>Malcolm Griffith</v>
      </c>
      <c r="J281" s="13">
        <f>COUNTIF(Data!H:H,I281)</f>
        <v>6</v>
      </c>
      <c r="K281" s="30">
        <f>SUMIF(Data!H:H,I281,Data!K:K)</f>
        <v>1892.9940000000001</v>
      </c>
      <c r="L281" s="13" t="str">
        <f t="shared" si="7"/>
        <v>GOOD</v>
      </c>
    </row>
    <row r="282" spans="9:12" x14ac:dyDescent="0.25">
      <c r="I282" s="28" t="str">
        <v>Marcus Jacob</v>
      </c>
      <c r="J282" s="13">
        <f>COUNTIF(Data!H:H,I282)</f>
        <v>9</v>
      </c>
      <c r="K282" s="30">
        <f>SUMIF(Data!H:H,I282,Data!K:K)</f>
        <v>2717.9949999999999</v>
      </c>
      <c r="L282" s="13" t="str">
        <f t="shared" si="7"/>
        <v>GOOD</v>
      </c>
    </row>
    <row r="283" spans="9:12" x14ac:dyDescent="0.25">
      <c r="I283" s="28" t="str">
        <v>Marek Kwiatkowski</v>
      </c>
      <c r="J283" s="13">
        <f>COUNTIF(Data!H:H,I283)</f>
        <v>9</v>
      </c>
      <c r="K283" s="30">
        <f>SUMIF(Data!H:H,I283,Data!K:K)</f>
        <v>2221.0070000000001</v>
      </c>
      <c r="L283" s="13" t="str">
        <f t="shared" si="7"/>
        <v>GOOD</v>
      </c>
    </row>
    <row r="284" spans="9:12" x14ac:dyDescent="0.25">
      <c r="I284" s="28" t="str">
        <v>Margaret Buck</v>
      </c>
      <c r="J284" s="13">
        <f>COUNTIF(Data!H:H,I284)</f>
        <v>4</v>
      </c>
      <c r="K284" s="30">
        <f>SUMIF(Data!H:H,I284,Data!K:K)</f>
        <v>1638.001</v>
      </c>
      <c r="L284" s="13" t="str">
        <f t="shared" si="7"/>
        <v>GOOD</v>
      </c>
    </row>
    <row r="285" spans="9:12" x14ac:dyDescent="0.25">
      <c r="I285" s="28" t="str">
        <v>Margaret McGregor</v>
      </c>
      <c r="J285" s="13">
        <f>COUNTIF(Data!H:H,I285)</f>
        <v>3</v>
      </c>
      <c r="K285" s="30">
        <f>SUMIF(Data!H:H,I285,Data!K:K)</f>
        <v>400.99400000000003</v>
      </c>
      <c r="L285" s="13" t="str">
        <f t="shared" si="7"/>
        <v>BAD</v>
      </c>
    </row>
    <row r="286" spans="9:12" x14ac:dyDescent="0.25">
      <c r="I286" s="28" t="str">
        <v>Margaret Philp</v>
      </c>
      <c r="J286" s="13">
        <f>COUNTIF(Data!H:H,I286)</f>
        <v>8</v>
      </c>
      <c r="K286" s="30">
        <f>SUMIF(Data!H:H,I286,Data!K:K)</f>
        <v>5253.9960000000001</v>
      </c>
      <c r="L286" s="13" t="str">
        <f t="shared" si="7"/>
        <v>EXCELLENT</v>
      </c>
    </row>
    <row r="287" spans="9:12" x14ac:dyDescent="0.25">
      <c r="I287" s="28" t="str">
        <v>Marie Foster</v>
      </c>
      <c r="J287" s="13">
        <f>COUNTIF(Data!H:H,I287)</f>
        <v>3</v>
      </c>
      <c r="K287" s="30">
        <f>SUMIF(Data!H:H,I287,Data!K:K)</f>
        <v>1001.001</v>
      </c>
      <c r="L287" s="13" t="str">
        <f t="shared" si="7"/>
        <v>GOOD</v>
      </c>
    </row>
    <row r="288" spans="9:12" x14ac:dyDescent="0.25">
      <c r="I288" s="28" t="str">
        <v>Marie Hewitt</v>
      </c>
      <c r="J288" s="13">
        <f>COUNTIF(Data!H:H,I288)</f>
        <v>2</v>
      </c>
      <c r="K288" s="30">
        <f>SUMIF(Data!H:H,I288,Data!K:K)</f>
        <v>2593</v>
      </c>
      <c r="L288" s="13" t="str">
        <f t="shared" si="7"/>
        <v>BAD</v>
      </c>
    </row>
    <row r="289" spans="9:12" x14ac:dyDescent="0.25">
      <c r="I289" s="28" t="str">
        <v>Marie Whitfield</v>
      </c>
      <c r="J289" s="13">
        <f>COUNTIF(Data!H:H,I289)</f>
        <v>6</v>
      </c>
      <c r="K289" s="30">
        <f>SUMIF(Data!H:H,I289,Data!K:K)</f>
        <v>3552</v>
      </c>
      <c r="L289" s="13" t="str">
        <f t="shared" si="7"/>
        <v>EXCELLENT</v>
      </c>
    </row>
    <row r="290" spans="9:12" x14ac:dyDescent="0.25">
      <c r="I290" s="28" t="str">
        <v>Mark Brook</v>
      </c>
      <c r="J290" s="13">
        <f>COUNTIF(Data!H:H,I290)</f>
        <v>6</v>
      </c>
      <c r="K290" s="30">
        <f>SUMIF(Data!H:H,I290,Data!K:K)</f>
        <v>4673.0010000000002</v>
      </c>
      <c r="L290" s="13" t="str">
        <f t="shared" si="7"/>
        <v>EXCELLENT</v>
      </c>
    </row>
    <row r="291" spans="9:12" x14ac:dyDescent="0.25">
      <c r="I291" s="28" t="str">
        <v>Mark Buntain</v>
      </c>
      <c r="J291" s="13">
        <f>COUNTIF(Data!H:H,I291)</f>
        <v>4</v>
      </c>
      <c r="K291" s="30">
        <f>SUMIF(Data!H:H,I291,Data!K:K)</f>
        <v>1447.9949999999999</v>
      </c>
      <c r="L291" s="13" t="str">
        <f t="shared" si="7"/>
        <v>GOOD</v>
      </c>
    </row>
    <row r="292" spans="9:12" x14ac:dyDescent="0.25">
      <c r="I292" s="28" t="str">
        <v>Mark Evans</v>
      </c>
      <c r="J292" s="13">
        <f>COUNTIF(Data!H:H,I292)</f>
        <v>1</v>
      </c>
      <c r="K292" s="30">
        <f>SUMIF(Data!H:H,I292,Data!K:K)</f>
        <v>225</v>
      </c>
      <c r="L292" s="13" t="str">
        <f t="shared" si="7"/>
        <v>BAD</v>
      </c>
    </row>
    <row r="293" spans="9:12" x14ac:dyDescent="0.25">
      <c r="I293" s="28" t="str">
        <v>Mark Holmes</v>
      </c>
      <c r="J293" s="13">
        <f>COUNTIF(Data!H:H,I293)</f>
        <v>1</v>
      </c>
      <c r="K293" s="30">
        <f>SUMIF(Data!H:H,I293,Data!K:K)</f>
        <v>240</v>
      </c>
      <c r="L293" s="13" t="str">
        <f t="shared" si="7"/>
        <v>BAD</v>
      </c>
    </row>
    <row r="294" spans="9:12" x14ac:dyDescent="0.25">
      <c r="I294" s="28" t="str">
        <v>Mark Lawton</v>
      </c>
      <c r="J294" s="13">
        <f>COUNTIF(Data!H:H,I294)</f>
        <v>5</v>
      </c>
      <c r="K294" s="30">
        <f>SUMIF(Data!H:H,I294,Data!K:K)</f>
        <v>950</v>
      </c>
      <c r="L294" s="13" t="str">
        <f t="shared" si="7"/>
        <v>BAD</v>
      </c>
    </row>
    <row r="295" spans="9:12" x14ac:dyDescent="0.25">
      <c r="I295" s="28" t="str">
        <v>Mark Sayer</v>
      </c>
      <c r="J295" s="13">
        <f>COUNTIF(Data!H:H,I295)</f>
        <v>3</v>
      </c>
      <c r="K295" s="30">
        <f>SUMIF(Data!H:H,I295,Data!K:K)</f>
        <v>396.00400000000002</v>
      </c>
      <c r="L295" s="13" t="str">
        <f t="shared" si="7"/>
        <v>BAD</v>
      </c>
    </row>
    <row r="296" spans="9:12" x14ac:dyDescent="0.25">
      <c r="I296" s="28" t="str">
        <v>Mark Searle</v>
      </c>
      <c r="J296" s="13">
        <f>COUNTIF(Data!H:H,I296)</f>
        <v>5</v>
      </c>
      <c r="K296" s="30">
        <f>SUMIF(Data!H:H,I296,Data!K:K)</f>
        <v>1189</v>
      </c>
      <c r="L296" s="13" t="str">
        <f t="shared" si="7"/>
        <v>GOOD</v>
      </c>
    </row>
    <row r="297" spans="9:12" x14ac:dyDescent="0.25">
      <c r="I297" s="28" t="str">
        <v>Mark Towey</v>
      </c>
      <c r="J297" s="13">
        <f>COUNTIF(Data!H:H,I297)</f>
        <v>2</v>
      </c>
      <c r="K297" s="30">
        <f>SUMIF(Data!H:H,I297,Data!K:K)</f>
        <v>630.99599999999998</v>
      </c>
      <c r="L297" s="13" t="str">
        <f t="shared" si="7"/>
        <v>BAD</v>
      </c>
    </row>
    <row r="298" spans="9:12" x14ac:dyDescent="0.25">
      <c r="I298" s="28" t="str">
        <v>Martin Birch</v>
      </c>
      <c r="J298" s="13">
        <f>COUNTIF(Data!H:H,I298)</f>
        <v>7</v>
      </c>
      <c r="K298" s="30">
        <f>SUMIF(Data!H:H,I298,Data!K:K)</f>
        <v>6073.9949999999999</v>
      </c>
      <c r="L298" s="13" t="str">
        <f t="shared" si="7"/>
        <v>EXCELLENT</v>
      </c>
    </row>
    <row r="299" spans="9:12" x14ac:dyDescent="0.25">
      <c r="I299" s="28" t="str">
        <v>Martin Gee</v>
      </c>
      <c r="J299" s="13">
        <f>COUNTIF(Data!H:H,I299)</f>
        <v>5</v>
      </c>
      <c r="K299" s="30">
        <f>SUMIF(Data!H:H,I299,Data!K:K)</f>
        <v>3538.0020000000004</v>
      </c>
      <c r="L299" s="13" t="str">
        <f t="shared" si="7"/>
        <v>GOOD</v>
      </c>
    </row>
    <row r="300" spans="9:12" x14ac:dyDescent="0.25">
      <c r="I300" s="28" t="str">
        <v>Martin Mishra</v>
      </c>
      <c r="J300" s="13">
        <f>COUNTIF(Data!H:H,I300)</f>
        <v>6</v>
      </c>
      <c r="K300" s="30">
        <f>SUMIF(Data!H:H,I300,Data!K:K)</f>
        <v>8585.9939999999988</v>
      </c>
      <c r="L300" s="13" t="str">
        <f t="shared" si="7"/>
        <v>EXCELLENT</v>
      </c>
    </row>
    <row r="301" spans="9:12" x14ac:dyDescent="0.25">
      <c r="I301" s="28" t="str">
        <v>Martin Timmins</v>
      </c>
      <c r="J301" s="13">
        <f>COUNTIF(Data!H:H,I301)</f>
        <v>5</v>
      </c>
      <c r="K301" s="30">
        <f>SUMIF(Data!H:H,I301,Data!K:K)</f>
        <v>2246.0009999999997</v>
      </c>
      <c r="L301" s="13" t="str">
        <f t="shared" si="7"/>
        <v>GOOD</v>
      </c>
    </row>
    <row r="302" spans="9:12" x14ac:dyDescent="0.25">
      <c r="I302" s="28" t="str">
        <v>Mary Mitchell</v>
      </c>
      <c r="J302" s="13">
        <f>COUNTIF(Data!H:H,I302)</f>
        <v>5</v>
      </c>
      <c r="K302" s="30">
        <f>SUMIF(Data!H:H,I302,Data!K:K)</f>
        <v>8678.994999999999</v>
      </c>
      <c r="L302" s="13" t="str">
        <f t="shared" si="7"/>
        <v>GOOD</v>
      </c>
    </row>
    <row r="303" spans="9:12" x14ac:dyDescent="0.25">
      <c r="I303" s="28" t="str">
        <v>Matthew Crowe</v>
      </c>
      <c r="J303" s="13">
        <f>COUNTIF(Data!H:H,I303)</f>
        <v>4</v>
      </c>
      <c r="K303" s="30">
        <f>SUMIF(Data!H:H,I303,Data!K:K)</f>
        <v>2107.991</v>
      </c>
      <c r="L303" s="13" t="str">
        <f t="shared" si="7"/>
        <v>GOOD</v>
      </c>
    </row>
    <row r="304" spans="9:12" x14ac:dyDescent="0.25">
      <c r="I304" s="28" t="str">
        <v>Maureen Haymes</v>
      </c>
      <c r="J304" s="13">
        <f>COUNTIF(Data!H:H,I304)</f>
        <v>3</v>
      </c>
      <c r="K304" s="30">
        <f>SUMIF(Data!H:H,I304,Data!K:K)</f>
        <v>2279</v>
      </c>
      <c r="L304" s="13" t="str">
        <f t="shared" si="7"/>
        <v>GOOD</v>
      </c>
    </row>
    <row r="305" spans="9:12" x14ac:dyDescent="0.25">
      <c r="I305" s="28" t="str">
        <v>Maureen Reynolds</v>
      </c>
      <c r="J305" s="13">
        <f>COUNTIF(Data!H:H,I305)</f>
        <v>4</v>
      </c>
      <c r="K305" s="30">
        <f>SUMIF(Data!H:H,I305,Data!K:K)</f>
        <v>1987</v>
      </c>
      <c r="L305" s="13" t="str">
        <f t="shared" si="7"/>
        <v>GOOD</v>
      </c>
    </row>
    <row r="306" spans="9:12" x14ac:dyDescent="0.25">
      <c r="I306" s="28" t="str">
        <v>Maxine Stockdale</v>
      </c>
      <c r="J306" s="13">
        <f>COUNTIF(Data!H:H,I306)</f>
        <v>1</v>
      </c>
      <c r="K306" s="30">
        <f>SUMIF(Data!H:H,I306,Data!K:K)</f>
        <v>45</v>
      </c>
      <c r="L306" s="13" t="str">
        <f t="shared" si="7"/>
        <v>BAD</v>
      </c>
    </row>
    <row r="307" spans="9:12" x14ac:dyDescent="0.25">
      <c r="I307" s="28" t="str">
        <v>May Wilmot</v>
      </c>
      <c r="J307" s="13">
        <f>COUNTIF(Data!H:H,I307)</f>
        <v>4</v>
      </c>
      <c r="K307" s="30">
        <f>SUMIF(Data!H:H,I307,Data!K:K)</f>
        <v>2167</v>
      </c>
      <c r="L307" s="13" t="str">
        <f t="shared" si="7"/>
        <v>GOOD</v>
      </c>
    </row>
    <row r="308" spans="9:12" x14ac:dyDescent="0.25">
      <c r="I308" s="28" t="str">
        <v>Mayank Ali</v>
      </c>
      <c r="J308" s="13">
        <f>COUNTIF(Data!H:H,I308)</f>
        <v>2</v>
      </c>
      <c r="K308" s="30">
        <f>SUMIF(Data!H:H,I308,Data!K:K)</f>
        <v>260.00099999999998</v>
      </c>
      <c r="L308" s="13" t="str">
        <f t="shared" si="7"/>
        <v>BAD</v>
      </c>
    </row>
    <row r="309" spans="9:12" x14ac:dyDescent="0.25">
      <c r="I309" s="28" t="str">
        <v>Melanie Fletcher</v>
      </c>
      <c r="J309" s="13">
        <f>COUNTIF(Data!H:H,I309)</f>
        <v>5</v>
      </c>
      <c r="K309" s="30">
        <f>SUMIF(Data!H:H,I309,Data!K:K)</f>
        <v>2114.9919999999997</v>
      </c>
      <c r="L309" s="13" t="str">
        <f t="shared" si="7"/>
        <v>GOOD</v>
      </c>
    </row>
    <row r="310" spans="9:12" x14ac:dyDescent="0.25">
      <c r="I310" s="28" t="str">
        <v>Michael Bell</v>
      </c>
      <c r="J310" s="13">
        <f>COUNTIF(Data!H:H,I310)</f>
        <v>6</v>
      </c>
      <c r="K310" s="30">
        <f>SUMIF(Data!H:H,I310,Data!K:K)</f>
        <v>2075.0030000000002</v>
      </c>
      <c r="L310" s="13" t="str">
        <f t="shared" si="7"/>
        <v>GOOD</v>
      </c>
    </row>
    <row r="311" spans="9:12" x14ac:dyDescent="0.25">
      <c r="I311" s="28" t="str">
        <v>Michael Lauder</v>
      </c>
      <c r="J311" s="13">
        <f>COUNTIF(Data!H:H,I311)</f>
        <v>4</v>
      </c>
      <c r="K311" s="30">
        <f>SUMIF(Data!H:H,I311,Data!K:K)</f>
        <v>323.99199999999996</v>
      </c>
      <c r="L311" s="13" t="str">
        <f t="shared" si="7"/>
        <v>BAD</v>
      </c>
    </row>
    <row r="312" spans="9:12" x14ac:dyDescent="0.25">
      <c r="I312" s="28" t="str">
        <v>Michael Patel</v>
      </c>
      <c r="J312" s="13">
        <f>COUNTIF(Data!H:H,I312)</f>
        <v>9</v>
      </c>
      <c r="K312" s="30">
        <f>SUMIF(Data!H:H,I312,Data!K:K)</f>
        <v>2429.0060000000003</v>
      </c>
      <c r="L312" s="13" t="str">
        <f t="shared" si="7"/>
        <v>GOOD</v>
      </c>
    </row>
    <row r="313" spans="9:12" x14ac:dyDescent="0.25">
      <c r="I313" s="28" t="str">
        <v>Michael Rodgers</v>
      </c>
      <c r="J313" s="13">
        <f>COUNTIF(Data!H:H,I313)</f>
        <v>2</v>
      </c>
      <c r="K313" s="30">
        <f>SUMIF(Data!H:H,I313,Data!K:K)</f>
        <v>2895</v>
      </c>
      <c r="L313" s="13" t="str">
        <f t="shared" si="7"/>
        <v>BAD</v>
      </c>
    </row>
    <row r="314" spans="9:12" x14ac:dyDescent="0.25">
      <c r="I314" s="28" t="str">
        <v>Michael Toy</v>
      </c>
      <c r="J314" s="13">
        <f>COUNTIF(Data!H:H,I314)</f>
        <v>10</v>
      </c>
      <c r="K314" s="30">
        <f>SUMIF(Data!H:H,I314,Data!K:K)</f>
        <v>7616.9949999999999</v>
      </c>
      <c r="L314" s="13" t="str">
        <f t="shared" si="7"/>
        <v>EXCELLENT</v>
      </c>
    </row>
    <row r="315" spans="9:12" x14ac:dyDescent="0.25">
      <c r="I315" s="28" t="str">
        <v>Michael Wood</v>
      </c>
      <c r="J315" s="13">
        <f>COUNTIF(Data!H:H,I315)</f>
        <v>6</v>
      </c>
      <c r="K315" s="30">
        <f>SUMIF(Data!H:H,I315,Data!K:K)</f>
        <v>3164</v>
      </c>
      <c r="L315" s="13" t="str">
        <f t="shared" si="7"/>
        <v>GOOD</v>
      </c>
    </row>
    <row r="316" spans="9:12" x14ac:dyDescent="0.25">
      <c r="I316" s="28" t="str">
        <v>Michelle Hunter</v>
      </c>
      <c r="J316" s="13">
        <f>COUNTIF(Data!H:H,I316)</f>
        <v>3</v>
      </c>
      <c r="K316" s="30">
        <f>SUMIF(Data!H:H,I316,Data!K:K)</f>
        <v>136</v>
      </c>
      <c r="L316" s="13" t="str">
        <f t="shared" si="7"/>
        <v>BAD</v>
      </c>
    </row>
    <row r="317" spans="9:12" x14ac:dyDescent="0.25">
      <c r="I317" s="28" t="str">
        <v>Michelle Murray</v>
      </c>
      <c r="J317" s="13">
        <f>COUNTIF(Data!H:H,I317)</f>
        <v>6</v>
      </c>
      <c r="K317" s="30">
        <f>SUMIF(Data!H:H,I317,Data!K:K)</f>
        <v>6885.9939999999997</v>
      </c>
      <c r="L317" s="13" t="str">
        <f t="shared" si="7"/>
        <v>EXCELLENT</v>
      </c>
    </row>
    <row r="318" spans="9:12" x14ac:dyDescent="0.25">
      <c r="I318" s="28" t="str">
        <v>Naeem Perry</v>
      </c>
      <c r="J318" s="13">
        <f>COUNTIF(Data!H:H,I318)</f>
        <v>5</v>
      </c>
      <c r="K318" s="30">
        <f>SUMIF(Data!H:H,I318,Data!K:K)</f>
        <v>1135.9949999999999</v>
      </c>
      <c r="L318" s="13" t="str">
        <f t="shared" si="7"/>
        <v>GOOD</v>
      </c>
    </row>
    <row r="319" spans="9:12" x14ac:dyDescent="0.25">
      <c r="I319" s="28" t="str">
        <v>Natasha Carvalho</v>
      </c>
      <c r="J319" s="13">
        <f>COUNTIF(Data!H:H,I319)</f>
        <v>2</v>
      </c>
      <c r="K319" s="30">
        <f>SUMIF(Data!H:H,I319,Data!K:K)</f>
        <v>1483</v>
      </c>
      <c r="L319" s="13" t="str">
        <f t="shared" si="7"/>
        <v>BAD</v>
      </c>
    </row>
    <row r="320" spans="9:12" x14ac:dyDescent="0.25">
      <c r="I320" s="28" t="str">
        <v>Neil McAvoy</v>
      </c>
      <c r="J320" s="13">
        <f>COUNTIF(Data!H:H,I320)</f>
        <v>5</v>
      </c>
      <c r="K320" s="30">
        <f>SUMIF(Data!H:H,I320,Data!K:K)</f>
        <v>4424.99</v>
      </c>
      <c r="L320" s="13" t="str">
        <f t="shared" si="7"/>
        <v>GOOD</v>
      </c>
    </row>
    <row r="321" spans="9:12" x14ac:dyDescent="0.25">
      <c r="I321" s="28" t="str">
        <v>Neil Tubbs</v>
      </c>
      <c r="J321" s="13">
        <f>COUNTIF(Data!H:H,I321)</f>
        <v>6</v>
      </c>
      <c r="K321" s="30">
        <f>SUMIF(Data!H:H,I321,Data!K:K)</f>
        <v>3229.9939999999997</v>
      </c>
      <c r="L321" s="13" t="str">
        <f t="shared" si="7"/>
        <v>GOOD</v>
      </c>
    </row>
    <row r="322" spans="9:12" x14ac:dyDescent="0.25">
      <c r="I322" s="28" t="str">
        <v>Nicholas Goude</v>
      </c>
      <c r="J322" s="13">
        <f>COUNTIF(Data!H:H,I322)</f>
        <v>6</v>
      </c>
      <c r="K322" s="30">
        <f>SUMIF(Data!H:H,I322,Data!K:K)</f>
        <v>1321.0039999999999</v>
      </c>
      <c r="L322" s="13" t="str">
        <f t="shared" si="7"/>
        <v>GOOD</v>
      </c>
    </row>
    <row r="323" spans="9:12" x14ac:dyDescent="0.25">
      <c r="I323" s="28" t="str">
        <v>Nicholas Holloway</v>
      </c>
      <c r="J323" s="13">
        <f>COUNTIF(Data!H:H,I323)</f>
        <v>8</v>
      </c>
      <c r="K323" s="30">
        <f>SUMIF(Data!H:H,I323,Data!K:K)</f>
        <v>4264.9830000000002</v>
      </c>
      <c r="L323" s="13" t="str">
        <f t="shared" ref="L323:L386" si="8">IF(OR(J323&lt;3,K323&lt;1000),"BAD",IF(OR(J323&lt;6,K323&lt;3500),"GOOD",IF(OR(J323&gt;6,K323&gt;3500),"EXCELLENT"," ")))</f>
        <v>EXCELLENT</v>
      </c>
    </row>
    <row r="324" spans="9:12" x14ac:dyDescent="0.25">
      <c r="I324" s="28" t="str">
        <v>Nicholas Knight</v>
      </c>
      <c r="J324" s="13">
        <f>COUNTIF(Data!H:H,I324)</f>
        <v>2</v>
      </c>
      <c r="K324" s="30">
        <f>SUMIF(Data!H:H,I324,Data!K:K)</f>
        <v>515.00099999999998</v>
      </c>
      <c r="L324" s="13" t="str">
        <f t="shared" si="8"/>
        <v>BAD</v>
      </c>
    </row>
    <row r="325" spans="9:12" x14ac:dyDescent="0.25">
      <c r="I325" s="28" t="str">
        <v>Nicholas Timbrell</v>
      </c>
      <c r="J325" s="13">
        <f>COUNTIF(Data!H:H,I325)</f>
        <v>4</v>
      </c>
      <c r="K325" s="30">
        <f>SUMIF(Data!H:H,I325,Data!K:K)</f>
        <v>2682</v>
      </c>
      <c r="L325" s="13" t="str">
        <f t="shared" si="8"/>
        <v>GOOD</v>
      </c>
    </row>
    <row r="326" spans="9:12" x14ac:dyDescent="0.25">
      <c r="I326" s="28" t="str">
        <v>Nick Blacklock</v>
      </c>
      <c r="J326" s="13">
        <f>COUNTIF(Data!H:H,I326)</f>
        <v>8</v>
      </c>
      <c r="K326" s="30">
        <f>SUMIF(Data!H:H,I326,Data!K:K)</f>
        <v>2790</v>
      </c>
      <c r="L326" s="13" t="str">
        <f t="shared" si="8"/>
        <v>GOOD</v>
      </c>
    </row>
    <row r="327" spans="9:12" x14ac:dyDescent="0.25">
      <c r="I327" s="28" t="str">
        <v>Nick Denny</v>
      </c>
      <c r="J327" s="13">
        <f>COUNTIF(Data!H:H,I327)</f>
        <v>7</v>
      </c>
      <c r="K327" s="30">
        <f>SUMIF(Data!H:H,I327,Data!K:K)</f>
        <v>4810</v>
      </c>
      <c r="L327" s="13" t="str">
        <f t="shared" si="8"/>
        <v>EXCELLENT</v>
      </c>
    </row>
    <row r="328" spans="9:12" x14ac:dyDescent="0.25">
      <c r="I328" s="28" t="str">
        <v>Nick Gee</v>
      </c>
      <c r="J328" s="13">
        <f>COUNTIF(Data!H:H,I328)</f>
        <v>6</v>
      </c>
      <c r="K328" s="30">
        <f>SUMIF(Data!H:H,I328,Data!K:K)</f>
        <v>2601.9940000000001</v>
      </c>
      <c r="L328" s="13" t="str">
        <f t="shared" si="8"/>
        <v>GOOD</v>
      </c>
    </row>
    <row r="329" spans="9:12" x14ac:dyDescent="0.25">
      <c r="I329" s="28" t="str">
        <v>Nicola Hewitt</v>
      </c>
      <c r="J329" s="13">
        <f>COUNTIF(Data!H:H,I329)</f>
        <v>4</v>
      </c>
      <c r="K329" s="30">
        <f>SUMIF(Data!H:H,I329,Data!K:K)</f>
        <v>7632</v>
      </c>
      <c r="L329" s="13" t="str">
        <f t="shared" si="8"/>
        <v>GOOD</v>
      </c>
    </row>
    <row r="330" spans="9:12" x14ac:dyDescent="0.25">
      <c r="I330" s="28" t="str">
        <v>Nicola Nathan</v>
      </c>
      <c r="J330" s="13">
        <f>COUNTIF(Data!H:H,I330)</f>
        <v>6</v>
      </c>
      <c r="K330" s="30">
        <f>SUMIF(Data!H:H,I330,Data!K:K)</f>
        <v>3474</v>
      </c>
      <c r="L330" s="13" t="str">
        <f t="shared" si="8"/>
        <v>GOOD</v>
      </c>
    </row>
    <row r="331" spans="9:12" x14ac:dyDescent="0.25">
      <c r="I331" s="28" t="str">
        <v>Nicola Rea</v>
      </c>
      <c r="J331" s="13">
        <f>COUNTIF(Data!H:H,I331)</f>
        <v>1</v>
      </c>
      <c r="K331" s="30">
        <f>SUMIF(Data!H:H,I331,Data!K:K)</f>
        <v>142.995</v>
      </c>
      <c r="L331" s="13" t="str">
        <f t="shared" si="8"/>
        <v>BAD</v>
      </c>
    </row>
    <row r="332" spans="9:12" x14ac:dyDescent="0.25">
      <c r="I332" s="28" t="str">
        <v>Nicola Williams</v>
      </c>
      <c r="J332" s="13">
        <f>COUNTIF(Data!H:H,I332)</f>
        <v>4</v>
      </c>
      <c r="K332" s="30">
        <f>SUMIF(Data!H:H,I332,Data!K:K)</f>
        <v>2611</v>
      </c>
      <c r="L332" s="13" t="str">
        <f t="shared" si="8"/>
        <v>GOOD</v>
      </c>
    </row>
    <row r="333" spans="9:12" x14ac:dyDescent="0.25">
      <c r="I333" s="28" t="str">
        <v>Nicola Wright</v>
      </c>
      <c r="J333" s="13">
        <f>COUNTIF(Data!H:H,I333)</f>
        <v>6</v>
      </c>
      <c r="K333" s="30">
        <f>SUMIF(Data!H:H,I333,Data!K:K)</f>
        <v>2043.001</v>
      </c>
      <c r="L333" s="13" t="str">
        <f t="shared" si="8"/>
        <v>GOOD</v>
      </c>
    </row>
    <row r="334" spans="9:12" x14ac:dyDescent="0.25">
      <c r="I334" s="28" t="str">
        <v>Nicole Ford</v>
      </c>
      <c r="J334" s="13">
        <f>COUNTIF(Data!H:H,I334)</f>
        <v>2</v>
      </c>
      <c r="K334" s="30">
        <f>SUMIF(Data!H:H,I334,Data!K:K)</f>
        <v>2533.9940000000001</v>
      </c>
      <c r="L334" s="13" t="str">
        <f t="shared" si="8"/>
        <v>BAD</v>
      </c>
    </row>
    <row r="335" spans="9:12" x14ac:dyDescent="0.25">
      <c r="I335" s="28" t="str">
        <v>Nicole Marshall</v>
      </c>
      <c r="J335" s="13">
        <f>COUNTIF(Data!H:H,I335)</f>
        <v>5</v>
      </c>
      <c r="K335" s="30">
        <f>SUMIF(Data!H:H,I335,Data!K:K)</f>
        <v>1872.9940000000001</v>
      </c>
      <c r="L335" s="13" t="str">
        <f t="shared" si="8"/>
        <v>GOOD</v>
      </c>
    </row>
    <row r="336" spans="9:12" x14ac:dyDescent="0.25">
      <c r="I336" s="28" t="str">
        <v>Noel Bull</v>
      </c>
      <c r="J336" s="13">
        <f>COUNTIF(Data!H:H,I336)</f>
        <v>4</v>
      </c>
      <c r="K336" s="30">
        <f>SUMIF(Data!H:H,I336,Data!K:K)</f>
        <v>1475.001</v>
      </c>
      <c r="L336" s="13" t="str">
        <f t="shared" si="8"/>
        <v>GOOD</v>
      </c>
    </row>
    <row r="337" spans="9:12" x14ac:dyDescent="0.25">
      <c r="I337" s="28" t="str">
        <v>Noel Burn</v>
      </c>
      <c r="J337" s="13">
        <f>COUNTIF(Data!H:H,I337)</f>
        <v>2</v>
      </c>
      <c r="K337" s="30">
        <f>SUMIF(Data!H:H,I337,Data!K:K)</f>
        <v>168.99600000000001</v>
      </c>
      <c r="L337" s="13" t="str">
        <f t="shared" si="8"/>
        <v>BAD</v>
      </c>
    </row>
    <row r="338" spans="9:12" x14ac:dyDescent="0.25">
      <c r="I338" s="28" t="str">
        <v>Noel Hardy</v>
      </c>
      <c r="J338" s="13">
        <f>COUNTIF(Data!H:H,I338)</f>
        <v>2</v>
      </c>
      <c r="K338" s="30">
        <f>SUMIF(Data!H:H,I338,Data!K:K)</f>
        <v>2656</v>
      </c>
      <c r="L338" s="13" t="str">
        <f t="shared" si="8"/>
        <v>BAD</v>
      </c>
    </row>
    <row r="339" spans="9:12" x14ac:dyDescent="0.25">
      <c r="I339" s="28" t="str">
        <v>Olive Foster</v>
      </c>
      <c r="J339" s="13">
        <f>COUNTIF(Data!H:H,I339)</f>
        <v>5</v>
      </c>
      <c r="K339" s="30">
        <f>SUMIF(Data!H:H,I339,Data!K:K)</f>
        <v>5114.9979999999996</v>
      </c>
      <c r="L339" s="13" t="str">
        <f t="shared" si="8"/>
        <v>GOOD</v>
      </c>
    </row>
    <row r="340" spans="9:12" x14ac:dyDescent="0.25">
      <c r="I340" s="28" t="str">
        <v>Olivia Reynolds</v>
      </c>
      <c r="J340" s="13">
        <f>COUNTIF(Data!H:H,I340)</f>
        <v>3</v>
      </c>
      <c r="K340" s="30">
        <f>SUMIF(Data!H:H,I340,Data!K:K)</f>
        <v>508.995</v>
      </c>
      <c r="L340" s="13" t="str">
        <f t="shared" si="8"/>
        <v>BAD</v>
      </c>
    </row>
    <row r="341" spans="9:12" x14ac:dyDescent="0.25">
      <c r="I341" s="28" t="str">
        <v>Paresh Mathews</v>
      </c>
      <c r="J341" s="13">
        <f>COUNTIF(Data!H:H,I341)</f>
        <v>4</v>
      </c>
      <c r="K341" s="30">
        <f>SUMIF(Data!H:H,I341,Data!K:K)</f>
        <v>3068.9989999999998</v>
      </c>
      <c r="L341" s="13" t="str">
        <f t="shared" si="8"/>
        <v>GOOD</v>
      </c>
    </row>
    <row r="342" spans="9:12" x14ac:dyDescent="0.25">
      <c r="I342" s="28" t="str">
        <v>Patricia Sewell</v>
      </c>
      <c r="J342" s="13">
        <f>COUNTIF(Data!H:H,I342)</f>
        <v>4</v>
      </c>
      <c r="K342" s="30">
        <f>SUMIF(Data!H:H,I342,Data!K:K)</f>
        <v>553</v>
      </c>
      <c r="L342" s="13" t="str">
        <f t="shared" si="8"/>
        <v>BAD</v>
      </c>
    </row>
    <row r="343" spans="9:12" x14ac:dyDescent="0.25">
      <c r="I343" s="28" t="str">
        <v>Paul Atkins</v>
      </c>
      <c r="J343" s="13">
        <f>COUNTIF(Data!H:H,I343)</f>
        <v>3</v>
      </c>
      <c r="K343" s="30">
        <f>SUMIF(Data!H:H,I343,Data!K:K)</f>
        <v>3356</v>
      </c>
      <c r="L343" s="13" t="str">
        <f t="shared" si="8"/>
        <v>GOOD</v>
      </c>
    </row>
    <row r="344" spans="9:12" x14ac:dyDescent="0.25">
      <c r="I344" s="28" t="str">
        <v>Paul Benton</v>
      </c>
      <c r="J344" s="13">
        <f>COUNTIF(Data!H:H,I344)</f>
        <v>3</v>
      </c>
      <c r="K344" s="30">
        <f>SUMIF(Data!H:H,I344,Data!K:K)</f>
        <v>2840</v>
      </c>
      <c r="L344" s="13" t="str">
        <f t="shared" si="8"/>
        <v>GOOD</v>
      </c>
    </row>
    <row r="345" spans="9:12" x14ac:dyDescent="0.25">
      <c r="I345" s="28" t="str">
        <v>Paul Collier</v>
      </c>
      <c r="J345" s="13">
        <f>COUNTIF(Data!H:H,I345)</f>
        <v>5</v>
      </c>
      <c r="K345" s="30">
        <f>SUMIF(Data!H:H,I345,Data!K:K)</f>
        <v>3269.9949999999999</v>
      </c>
      <c r="L345" s="13" t="str">
        <f t="shared" si="8"/>
        <v>GOOD</v>
      </c>
    </row>
    <row r="346" spans="9:12" x14ac:dyDescent="0.25">
      <c r="I346" s="28" t="str">
        <v>Paul Drage</v>
      </c>
      <c r="J346" s="13">
        <f>COUNTIF(Data!H:H,I346)</f>
        <v>7</v>
      </c>
      <c r="K346" s="30">
        <f>SUMIF(Data!H:H,I346,Data!K:K)</f>
        <v>6079.9939999999997</v>
      </c>
      <c r="L346" s="13" t="str">
        <f t="shared" si="8"/>
        <v>EXCELLENT</v>
      </c>
    </row>
    <row r="347" spans="9:12" x14ac:dyDescent="0.25">
      <c r="I347" s="28" t="str">
        <v>Paul Faulkner</v>
      </c>
      <c r="J347" s="13">
        <f>COUNTIF(Data!H:H,I347)</f>
        <v>1</v>
      </c>
      <c r="K347" s="30">
        <f>SUMIF(Data!H:H,I347,Data!K:K)</f>
        <v>1316</v>
      </c>
      <c r="L347" s="13" t="str">
        <f t="shared" si="8"/>
        <v>BAD</v>
      </c>
    </row>
    <row r="348" spans="9:12" x14ac:dyDescent="0.25">
      <c r="I348" s="28" t="str">
        <v>Paul Hirst</v>
      </c>
      <c r="J348" s="13">
        <f>COUNTIF(Data!H:H,I348)</f>
        <v>4</v>
      </c>
      <c r="K348" s="30">
        <f>SUMIF(Data!H:H,I348,Data!K:K)</f>
        <v>1325.001</v>
      </c>
      <c r="L348" s="13" t="str">
        <f t="shared" si="8"/>
        <v>GOOD</v>
      </c>
    </row>
    <row r="349" spans="9:12" x14ac:dyDescent="0.25">
      <c r="I349" s="28" t="str">
        <v>Paul Long</v>
      </c>
      <c r="J349" s="13">
        <f>COUNTIF(Data!H:H,I349)</f>
        <v>9</v>
      </c>
      <c r="K349" s="30">
        <f>SUMIF(Data!H:H,I349,Data!K:K)</f>
        <v>7654</v>
      </c>
      <c r="L349" s="13" t="str">
        <f t="shared" si="8"/>
        <v>EXCELLENT</v>
      </c>
    </row>
    <row r="350" spans="9:12" x14ac:dyDescent="0.25">
      <c r="I350" s="28" t="str">
        <v>Paul Mannion</v>
      </c>
      <c r="J350" s="13">
        <f>COUNTIF(Data!H:H,I350)</f>
        <v>8</v>
      </c>
      <c r="K350" s="30">
        <f>SUMIF(Data!H:H,I350,Data!K:K)</f>
        <v>4322</v>
      </c>
      <c r="L350" s="13" t="str">
        <f t="shared" si="8"/>
        <v>EXCELLENT</v>
      </c>
    </row>
    <row r="351" spans="9:12" x14ac:dyDescent="0.25">
      <c r="I351" s="28" t="str">
        <v>Paul Martin</v>
      </c>
      <c r="J351" s="13">
        <f>COUNTIF(Data!H:H,I351)</f>
        <v>2</v>
      </c>
      <c r="K351" s="30">
        <f>SUMIF(Data!H:H,I351,Data!K:K)</f>
        <v>950</v>
      </c>
      <c r="L351" s="13" t="str">
        <f t="shared" si="8"/>
        <v>BAD</v>
      </c>
    </row>
    <row r="352" spans="9:12" x14ac:dyDescent="0.25">
      <c r="I352" s="28" t="str">
        <v>Paul Munday</v>
      </c>
      <c r="J352" s="13">
        <f>COUNTIF(Data!H:H,I352)</f>
        <v>4</v>
      </c>
      <c r="K352" s="30">
        <f>SUMIF(Data!H:H,I352,Data!K:K)</f>
        <v>2893.9989999999998</v>
      </c>
      <c r="L352" s="13" t="str">
        <f t="shared" si="8"/>
        <v>GOOD</v>
      </c>
    </row>
    <row r="353" spans="9:12" x14ac:dyDescent="0.25">
      <c r="I353" s="28" t="str">
        <v>Paul Power</v>
      </c>
      <c r="J353" s="13">
        <f>COUNTIF(Data!H:H,I353)</f>
        <v>4</v>
      </c>
      <c r="K353" s="30">
        <f>SUMIF(Data!H:H,I353,Data!K:K)</f>
        <v>2815.0010000000002</v>
      </c>
      <c r="L353" s="13" t="str">
        <f t="shared" si="8"/>
        <v>GOOD</v>
      </c>
    </row>
    <row r="354" spans="9:12" x14ac:dyDescent="0.25">
      <c r="I354" s="28" t="str">
        <v>Paul Puri</v>
      </c>
      <c r="J354" s="13">
        <f>COUNTIF(Data!H:H,I354)</f>
        <v>5</v>
      </c>
      <c r="K354" s="30">
        <f>SUMIF(Data!H:H,I354,Data!K:K)</f>
        <v>3552.0039999999999</v>
      </c>
      <c r="L354" s="13" t="str">
        <f t="shared" si="8"/>
        <v>GOOD</v>
      </c>
    </row>
    <row r="355" spans="9:12" x14ac:dyDescent="0.25">
      <c r="I355" s="28" t="str">
        <v>Paul Rule</v>
      </c>
      <c r="J355" s="13">
        <f>COUNTIF(Data!H:H,I355)</f>
        <v>7</v>
      </c>
      <c r="K355" s="30">
        <f>SUMIF(Data!H:H,I355,Data!K:K)</f>
        <v>5074.0010000000002</v>
      </c>
      <c r="L355" s="13" t="str">
        <f t="shared" si="8"/>
        <v>EXCELLENT</v>
      </c>
    </row>
    <row r="356" spans="9:12" x14ac:dyDescent="0.25">
      <c r="I356" s="28" t="str">
        <v>Paul Salmon</v>
      </c>
      <c r="J356" s="13">
        <f>COUNTIF(Data!H:H,I356)</f>
        <v>6</v>
      </c>
      <c r="K356" s="30">
        <f>SUMIF(Data!H:H,I356,Data!K:K)</f>
        <v>3615</v>
      </c>
      <c r="L356" s="13" t="str">
        <f t="shared" si="8"/>
        <v>EXCELLENT</v>
      </c>
    </row>
    <row r="357" spans="9:12" x14ac:dyDescent="0.25">
      <c r="I357" s="28" t="str">
        <v>Paul Sherwin</v>
      </c>
      <c r="J357" s="13">
        <f>COUNTIF(Data!H:H,I357)</f>
        <v>4</v>
      </c>
      <c r="K357" s="30">
        <f>SUMIF(Data!H:H,I357,Data!K:K)</f>
        <v>4265</v>
      </c>
      <c r="L357" s="13" t="str">
        <f t="shared" si="8"/>
        <v>GOOD</v>
      </c>
    </row>
    <row r="358" spans="9:12" x14ac:dyDescent="0.25">
      <c r="I358" s="28" t="str">
        <v>Paul Skiba</v>
      </c>
      <c r="J358" s="13">
        <f>COUNTIF(Data!H:H,I358)</f>
        <v>4</v>
      </c>
      <c r="K358" s="30">
        <f>SUMIF(Data!H:H,I358,Data!K:K)</f>
        <v>4325</v>
      </c>
      <c r="L358" s="13" t="str">
        <f t="shared" si="8"/>
        <v>GOOD</v>
      </c>
    </row>
    <row r="359" spans="9:12" x14ac:dyDescent="0.25">
      <c r="I359" s="28" t="str">
        <v>Paul Smith</v>
      </c>
      <c r="J359" s="13">
        <f>COUNTIF(Data!H:H,I359)</f>
        <v>3</v>
      </c>
      <c r="K359" s="30">
        <f>SUMIF(Data!H:H,I359,Data!K:K)</f>
        <v>100.999</v>
      </c>
      <c r="L359" s="13" t="str">
        <f t="shared" si="8"/>
        <v>BAD</v>
      </c>
    </row>
    <row r="360" spans="9:12" x14ac:dyDescent="0.25">
      <c r="I360" s="28" t="str">
        <v>Pauline Gagg</v>
      </c>
      <c r="J360" s="13">
        <f>COUNTIF(Data!H:H,I360)</f>
        <v>1</v>
      </c>
      <c r="K360" s="30">
        <f>SUMIF(Data!H:H,I360,Data!K:K)</f>
        <v>27</v>
      </c>
      <c r="L360" s="13" t="str">
        <f t="shared" si="8"/>
        <v>BAD</v>
      </c>
    </row>
    <row r="361" spans="9:12" x14ac:dyDescent="0.25">
      <c r="I361" s="28" t="str">
        <v>Pauline Pluck</v>
      </c>
      <c r="J361" s="13">
        <f>COUNTIF(Data!H:H,I361)</f>
        <v>3</v>
      </c>
      <c r="K361" s="30">
        <f>SUMIF(Data!H:H,I361,Data!K:K)</f>
        <v>3069</v>
      </c>
      <c r="L361" s="13" t="str">
        <f t="shared" si="8"/>
        <v>GOOD</v>
      </c>
    </row>
    <row r="362" spans="9:12" x14ac:dyDescent="0.25">
      <c r="I362" s="28" t="str">
        <v>Pauline Pope</v>
      </c>
      <c r="J362" s="13">
        <f>COUNTIF(Data!H:H,I362)</f>
        <v>4</v>
      </c>
      <c r="K362" s="30">
        <f>SUMIF(Data!H:H,I362,Data!K:K)</f>
        <v>3423.998</v>
      </c>
      <c r="L362" s="13" t="str">
        <f t="shared" si="8"/>
        <v>GOOD</v>
      </c>
    </row>
    <row r="363" spans="9:12" x14ac:dyDescent="0.25">
      <c r="I363" s="28" t="str">
        <v>Pauline Taylor</v>
      </c>
      <c r="J363" s="13">
        <f>COUNTIF(Data!H:H,I363)</f>
        <v>4</v>
      </c>
      <c r="K363" s="30">
        <f>SUMIF(Data!H:H,I363,Data!K:K)</f>
        <v>642.99400000000003</v>
      </c>
      <c r="L363" s="13" t="str">
        <f t="shared" si="8"/>
        <v>BAD</v>
      </c>
    </row>
    <row r="364" spans="9:12" x14ac:dyDescent="0.25">
      <c r="I364" s="28" t="str">
        <v>Penelope Freeland</v>
      </c>
      <c r="J364" s="13">
        <f>COUNTIF(Data!H:H,I364)</f>
        <v>6</v>
      </c>
      <c r="K364" s="30">
        <f>SUMIF(Data!H:H,I364,Data!K:K)</f>
        <v>2132.9969999999998</v>
      </c>
      <c r="L364" s="13" t="str">
        <f t="shared" si="8"/>
        <v>GOOD</v>
      </c>
    </row>
    <row r="365" spans="9:12" x14ac:dyDescent="0.25">
      <c r="I365" s="28" t="str">
        <v>Penelope Norton</v>
      </c>
      <c r="J365" s="13">
        <f>COUNTIF(Data!H:H,I365)</f>
        <v>4</v>
      </c>
      <c r="K365" s="30">
        <f>SUMIF(Data!H:H,I365,Data!K:K)</f>
        <v>3596.9949999999999</v>
      </c>
      <c r="L365" s="13" t="str">
        <f t="shared" si="8"/>
        <v>GOOD</v>
      </c>
    </row>
    <row r="366" spans="9:12" x14ac:dyDescent="0.25">
      <c r="I366" s="28" t="str">
        <v>Peter Allan</v>
      </c>
      <c r="J366" s="13">
        <f>COUNTIF(Data!H:H,I366)</f>
        <v>1</v>
      </c>
      <c r="K366" s="30">
        <f>SUMIF(Data!H:H,I366,Data!K:K)</f>
        <v>1944.0000000000002</v>
      </c>
      <c r="L366" s="13" t="str">
        <f t="shared" si="8"/>
        <v>BAD</v>
      </c>
    </row>
    <row r="367" spans="9:12" x14ac:dyDescent="0.25">
      <c r="I367" s="28" t="str">
        <v>Peter Carley</v>
      </c>
      <c r="J367" s="13">
        <f>COUNTIF(Data!H:H,I367)</f>
        <v>2</v>
      </c>
      <c r="K367" s="30">
        <f>SUMIF(Data!H:H,I367,Data!K:K)</f>
        <v>1681.9999999999998</v>
      </c>
      <c r="L367" s="13" t="str">
        <f t="shared" si="8"/>
        <v>BAD</v>
      </c>
    </row>
    <row r="368" spans="9:12" x14ac:dyDescent="0.25">
      <c r="I368" s="28" t="str">
        <v>Peter Jago</v>
      </c>
      <c r="J368" s="13">
        <f>COUNTIF(Data!H:H,I368)</f>
        <v>4</v>
      </c>
      <c r="K368" s="30">
        <f>SUMIF(Data!H:H,I368,Data!K:K)</f>
        <v>2034</v>
      </c>
      <c r="L368" s="13" t="str">
        <f t="shared" si="8"/>
        <v>GOOD</v>
      </c>
    </row>
    <row r="369" spans="9:12" x14ac:dyDescent="0.25">
      <c r="I369" s="28" t="str">
        <v>Peter Kelly</v>
      </c>
      <c r="J369" s="13">
        <f>COUNTIF(Data!H:H,I369)</f>
        <v>4</v>
      </c>
      <c r="K369" s="30">
        <f>SUMIF(Data!H:H,I369,Data!K:K)</f>
        <v>3906</v>
      </c>
      <c r="L369" s="13" t="str">
        <f t="shared" si="8"/>
        <v>GOOD</v>
      </c>
    </row>
    <row r="370" spans="9:12" x14ac:dyDescent="0.25">
      <c r="I370" s="28" t="str">
        <v>Peter Thompson</v>
      </c>
      <c r="J370" s="13">
        <f>COUNTIF(Data!H:H,I370)</f>
        <v>4</v>
      </c>
      <c r="K370" s="30">
        <f>SUMIF(Data!H:H,I370,Data!K:K)</f>
        <v>5094</v>
      </c>
      <c r="L370" s="13" t="str">
        <f t="shared" si="8"/>
        <v>GOOD</v>
      </c>
    </row>
    <row r="371" spans="9:12" x14ac:dyDescent="0.25">
      <c r="I371" s="28" t="str">
        <v>Peter Walker</v>
      </c>
      <c r="J371" s="13">
        <f>COUNTIF(Data!H:H,I371)</f>
        <v>5</v>
      </c>
      <c r="K371" s="30">
        <f>SUMIF(Data!H:H,I371,Data!K:K)</f>
        <v>2009.9970000000001</v>
      </c>
      <c r="L371" s="13" t="str">
        <f t="shared" si="8"/>
        <v>GOOD</v>
      </c>
    </row>
    <row r="372" spans="9:12" x14ac:dyDescent="0.25">
      <c r="I372" s="28" t="str">
        <v>Philip Collins</v>
      </c>
      <c r="J372" s="13">
        <f>COUNTIF(Data!H:H,I372)</f>
        <v>6</v>
      </c>
      <c r="K372" s="30">
        <f>SUMIF(Data!H:H,I372,Data!K:K)</f>
        <v>3833.9929999999999</v>
      </c>
      <c r="L372" s="13" t="str">
        <f t="shared" si="8"/>
        <v>EXCELLENT</v>
      </c>
    </row>
    <row r="373" spans="9:12" x14ac:dyDescent="0.25">
      <c r="I373" s="28" t="str">
        <v>Philip Dewar</v>
      </c>
      <c r="J373" s="13">
        <f>COUNTIF(Data!H:H,I373)</f>
        <v>8</v>
      </c>
      <c r="K373" s="30">
        <f>SUMIF(Data!H:H,I373,Data!K:K)</f>
        <v>5662.9939999999997</v>
      </c>
      <c r="L373" s="13" t="str">
        <f t="shared" si="8"/>
        <v>EXCELLENT</v>
      </c>
    </row>
    <row r="374" spans="9:12" x14ac:dyDescent="0.25">
      <c r="I374" s="28" t="str">
        <v>Philip Mishra</v>
      </c>
      <c r="J374" s="13">
        <f>COUNTIF(Data!H:H,I374)</f>
        <v>4</v>
      </c>
      <c r="K374" s="30">
        <f>SUMIF(Data!H:H,I374,Data!K:K)</f>
        <v>1992</v>
      </c>
      <c r="L374" s="13" t="str">
        <f t="shared" si="8"/>
        <v>GOOD</v>
      </c>
    </row>
    <row r="375" spans="9:12" x14ac:dyDescent="0.25">
      <c r="I375" s="28" t="str">
        <v>Philip Sutherland</v>
      </c>
      <c r="J375" s="13">
        <f>COUNTIF(Data!H:H,I375)</f>
        <v>4</v>
      </c>
      <c r="K375" s="30">
        <f>SUMIF(Data!H:H,I375,Data!K:K)</f>
        <v>3470.9949999999999</v>
      </c>
      <c r="L375" s="13" t="str">
        <f t="shared" si="8"/>
        <v>GOOD</v>
      </c>
    </row>
    <row r="376" spans="9:12" x14ac:dyDescent="0.25">
      <c r="I376" s="28" t="str">
        <v>Philip Tubbs</v>
      </c>
      <c r="J376" s="13">
        <f>COUNTIF(Data!H:H,I376)</f>
        <v>7</v>
      </c>
      <c r="K376" s="30">
        <f>SUMIF(Data!H:H,I376,Data!K:K)</f>
        <v>2935.0030000000002</v>
      </c>
      <c r="L376" s="13" t="str">
        <f t="shared" si="8"/>
        <v>GOOD</v>
      </c>
    </row>
    <row r="377" spans="9:12" x14ac:dyDescent="0.25">
      <c r="I377" s="28" t="str">
        <v>Phillip Clarke</v>
      </c>
      <c r="J377" s="13">
        <f>COUNTIF(Data!H:H,I377)</f>
        <v>5</v>
      </c>
      <c r="K377" s="30">
        <f>SUMIF(Data!H:H,I377,Data!K:K)</f>
        <v>1845.9999999999998</v>
      </c>
      <c r="L377" s="13" t="str">
        <f t="shared" si="8"/>
        <v>GOOD</v>
      </c>
    </row>
    <row r="378" spans="9:12" x14ac:dyDescent="0.25">
      <c r="I378" s="28" t="str">
        <v>Phillip Humphreys</v>
      </c>
      <c r="J378" s="13">
        <f>COUNTIF(Data!H:H,I378)</f>
        <v>2</v>
      </c>
      <c r="K378" s="30">
        <f>SUMIF(Data!H:H,I378,Data!K:K)</f>
        <v>309.00200000000001</v>
      </c>
      <c r="L378" s="13" t="str">
        <f t="shared" si="8"/>
        <v>BAD</v>
      </c>
    </row>
    <row r="379" spans="9:12" x14ac:dyDescent="0.25">
      <c r="I379" s="28" t="str">
        <v>Rachel Blane</v>
      </c>
      <c r="J379" s="13">
        <f>COUNTIF(Data!H:H,I379)</f>
        <v>4</v>
      </c>
      <c r="K379" s="30">
        <f>SUMIF(Data!H:H,I379,Data!K:K)</f>
        <v>1046.001</v>
      </c>
      <c r="L379" s="13" t="str">
        <f t="shared" si="8"/>
        <v>GOOD</v>
      </c>
    </row>
    <row r="380" spans="9:12" x14ac:dyDescent="0.25">
      <c r="I380" s="28" t="str">
        <v>Rachel Clayton</v>
      </c>
      <c r="J380" s="13">
        <f>COUNTIF(Data!H:H,I380)</f>
        <v>6</v>
      </c>
      <c r="K380" s="30">
        <f>SUMIF(Data!H:H,I380,Data!K:K)</f>
        <v>3353.0070000000001</v>
      </c>
      <c r="L380" s="13" t="str">
        <f t="shared" si="8"/>
        <v>GOOD</v>
      </c>
    </row>
    <row r="381" spans="9:12" x14ac:dyDescent="0.25">
      <c r="I381" s="28" t="str">
        <v>Rachel Deignan</v>
      </c>
      <c r="J381" s="13">
        <f>COUNTIF(Data!H:H,I381)</f>
        <v>1</v>
      </c>
      <c r="K381" s="30">
        <f>SUMIF(Data!H:H,I381,Data!K:K)</f>
        <v>114.00200000000001</v>
      </c>
      <c r="L381" s="13" t="str">
        <f t="shared" si="8"/>
        <v>BAD</v>
      </c>
    </row>
    <row r="382" spans="9:12" x14ac:dyDescent="0.25">
      <c r="I382" s="28" t="str">
        <v>Rachel Howard</v>
      </c>
      <c r="J382" s="13">
        <f>COUNTIF(Data!H:H,I382)</f>
        <v>4</v>
      </c>
      <c r="K382" s="30">
        <f>SUMIF(Data!H:H,I382,Data!K:K)</f>
        <v>789.00199999999995</v>
      </c>
      <c r="L382" s="13" t="str">
        <f t="shared" si="8"/>
        <v>BAD</v>
      </c>
    </row>
    <row r="383" spans="9:12" x14ac:dyDescent="0.25">
      <c r="I383" s="28" t="str">
        <v>Rachel Oliver</v>
      </c>
      <c r="J383" s="13">
        <f>COUNTIF(Data!H:H,I383)</f>
        <v>5</v>
      </c>
      <c r="K383" s="30">
        <f>SUMIF(Data!H:H,I383,Data!K:K)</f>
        <v>1767.002</v>
      </c>
      <c r="L383" s="13" t="str">
        <f t="shared" si="8"/>
        <v>GOOD</v>
      </c>
    </row>
    <row r="384" spans="9:12" x14ac:dyDescent="0.25">
      <c r="I384" s="28" t="str">
        <v>Rachel Snape</v>
      </c>
      <c r="J384" s="13">
        <f>COUNTIF(Data!H:H,I384)</f>
        <v>3</v>
      </c>
      <c r="K384" s="30">
        <f>SUMIF(Data!H:H,I384,Data!K:K)</f>
        <v>544</v>
      </c>
      <c r="L384" s="13" t="str">
        <f t="shared" si="8"/>
        <v>BAD</v>
      </c>
    </row>
    <row r="385" spans="9:12" x14ac:dyDescent="0.25">
      <c r="I385" s="28" t="str">
        <v>Ram Mathews</v>
      </c>
      <c r="J385" s="13">
        <f>COUNTIF(Data!H:H,I385)</f>
        <v>6</v>
      </c>
      <c r="K385" s="30">
        <f>SUMIF(Data!H:H,I385,Data!K:K)</f>
        <v>4755.0040000000008</v>
      </c>
      <c r="L385" s="13" t="str">
        <f t="shared" si="8"/>
        <v>EXCELLENT</v>
      </c>
    </row>
    <row r="386" spans="9:12" x14ac:dyDescent="0.25">
      <c r="I386" s="28" t="str">
        <v>Ram Thomas</v>
      </c>
      <c r="J386" s="13">
        <f>COUNTIF(Data!H:H,I386)</f>
        <v>1</v>
      </c>
      <c r="K386" s="30">
        <f>SUMIF(Data!H:H,I386,Data!K:K)</f>
        <v>1896</v>
      </c>
      <c r="L386" s="13" t="str">
        <f t="shared" si="8"/>
        <v>BAD</v>
      </c>
    </row>
    <row r="387" spans="9:12" x14ac:dyDescent="0.25">
      <c r="I387" s="28" t="str">
        <v>Raymond Denning</v>
      </c>
      <c r="J387" s="13">
        <f>COUNTIF(Data!H:H,I387)</f>
        <v>3</v>
      </c>
      <c r="K387" s="30">
        <f>SUMIF(Data!H:H,I387,Data!K:K)</f>
        <v>286.00099999999998</v>
      </c>
      <c r="L387" s="13" t="str">
        <f t="shared" ref="L387:L450" si="9">IF(OR(J387&lt;3,K387&lt;1000),"BAD",IF(OR(J387&lt;6,K387&lt;3500),"GOOD",IF(OR(J387&gt;6,K387&gt;3500),"EXCELLENT"," ")))</f>
        <v>BAD</v>
      </c>
    </row>
    <row r="388" spans="9:12" x14ac:dyDescent="0.25">
      <c r="I388" s="28" t="str">
        <v>Rebecca Delo</v>
      </c>
      <c r="J388" s="13">
        <f>COUNTIF(Data!H:H,I388)</f>
        <v>5</v>
      </c>
      <c r="K388" s="30">
        <f>SUMIF(Data!H:H,I388,Data!K:K)</f>
        <v>1198</v>
      </c>
      <c r="L388" s="13" t="str">
        <f t="shared" si="9"/>
        <v>GOOD</v>
      </c>
    </row>
    <row r="389" spans="9:12" x14ac:dyDescent="0.25">
      <c r="I389" s="28" t="str">
        <v>Richard Allnutt</v>
      </c>
      <c r="J389" s="13">
        <f>COUNTIF(Data!H:H,I389)</f>
        <v>5</v>
      </c>
      <c r="K389" s="30">
        <f>SUMIF(Data!H:H,I389,Data!K:K)</f>
        <v>1177.9950000000001</v>
      </c>
      <c r="L389" s="13" t="str">
        <f t="shared" si="9"/>
        <v>GOOD</v>
      </c>
    </row>
    <row r="390" spans="9:12" x14ac:dyDescent="0.25">
      <c r="I390" s="28" t="str">
        <v>Richard Anderson</v>
      </c>
      <c r="J390" s="13">
        <f>COUNTIF(Data!H:H,I390)</f>
        <v>4</v>
      </c>
      <c r="K390" s="30">
        <f>SUMIF(Data!H:H,I390,Data!K:K)</f>
        <v>894</v>
      </c>
      <c r="L390" s="13" t="str">
        <f t="shared" si="9"/>
        <v>BAD</v>
      </c>
    </row>
    <row r="391" spans="9:12" x14ac:dyDescent="0.25">
      <c r="I391" s="28" t="str">
        <v>Richard Bard</v>
      </c>
      <c r="J391" s="13">
        <f>COUNTIF(Data!H:H,I391)</f>
        <v>1</v>
      </c>
      <c r="K391" s="30">
        <f>SUMIF(Data!H:H,I391,Data!K:K)</f>
        <v>100.995</v>
      </c>
      <c r="L391" s="13" t="str">
        <f t="shared" si="9"/>
        <v>BAD</v>
      </c>
    </row>
    <row r="392" spans="9:12" x14ac:dyDescent="0.25">
      <c r="I392" s="28" t="str">
        <v>Richard Barr</v>
      </c>
      <c r="J392" s="13">
        <f>COUNTIF(Data!H:H,I392)</f>
        <v>2</v>
      </c>
      <c r="K392" s="30">
        <f>SUMIF(Data!H:H,I392,Data!K:K)</f>
        <v>517.99900000000002</v>
      </c>
      <c r="L392" s="13" t="str">
        <f t="shared" si="9"/>
        <v>BAD</v>
      </c>
    </row>
    <row r="393" spans="9:12" x14ac:dyDescent="0.25">
      <c r="I393" s="28" t="str">
        <v>Richard Batty</v>
      </c>
      <c r="J393" s="13">
        <f>COUNTIF(Data!H:H,I393)</f>
        <v>3</v>
      </c>
      <c r="K393" s="30">
        <f>SUMIF(Data!H:H,I393,Data!K:K)</f>
        <v>2232</v>
      </c>
      <c r="L393" s="13" t="str">
        <f t="shared" si="9"/>
        <v>GOOD</v>
      </c>
    </row>
    <row r="394" spans="9:12" x14ac:dyDescent="0.25">
      <c r="I394" s="28" t="str">
        <v>Richard Clayton</v>
      </c>
      <c r="J394" s="13">
        <f>COUNTIF(Data!H:H,I394)</f>
        <v>1</v>
      </c>
      <c r="K394" s="30">
        <f>SUMIF(Data!H:H,I394,Data!K:K)</f>
        <v>26.001000000000001</v>
      </c>
      <c r="L394" s="13" t="str">
        <f t="shared" si="9"/>
        <v>BAD</v>
      </c>
    </row>
    <row r="395" spans="9:12" x14ac:dyDescent="0.25">
      <c r="I395" s="28" t="str">
        <v>Richard Dewar</v>
      </c>
      <c r="J395" s="13">
        <f>COUNTIF(Data!H:H,I395)</f>
        <v>4</v>
      </c>
      <c r="K395" s="30">
        <f>SUMIF(Data!H:H,I395,Data!K:K)</f>
        <v>3956</v>
      </c>
      <c r="L395" s="13" t="str">
        <f t="shared" si="9"/>
        <v>GOOD</v>
      </c>
    </row>
    <row r="396" spans="9:12" x14ac:dyDescent="0.25">
      <c r="I396" s="28" t="str">
        <v>Richard Foy</v>
      </c>
      <c r="J396" s="13">
        <f>COUNTIF(Data!H:H,I396)</f>
        <v>8</v>
      </c>
      <c r="K396" s="30">
        <f>SUMIF(Data!H:H,I396,Data!K:K)</f>
        <v>3582.0060000000003</v>
      </c>
      <c r="L396" s="13" t="str">
        <f t="shared" si="9"/>
        <v>EXCELLENT</v>
      </c>
    </row>
    <row r="397" spans="9:12" x14ac:dyDescent="0.25">
      <c r="I397" s="28" t="str">
        <v>Richard Hughes</v>
      </c>
      <c r="J397" s="13">
        <f>COUNTIF(Data!H:H,I397)</f>
        <v>3</v>
      </c>
      <c r="K397" s="30">
        <f>SUMIF(Data!H:H,I397,Data!K:K)</f>
        <v>3235</v>
      </c>
      <c r="L397" s="13" t="str">
        <f t="shared" si="9"/>
        <v>GOOD</v>
      </c>
    </row>
    <row r="398" spans="9:12" x14ac:dyDescent="0.25">
      <c r="I398" s="28" t="str">
        <v>Richard James</v>
      </c>
      <c r="J398" s="13">
        <f>COUNTIF(Data!H:H,I398)</f>
        <v>6</v>
      </c>
      <c r="K398" s="30">
        <f>SUMIF(Data!H:H,I398,Data!K:K)</f>
        <v>6163.0010000000002</v>
      </c>
      <c r="L398" s="13" t="str">
        <f t="shared" si="9"/>
        <v>EXCELLENT</v>
      </c>
    </row>
    <row r="399" spans="9:12" x14ac:dyDescent="0.25">
      <c r="I399" s="28" t="str">
        <v>Richard Kay</v>
      </c>
      <c r="J399" s="13">
        <f>COUNTIF(Data!H:H,I399)</f>
        <v>2</v>
      </c>
      <c r="K399" s="30">
        <f>SUMIF(Data!H:H,I399,Data!K:K)</f>
        <v>2540</v>
      </c>
      <c r="L399" s="13" t="str">
        <f t="shared" si="9"/>
        <v>BAD</v>
      </c>
    </row>
    <row r="400" spans="9:12" x14ac:dyDescent="0.25">
      <c r="I400" s="28" t="str">
        <v>Richard McGrath</v>
      </c>
      <c r="J400" s="13">
        <f>COUNTIF(Data!H:H,I400)</f>
        <v>6</v>
      </c>
      <c r="K400" s="30">
        <f>SUMIF(Data!H:H,I400,Data!K:K)</f>
        <v>3648.998</v>
      </c>
      <c r="L400" s="13" t="str">
        <f t="shared" si="9"/>
        <v>EXCELLENT</v>
      </c>
    </row>
    <row r="401" spans="9:12" x14ac:dyDescent="0.25">
      <c r="I401" s="28" t="str">
        <v>Richard Nash</v>
      </c>
      <c r="J401" s="13">
        <f>COUNTIF(Data!H:H,I401)</f>
        <v>3</v>
      </c>
      <c r="K401" s="30">
        <f>SUMIF(Data!H:H,I401,Data!K:K)</f>
        <v>1915.9999999999998</v>
      </c>
      <c r="L401" s="13" t="str">
        <f t="shared" si="9"/>
        <v>GOOD</v>
      </c>
    </row>
    <row r="402" spans="9:12" x14ac:dyDescent="0.25">
      <c r="I402" s="28" t="str">
        <v>Richard Oliver</v>
      </c>
      <c r="J402" s="13">
        <f>COUNTIF(Data!H:H,I402)</f>
        <v>3</v>
      </c>
      <c r="K402" s="30">
        <f>SUMIF(Data!H:H,I402,Data!K:K)</f>
        <v>2485.9949999999999</v>
      </c>
      <c r="L402" s="13" t="str">
        <f t="shared" si="9"/>
        <v>GOOD</v>
      </c>
    </row>
    <row r="403" spans="9:12" x14ac:dyDescent="0.25">
      <c r="I403" s="28" t="str">
        <v>Richard Perrott</v>
      </c>
      <c r="J403" s="13">
        <f>COUNTIF(Data!H:H,I403)</f>
        <v>3</v>
      </c>
      <c r="K403" s="30">
        <f>SUMIF(Data!H:H,I403,Data!K:K)</f>
        <v>2169.9949999999999</v>
      </c>
      <c r="L403" s="13" t="str">
        <f t="shared" si="9"/>
        <v>GOOD</v>
      </c>
    </row>
    <row r="404" spans="9:12" x14ac:dyDescent="0.25">
      <c r="I404" s="28" t="str">
        <v>Richard Rowe</v>
      </c>
      <c r="J404" s="13">
        <f>COUNTIF(Data!H:H,I404)</f>
        <v>4</v>
      </c>
      <c r="K404" s="30">
        <f>SUMIF(Data!H:H,I404,Data!K:K)</f>
        <v>3539.9960000000001</v>
      </c>
      <c r="L404" s="13" t="str">
        <f t="shared" si="9"/>
        <v>GOOD</v>
      </c>
    </row>
    <row r="405" spans="9:12" x14ac:dyDescent="0.25">
      <c r="I405" s="28" t="str">
        <v>Rita Hill</v>
      </c>
      <c r="J405" s="13">
        <f>COUNTIF(Data!H:H,I405)</f>
        <v>10</v>
      </c>
      <c r="K405" s="30">
        <f>SUMIF(Data!H:H,I405,Data!K:K)</f>
        <v>9658</v>
      </c>
      <c r="L405" s="13" t="str">
        <f t="shared" si="9"/>
        <v>EXCELLENT</v>
      </c>
    </row>
    <row r="406" spans="9:12" x14ac:dyDescent="0.25">
      <c r="I406" s="28" t="str">
        <v>Rita Jenkins</v>
      </c>
      <c r="J406" s="13">
        <f>COUNTIF(Data!H:H,I406)</f>
        <v>5</v>
      </c>
      <c r="K406" s="30">
        <f>SUMIF(Data!H:H,I406,Data!K:K)</f>
        <v>3281.0070000000001</v>
      </c>
      <c r="L406" s="13" t="str">
        <f t="shared" si="9"/>
        <v>GOOD</v>
      </c>
    </row>
    <row r="407" spans="9:12" x14ac:dyDescent="0.25">
      <c r="I407" s="28" t="str">
        <v>Rita Schaffer</v>
      </c>
      <c r="J407" s="13">
        <f>COUNTIF(Data!H:H,I407)</f>
        <v>1</v>
      </c>
      <c r="K407" s="30">
        <f>SUMIF(Data!H:H,I407,Data!K:K)</f>
        <v>105.994</v>
      </c>
      <c r="L407" s="13" t="str">
        <f t="shared" si="9"/>
        <v>BAD</v>
      </c>
    </row>
    <row r="408" spans="9:12" x14ac:dyDescent="0.25">
      <c r="I408" s="28" t="str">
        <v>Robert Arnold</v>
      </c>
      <c r="J408" s="13">
        <f>COUNTIF(Data!H:H,I408)</f>
        <v>9</v>
      </c>
      <c r="K408" s="30">
        <f>SUMIF(Data!H:H,I408,Data!K:K)</f>
        <v>6790.9980000000005</v>
      </c>
      <c r="L408" s="13" t="str">
        <f t="shared" si="9"/>
        <v>EXCELLENT</v>
      </c>
    </row>
    <row r="409" spans="9:12" x14ac:dyDescent="0.25">
      <c r="I409" s="28" t="str">
        <v>Robert Brook</v>
      </c>
      <c r="J409" s="13">
        <f>COUNTIF(Data!H:H,I409)</f>
        <v>4</v>
      </c>
      <c r="K409" s="30">
        <f>SUMIF(Data!H:H,I409,Data!K:K)</f>
        <v>6314.9989999999998</v>
      </c>
      <c r="L409" s="13" t="str">
        <f t="shared" si="9"/>
        <v>GOOD</v>
      </c>
    </row>
    <row r="410" spans="9:12" x14ac:dyDescent="0.25">
      <c r="I410" s="28" t="str">
        <v>Robert Faulkner</v>
      </c>
      <c r="J410" s="13">
        <f>COUNTIF(Data!H:H,I410)</f>
        <v>3</v>
      </c>
      <c r="K410" s="30">
        <f>SUMIF(Data!H:H,I410,Data!K:K)</f>
        <v>1421</v>
      </c>
      <c r="L410" s="13" t="str">
        <f t="shared" si="9"/>
        <v>GOOD</v>
      </c>
    </row>
    <row r="411" spans="9:12" x14ac:dyDescent="0.25">
      <c r="I411" s="28" t="str">
        <v>Robert Harris</v>
      </c>
      <c r="J411" s="13">
        <f>COUNTIF(Data!H:H,I411)</f>
        <v>11</v>
      </c>
      <c r="K411" s="30">
        <f>SUMIF(Data!H:H,I411,Data!K:K)</f>
        <v>9948</v>
      </c>
      <c r="L411" s="13" t="str">
        <f t="shared" si="9"/>
        <v>EXCELLENT</v>
      </c>
    </row>
    <row r="412" spans="9:12" x14ac:dyDescent="0.25">
      <c r="I412" s="28" t="str">
        <v>Robert James</v>
      </c>
      <c r="J412" s="13">
        <f>COUNTIF(Data!H:H,I412)</f>
        <v>2</v>
      </c>
      <c r="K412" s="30">
        <f>SUMIF(Data!H:H,I412,Data!K:K)</f>
        <v>2936</v>
      </c>
      <c r="L412" s="13" t="str">
        <f t="shared" si="9"/>
        <v>BAD</v>
      </c>
    </row>
    <row r="413" spans="9:12" x14ac:dyDescent="0.25">
      <c r="I413" s="28" t="str">
        <v>Robert Jenkins</v>
      </c>
      <c r="J413" s="13">
        <f>COUNTIF(Data!H:H,I413)</f>
        <v>3</v>
      </c>
      <c r="K413" s="30">
        <f>SUMIF(Data!H:H,I413,Data!K:K)</f>
        <v>217.999</v>
      </c>
      <c r="L413" s="13" t="str">
        <f t="shared" si="9"/>
        <v>BAD</v>
      </c>
    </row>
    <row r="414" spans="9:12" x14ac:dyDescent="0.25">
      <c r="I414" s="28" t="str">
        <v>Robert Payne</v>
      </c>
      <c r="J414" s="13">
        <f>COUNTIF(Data!H:H,I414)</f>
        <v>4</v>
      </c>
      <c r="K414" s="30">
        <f>SUMIF(Data!H:H,I414,Data!K:K)</f>
        <v>3493.0010000000002</v>
      </c>
      <c r="L414" s="13" t="str">
        <f t="shared" si="9"/>
        <v>GOOD</v>
      </c>
    </row>
    <row r="415" spans="9:12" x14ac:dyDescent="0.25">
      <c r="I415" s="28" t="str">
        <v>Robert Polhill</v>
      </c>
      <c r="J415" s="13">
        <f>COUNTIF(Data!H:H,I415)</f>
        <v>2</v>
      </c>
      <c r="K415" s="30">
        <f>SUMIF(Data!H:H,I415,Data!K:K)</f>
        <v>980</v>
      </c>
      <c r="L415" s="13" t="str">
        <f t="shared" si="9"/>
        <v>BAD</v>
      </c>
    </row>
    <row r="416" spans="9:12" x14ac:dyDescent="0.25">
      <c r="I416" s="28" t="str">
        <v>Robert Reed</v>
      </c>
      <c r="J416" s="13">
        <f>COUNTIF(Data!H:H,I416)</f>
        <v>6</v>
      </c>
      <c r="K416" s="30">
        <f>SUMIF(Data!H:H,I416,Data!K:K)</f>
        <v>3246.0010000000002</v>
      </c>
      <c r="L416" s="13" t="str">
        <f t="shared" si="9"/>
        <v>GOOD</v>
      </c>
    </row>
    <row r="417" spans="9:12" x14ac:dyDescent="0.25">
      <c r="I417" s="28" t="str">
        <v>Robert Salisbury</v>
      </c>
      <c r="J417" s="13">
        <f>COUNTIF(Data!H:H,I417)</f>
        <v>8</v>
      </c>
      <c r="K417" s="30">
        <f>SUMIF(Data!H:H,I417,Data!K:K)</f>
        <v>2142.9949999999999</v>
      </c>
      <c r="L417" s="13" t="str">
        <f t="shared" si="9"/>
        <v>GOOD</v>
      </c>
    </row>
    <row r="418" spans="9:12" x14ac:dyDescent="0.25">
      <c r="I418" s="28" t="str">
        <v>Robert Stocks</v>
      </c>
      <c r="J418" s="13">
        <f>COUNTIF(Data!H:H,I418)</f>
        <v>5</v>
      </c>
      <c r="K418" s="30">
        <f>SUMIF(Data!H:H,I418,Data!K:K)</f>
        <v>7010</v>
      </c>
      <c r="L418" s="13" t="str">
        <f t="shared" si="9"/>
        <v>GOOD</v>
      </c>
    </row>
    <row r="419" spans="9:12" x14ac:dyDescent="0.25">
      <c r="I419" s="28" t="str">
        <v>Robert Tattersall</v>
      </c>
      <c r="J419" s="13">
        <f>COUNTIF(Data!H:H,I419)</f>
        <v>2</v>
      </c>
      <c r="K419" s="30">
        <f>SUMIF(Data!H:H,I419,Data!K:K)</f>
        <v>1708</v>
      </c>
      <c r="L419" s="13" t="str">
        <f t="shared" si="9"/>
        <v>BAD</v>
      </c>
    </row>
    <row r="420" spans="9:12" x14ac:dyDescent="0.25">
      <c r="I420" s="28" t="str">
        <v>Robin Hall</v>
      </c>
      <c r="J420" s="13">
        <f>COUNTIF(Data!H:H,I420)</f>
        <v>5</v>
      </c>
      <c r="K420" s="30">
        <f>SUMIF(Data!H:H,I420,Data!K:K)</f>
        <v>2066</v>
      </c>
      <c r="L420" s="13" t="str">
        <f t="shared" si="9"/>
        <v>GOOD</v>
      </c>
    </row>
    <row r="421" spans="9:12" x14ac:dyDescent="0.25">
      <c r="I421" s="28" t="str">
        <v>Roger Rust</v>
      </c>
      <c r="J421" s="13">
        <f>COUNTIF(Data!H:H,I421)</f>
        <v>3</v>
      </c>
      <c r="K421" s="30">
        <f>SUMIF(Data!H:H,I421,Data!K:K)</f>
        <v>2465</v>
      </c>
      <c r="L421" s="13" t="str">
        <f t="shared" si="9"/>
        <v>GOOD</v>
      </c>
    </row>
    <row r="422" spans="9:12" x14ac:dyDescent="0.25">
      <c r="I422" s="28" t="str">
        <v>Roger Scott</v>
      </c>
      <c r="J422" s="13">
        <f>COUNTIF(Data!H:H,I422)</f>
        <v>8</v>
      </c>
      <c r="K422" s="30">
        <f>SUMIF(Data!H:H,I422,Data!K:K)</f>
        <v>5979.9930000000004</v>
      </c>
      <c r="L422" s="13" t="str">
        <f t="shared" si="9"/>
        <v>EXCELLENT</v>
      </c>
    </row>
    <row r="423" spans="9:12" x14ac:dyDescent="0.25">
      <c r="I423" s="28" t="str">
        <v>Roger Silvester</v>
      </c>
      <c r="J423" s="13">
        <f>COUNTIF(Data!H:H,I423)</f>
        <v>2</v>
      </c>
      <c r="K423" s="30">
        <f>SUMIF(Data!H:H,I423,Data!K:K)</f>
        <v>1176</v>
      </c>
      <c r="L423" s="13" t="str">
        <f t="shared" si="9"/>
        <v>BAD</v>
      </c>
    </row>
    <row r="424" spans="9:12" x14ac:dyDescent="0.25">
      <c r="I424" s="28" t="str">
        <v>Ron Goodman</v>
      </c>
      <c r="J424" s="13">
        <f>COUNTIF(Data!H:H,I424)</f>
        <v>4</v>
      </c>
      <c r="K424" s="30">
        <f>SUMIF(Data!H:H,I424,Data!K:K)</f>
        <v>2409.9989999999998</v>
      </c>
      <c r="L424" s="13" t="str">
        <f t="shared" si="9"/>
        <v>GOOD</v>
      </c>
    </row>
    <row r="425" spans="9:12" x14ac:dyDescent="0.25">
      <c r="I425" s="28" t="str">
        <v>Ronald Bettley</v>
      </c>
      <c r="J425" s="13">
        <f>COUNTIF(Data!H:H,I425)</f>
        <v>4</v>
      </c>
      <c r="K425" s="30">
        <f>SUMIF(Data!H:H,I425,Data!K:K)</f>
        <v>3830</v>
      </c>
      <c r="L425" s="13" t="str">
        <f t="shared" si="9"/>
        <v>GOOD</v>
      </c>
    </row>
    <row r="426" spans="9:12" x14ac:dyDescent="0.25">
      <c r="I426" s="28" t="str">
        <v>Ronald Butler</v>
      </c>
      <c r="J426" s="13">
        <f>COUNTIF(Data!H:H,I426)</f>
        <v>3</v>
      </c>
      <c r="K426" s="30">
        <f>SUMIF(Data!H:H,I426,Data!K:K)</f>
        <v>3935</v>
      </c>
      <c r="L426" s="13" t="str">
        <f t="shared" si="9"/>
        <v>GOOD</v>
      </c>
    </row>
    <row r="427" spans="9:12" x14ac:dyDescent="0.25">
      <c r="I427" s="28" t="str">
        <v>Ronald Curtis</v>
      </c>
      <c r="J427" s="13">
        <f>COUNTIF(Data!H:H,I427)</f>
        <v>6</v>
      </c>
      <c r="K427" s="30">
        <f>SUMIF(Data!H:H,I427,Data!K:K)</f>
        <v>1535.0070000000001</v>
      </c>
      <c r="L427" s="13" t="str">
        <f t="shared" si="9"/>
        <v>GOOD</v>
      </c>
    </row>
    <row r="428" spans="9:12" x14ac:dyDescent="0.25">
      <c r="I428" s="28" t="str">
        <v>Ronald Rowlands</v>
      </c>
      <c r="J428" s="13">
        <f>COUNTIF(Data!H:H,I428)</f>
        <v>4</v>
      </c>
      <c r="K428" s="30">
        <f>SUMIF(Data!H:H,I428,Data!K:K)</f>
        <v>1985.0000000000002</v>
      </c>
      <c r="L428" s="13" t="str">
        <f t="shared" si="9"/>
        <v>GOOD</v>
      </c>
    </row>
    <row r="429" spans="9:12" x14ac:dyDescent="0.25">
      <c r="I429" s="28" t="str">
        <v>Ronnette Stocks</v>
      </c>
      <c r="J429" s="13">
        <f>COUNTIF(Data!H:H,I429)</f>
        <v>7</v>
      </c>
      <c r="K429" s="30">
        <f>SUMIF(Data!H:H,I429,Data!K:K)</f>
        <v>4301.9949999999999</v>
      </c>
      <c r="L429" s="13" t="str">
        <f t="shared" si="9"/>
        <v>EXCELLENT</v>
      </c>
    </row>
    <row r="430" spans="9:12" x14ac:dyDescent="0.25">
      <c r="I430" s="28" t="str">
        <v>Rory Bullion</v>
      </c>
      <c r="J430" s="13">
        <f>COUNTIF(Data!H:H,I430)</f>
        <v>8</v>
      </c>
      <c r="K430" s="30">
        <f>SUMIF(Data!H:H,I430,Data!K:K)</f>
        <v>6468.0059999999994</v>
      </c>
      <c r="L430" s="13" t="str">
        <f t="shared" si="9"/>
        <v>EXCELLENT</v>
      </c>
    </row>
    <row r="431" spans="9:12" x14ac:dyDescent="0.25">
      <c r="I431" s="28" t="str">
        <v>Rosalind Chandler</v>
      </c>
      <c r="J431" s="13">
        <f>COUNTIF(Data!H:H,I431)</f>
        <v>1</v>
      </c>
      <c r="K431" s="30">
        <f>SUMIF(Data!H:H,I431,Data!K:K)</f>
        <v>147</v>
      </c>
      <c r="L431" s="13" t="str">
        <f t="shared" si="9"/>
        <v>BAD</v>
      </c>
    </row>
    <row r="432" spans="9:12" x14ac:dyDescent="0.25">
      <c r="I432" s="28" t="str">
        <v>Rose Rowntree</v>
      </c>
      <c r="J432" s="13">
        <f>COUNTIF(Data!H:H,I432)</f>
        <v>5</v>
      </c>
      <c r="K432" s="30">
        <f>SUMIF(Data!H:H,I432,Data!K:K)</f>
        <v>1074.001</v>
      </c>
      <c r="L432" s="13" t="str">
        <f t="shared" si="9"/>
        <v>GOOD</v>
      </c>
    </row>
    <row r="433" spans="9:12" x14ac:dyDescent="0.25">
      <c r="I433" s="28" t="str">
        <v>Rosemary Aziz</v>
      </c>
      <c r="J433" s="13">
        <f>COUNTIF(Data!H:H,I433)</f>
        <v>4</v>
      </c>
      <c r="K433" s="30">
        <f>SUMIF(Data!H:H,I433,Data!K:K)</f>
        <v>2597.9989999999998</v>
      </c>
      <c r="L433" s="13" t="str">
        <f t="shared" si="9"/>
        <v>GOOD</v>
      </c>
    </row>
    <row r="434" spans="9:12" x14ac:dyDescent="0.25">
      <c r="I434" s="28" t="str">
        <v>Rosemary Hatcher</v>
      </c>
      <c r="J434" s="13">
        <f>COUNTIF(Data!H:H,I434)</f>
        <v>2</v>
      </c>
      <c r="K434" s="30">
        <f>SUMIF(Data!H:H,I434,Data!K:K)</f>
        <v>1207</v>
      </c>
      <c r="L434" s="13" t="str">
        <f t="shared" si="9"/>
        <v>BAD</v>
      </c>
    </row>
    <row r="435" spans="9:12" x14ac:dyDescent="0.25">
      <c r="I435" s="28" t="str">
        <v>Roy Connelly</v>
      </c>
      <c r="J435" s="13">
        <f>COUNTIF(Data!H:H,I435)</f>
        <v>4</v>
      </c>
      <c r="K435" s="30">
        <f>SUMIF(Data!H:H,I435,Data!K:K)</f>
        <v>620.99599999999998</v>
      </c>
      <c r="L435" s="13" t="str">
        <f t="shared" si="9"/>
        <v>BAD</v>
      </c>
    </row>
    <row r="436" spans="9:12" x14ac:dyDescent="0.25">
      <c r="I436" s="28" t="str">
        <v>Roy Cooper</v>
      </c>
      <c r="J436" s="13">
        <f>COUNTIF(Data!H:H,I436)</f>
        <v>2</v>
      </c>
      <c r="K436" s="30">
        <f>SUMIF(Data!H:H,I436,Data!K:K)</f>
        <v>4068</v>
      </c>
      <c r="L436" s="13" t="str">
        <f t="shared" si="9"/>
        <v>BAD</v>
      </c>
    </row>
    <row r="437" spans="9:12" x14ac:dyDescent="0.25">
      <c r="I437" s="28" t="str">
        <v>Roy Johnson</v>
      </c>
      <c r="J437" s="13">
        <f>COUNTIF(Data!H:H,I437)</f>
        <v>5</v>
      </c>
      <c r="K437" s="30">
        <f>SUMIF(Data!H:H,I437,Data!K:K)</f>
        <v>1906.9960000000001</v>
      </c>
      <c r="L437" s="13" t="str">
        <f t="shared" si="9"/>
        <v>GOOD</v>
      </c>
    </row>
    <row r="438" spans="9:12" x14ac:dyDescent="0.25">
      <c r="I438" s="28" t="str">
        <v>Roy Lloyd</v>
      </c>
      <c r="J438" s="13">
        <f>COUNTIF(Data!H:H,I438)</f>
        <v>6</v>
      </c>
      <c r="K438" s="30">
        <f>SUMIF(Data!H:H,I438,Data!K:K)</f>
        <v>5074</v>
      </c>
      <c r="L438" s="13" t="str">
        <f t="shared" si="9"/>
        <v>EXCELLENT</v>
      </c>
    </row>
    <row r="439" spans="9:12" x14ac:dyDescent="0.25">
      <c r="I439" s="28" t="str">
        <v>Roy Nunes</v>
      </c>
      <c r="J439" s="13">
        <f>COUNTIF(Data!H:H,I439)</f>
        <v>4</v>
      </c>
      <c r="K439" s="30">
        <f>SUMIF(Data!H:H,I439,Data!K:K)</f>
        <v>679.995</v>
      </c>
      <c r="L439" s="13" t="str">
        <f t="shared" si="9"/>
        <v>BAD</v>
      </c>
    </row>
    <row r="440" spans="9:12" x14ac:dyDescent="0.25">
      <c r="I440" s="28" t="str">
        <v>Russell Reynolds</v>
      </c>
      <c r="J440" s="13">
        <f>COUNTIF(Data!H:H,I440)</f>
        <v>2</v>
      </c>
      <c r="K440" s="30">
        <f>SUMIF(Data!H:H,I440,Data!K:K)</f>
        <v>339.99799999999999</v>
      </c>
      <c r="L440" s="13" t="str">
        <f t="shared" si="9"/>
        <v>BAD</v>
      </c>
    </row>
    <row r="441" spans="9:12" x14ac:dyDescent="0.25">
      <c r="I441" s="28" t="str">
        <v>Russell Thorley</v>
      </c>
      <c r="J441" s="13">
        <f>COUNTIF(Data!H:H,I441)</f>
        <v>7</v>
      </c>
      <c r="K441" s="30">
        <f>SUMIF(Data!H:H,I441,Data!K:K)</f>
        <v>3119.9989999999998</v>
      </c>
      <c r="L441" s="13" t="str">
        <f t="shared" si="9"/>
        <v>GOOD</v>
      </c>
    </row>
    <row r="442" spans="9:12" x14ac:dyDescent="0.25">
      <c r="I442" s="28" t="str">
        <v>Russell Wood</v>
      </c>
      <c r="J442" s="13">
        <f>COUNTIF(Data!H:H,I442)</f>
        <v>2</v>
      </c>
      <c r="K442" s="30">
        <f>SUMIF(Data!H:H,I442,Data!K:K)</f>
        <v>2420</v>
      </c>
      <c r="L442" s="13" t="str">
        <f t="shared" si="9"/>
        <v>BAD</v>
      </c>
    </row>
    <row r="443" spans="9:12" x14ac:dyDescent="0.25">
      <c r="I443" s="28" t="str">
        <v>Ryan Goad</v>
      </c>
      <c r="J443" s="13">
        <f>COUNTIF(Data!H:H,I443)</f>
        <v>4</v>
      </c>
      <c r="K443" s="30">
        <f>SUMIF(Data!H:H,I443,Data!K:K)</f>
        <v>3624</v>
      </c>
      <c r="L443" s="13" t="str">
        <f t="shared" si="9"/>
        <v>GOOD</v>
      </c>
    </row>
    <row r="444" spans="9:12" x14ac:dyDescent="0.25">
      <c r="I444" s="28" t="str">
        <v>Ryan Pearce</v>
      </c>
      <c r="J444" s="13">
        <f>COUNTIF(Data!H:H,I444)</f>
        <v>1</v>
      </c>
      <c r="K444" s="30">
        <f>SUMIF(Data!H:H,I444,Data!K:K)</f>
        <v>29.001000000000001</v>
      </c>
      <c r="L444" s="13" t="str">
        <f t="shared" si="9"/>
        <v>BAD</v>
      </c>
    </row>
    <row r="445" spans="9:12" x14ac:dyDescent="0.25">
      <c r="I445" s="28" t="str">
        <v>Saffron Cruse</v>
      </c>
      <c r="J445" s="13">
        <f>COUNTIF(Data!H:H,I445)</f>
        <v>3</v>
      </c>
      <c r="K445" s="30">
        <f>SUMIF(Data!H:H,I445,Data!K:K)</f>
        <v>3388.002</v>
      </c>
      <c r="L445" s="13" t="str">
        <f t="shared" si="9"/>
        <v>GOOD</v>
      </c>
    </row>
    <row r="446" spans="9:12" x14ac:dyDescent="0.25">
      <c r="I446" s="28" t="str">
        <v>Salesperson</v>
      </c>
      <c r="J446" s="13">
        <f>COUNTIF(Data!H:H,I446)</f>
        <v>1</v>
      </c>
      <c r="K446" s="30">
        <f>SUMIF(Data!H:H,I446,Data!K:K)</f>
        <v>0</v>
      </c>
      <c r="L446" s="13" t="str">
        <f t="shared" si="9"/>
        <v>BAD</v>
      </c>
    </row>
    <row r="447" spans="9:12" x14ac:dyDescent="0.25">
      <c r="I447" s="28" t="str">
        <v>Sandra Rew</v>
      </c>
      <c r="J447" s="13">
        <f>COUNTIF(Data!H:H,I447)</f>
        <v>2</v>
      </c>
      <c r="K447" s="30">
        <f>SUMIF(Data!H:H,I447,Data!K:K)</f>
        <v>900</v>
      </c>
      <c r="L447" s="13" t="str">
        <f t="shared" si="9"/>
        <v>BAD</v>
      </c>
    </row>
    <row r="448" spans="9:12" x14ac:dyDescent="0.25">
      <c r="I448" s="28" t="str">
        <v>Sarah Chadwick</v>
      </c>
      <c r="J448" s="13">
        <f>COUNTIF(Data!H:H,I448)</f>
        <v>4</v>
      </c>
      <c r="K448" s="30">
        <f>SUMIF(Data!H:H,I448,Data!K:K)</f>
        <v>2986</v>
      </c>
      <c r="L448" s="13" t="str">
        <f t="shared" si="9"/>
        <v>GOOD</v>
      </c>
    </row>
    <row r="449" spans="9:12" x14ac:dyDescent="0.25">
      <c r="I449" s="28" t="str">
        <v>Sarah Houghton</v>
      </c>
      <c r="J449" s="13">
        <f>COUNTIF(Data!H:H,I449)</f>
        <v>5</v>
      </c>
      <c r="K449" s="30">
        <f>SUMIF(Data!H:H,I449,Data!K:K)</f>
        <v>7147</v>
      </c>
      <c r="L449" s="13" t="str">
        <f t="shared" si="9"/>
        <v>GOOD</v>
      </c>
    </row>
    <row r="450" spans="9:12" x14ac:dyDescent="0.25">
      <c r="I450" s="28" t="str">
        <v>Savita Simpson</v>
      </c>
      <c r="J450" s="13">
        <f>COUNTIF(Data!H:H,I450)</f>
        <v>1</v>
      </c>
      <c r="K450" s="30">
        <f>SUMIF(Data!H:H,I450,Data!K:K)</f>
        <v>1344.0000000000002</v>
      </c>
      <c r="L450" s="13" t="str">
        <f t="shared" si="9"/>
        <v>BAD</v>
      </c>
    </row>
    <row r="451" spans="9:12" x14ac:dyDescent="0.25">
      <c r="I451" s="28" t="str">
        <v>Selwyn Kitching</v>
      </c>
      <c r="J451" s="13">
        <f>COUNTIF(Data!H:H,I451)</f>
        <v>4</v>
      </c>
      <c r="K451" s="30">
        <f>SUMIF(Data!H:H,I451,Data!K:K)</f>
        <v>2012.0120000000002</v>
      </c>
      <c r="L451" s="13" t="str">
        <f t="shared" ref="L451:L512" si="10">IF(OR(J451&lt;3,K451&lt;1000),"BAD",IF(OR(J451&lt;6,K451&lt;3500),"GOOD",IF(OR(J451&gt;6,K451&gt;3500),"EXCELLENT"," ")))</f>
        <v>GOOD</v>
      </c>
    </row>
    <row r="452" spans="9:12" x14ac:dyDescent="0.25">
      <c r="I452" s="28" t="str">
        <v>Sharon Hubble</v>
      </c>
      <c r="J452" s="13">
        <f>COUNTIF(Data!H:H,I452)</f>
        <v>2</v>
      </c>
      <c r="K452" s="30">
        <f>SUMIF(Data!H:H,I452,Data!K:K)</f>
        <v>1619</v>
      </c>
      <c r="L452" s="13" t="str">
        <f t="shared" si="10"/>
        <v>BAD</v>
      </c>
    </row>
    <row r="453" spans="9:12" x14ac:dyDescent="0.25">
      <c r="I453" s="28" t="str">
        <v>Shelley Lock</v>
      </c>
      <c r="J453" s="13">
        <f>COUNTIF(Data!H:H,I453)</f>
        <v>2</v>
      </c>
      <c r="K453" s="30">
        <f>SUMIF(Data!H:H,I453,Data!K:K)</f>
        <v>605.995</v>
      </c>
      <c r="L453" s="13" t="str">
        <f t="shared" si="10"/>
        <v>BAD</v>
      </c>
    </row>
    <row r="454" spans="9:12" x14ac:dyDescent="0.25">
      <c r="I454" s="28" t="str">
        <v>Shelley Mannix</v>
      </c>
      <c r="J454" s="13">
        <f>COUNTIF(Data!H:H,I454)</f>
        <v>3</v>
      </c>
      <c r="K454" s="30">
        <f>SUMIF(Data!H:H,I454,Data!K:K)</f>
        <v>1528.998</v>
      </c>
      <c r="L454" s="13" t="str">
        <f t="shared" si="10"/>
        <v>GOOD</v>
      </c>
    </row>
    <row r="455" spans="9:12" x14ac:dyDescent="0.25">
      <c r="I455" s="28" t="str">
        <v>Simon Hirst</v>
      </c>
      <c r="J455" s="13">
        <f>COUNTIF(Data!H:H,I455)</f>
        <v>5</v>
      </c>
      <c r="K455" s="30">
        <f>SUMIF(Data!H:H,I455,Data!K:K)</f>
        <v>3865</v>
      </c>
      <c r="L455" s="13" t="str">
        <f t="shared" si="10"/>
        <v>GOOD</v>
      </c>
    </row>
    <row r="456" spans="9:12" x14ac:dyDescent="0.25">
      <c r="I456" s="28" t="str">
        <v>Simon Snape</v>
      </c>
      <c r="J456" s="13">
        <f>COUNTIF(Data!H:H,I456)</f>
        <v>7</v>
      </c>
      <c r="K456" s="30">
        <f>SUMIF(Data!H:H,I456,Data!K:K)</f>
        <v>3802.0010000000002</v>
      </c>
      <c r="L456" s="13" t="str">
        <f t="shared" si="10"/>
        <v>EXCELLENT</v>
      </c>
    </row>
    <row r="457" spans="9:12" x14ac:dyDescent="0.25">
      <c r="I457" s="28" t="str">
        <v>Sophie Petersen</v>
      </c>
      <c r="J457" s="13">
        <f>COUNTIF(Data!H:H,I457)</f>
        <v>3</v>
      </c>
      <c r="K457" s="30">
        <f>SUMIF(Data!H:H,I457,Data!K:K)</f>
        <v>2545</v>
      </c>
      <c r="L457" s="13" t="str">
        <f t="shared" si="10"/>
        <v>GOOD</v>
      </c>
    </row>
    <row r="458" spans="9:12" x14ac:dyDescent="0.25">
      <c r="I458" s="28" t="str">
        <v>Stephen Brown</v>
      </c>
      <c r="J458" s="13">
        <f>COUNTIF(Data!H:H,I458)</f>
        <v>3</v>
      </c>
      <c r="K458" s="30">
        <f>SUMIF(Data!H:H,I458,Data!K:K)</f>
        <v>2800</v>
      </c>
      <c r="L458" s="13" t="str">
        <f t="shared" si="10"/>
        <v>GOOD</v>
      </c>
    </row>
    <row r="459" spans="9:12" x14ac:dyDescent="0.25">
      <c r="I459" s="28" t="str">
        <v>Stephen Burch</v>
      </c>
      <c r="J459" s="13">
        <f>COUNTIF(Data!H:H,I459)</f>
        <v>3</v>
      </c>
      <c r="K459" s="30">
        <f>SUMIF(Data!H:H,I459,Data!K:K)</f>
        <v>668.995</v>
      </c>
      <c r="L459" s="13" t="str">
        <f t="shared" si="10"/>
        <v>BAD</v>
      </c>
    </row>
    <row r="460" spans="9:12" x14ac:dyDescent="0.25">
      <c r="I460" s="28" t="str">
        <v>Stephen Carlin</v>
      </c>
      <c r="J460" s="13">
        <f>COUNTIF(Data!H:H,I460)</f>
        <v>9</v>
      </c>
      <c r="K460" s="30">
        <f>SUMIF(Data!H:H,I460,Data!K:K)</f>
        <v>2770.9940000000001</v>
      </c>
      <c r="L460" s="13" t="str">
        <f t="shared" si="10"/>
        <v>GOOD</v>
      </c>
    </row>
    <row r="461" spans="9:12" x14ac:dyDescent="0.25">
      <c r="I461" s="28" t="str">
        <v>Stephen Cohen</v>
      </c>
      <c r="J461" s="13">
        <f>COUNTIF(Data!H:H,I461)</f>
        <v>9</v>
      </c>
      <c r="K461" s="30">
        <f>SUMIF(Data!H:H,I461,Data!K:K)</f>
        <v>7213</v>
      </c>
      <c r="L461" s="13" t="str">
        <f t="shared" si="10"/>
        <v>EXCELLENT</v>
      </c>
    </row>
    <row r="462" spans="9:12" x14ac:dyDescent="0.25">
      <c r="I462" s="28" t="str">
        <v>Stephen James</v>
      </c>
      <c r="J462" s="13">
        <f>COUNTIF(Data!H:H,I462)</f>
        <v>3</v>
      </c>
      <c r="K462" s="30">
        <f>SUMIF(Data!H:H,I462,Data!K:K)</f>
        <v>1088</v>
      </c>
      <c r="L462" s="13" t="str">
        <f t="shared" si="10"/>
        <v>GOOD</v>
      </c>
    </row>
    <row r="463" spans="9:12" x14ac:dyDescent="0.25">
      <c r="I463" s="28" t="str">
        <v>Stephen MacGregor</v>
      </c>
      <c r="J463" s="13">
        <f>COUNTIF(Data!H:H,I463)</f>
        <v>11</v>
      </c>
      <c r="K463" s="30">
        <f>SUMIF(Data!H:H,I463,Data!K:K)</f>
        <v>1361</v>
      </c>
      <c r="L463" s="13" t="str">
        <f t="shared" si="10"/>
        <v>GOOD</v>
      </c>
    </row>
    <row r="464" spans="9:12" x14ac:dyDescent="0.25">
      <c r="I464" s="28" t="str">
        <v>Stephen Muhammad</v>
      </c>
      <c r="J464" s="13">
        <f>COUNTIF(Data!H:H,I464)</f>
        <v>5</v>
      </c>
      <c r="K464" s="30">
        <f>SUMIF(Data!H:H,I464,Data!K:K)</f>
        <v>431</v>
      </c>
      <c r="L464" s="13" t="str">
        <f t="shared" si="10"/>
        <v>BAD</v>
      </c>
    </row>
    <row r="465" spans="9:12" x14ac:dyDescent="0.25">
      <c r="I465" s="28" t="str">
        <v>Stephen Neville</v>
      </c>
      <c r="J465" s="13">
        <f>COUNTIF(Data!H:H,I465)</f>
        <v>4</v>
      </c>
      <c r="K465" s="30">
        <f>SUMIF(Data!H:H,I465,Data!K:K)</f>
        <v>3797</v>
      </c>
      <c r="L465" s="13" t="str">
        <f t="shared" si="10"/>
        <v>GOOD</v>
      </c>
    </row>
    <row r="466" spans="9:12" x14ac:dyDescent="0.25">
      <c r="I466" s="28" t="str">
        <v>Stephen Nolan</v>
      </c>
      <c r="J466" s="13">
        <f>COUNTIF(Data!H:H,I466)</f>
        <v>6</v>
      </c>
      <c r="K466" s="30">
        <f>SUMIF(Data!H:H,I466,Data!K:K)</f>
        <v>2365.002</v>
      </c>
      <c r="L466" s="13" t="str">
        <f t="shared" si="10"/>
        <v>GOOD</v>
      </c>
    </row>
    <row r="467" spans="9:12" x14ac:dyDescent="0.25">
      <c r="I467" s="28" t="str">
        <v>Stephen Smith</v>
      </c>
      <c r="J467" s="13">
        <f>COUNTIF(Data!H:H,I467)</f>
        <v>9</v>
      </c>
      <c r="K467" s="30">
        <f>SUMIF(Data!H:H,I467,Data!K:K)</f>
        <v>6399.9949999999999</v>
      </c>
      <c r="L467" s="13" t="str">
        <f t="shared" si="10"/>
        <v>EXCELLENT</v>
      </c>
    </row>
    <row r="468" spans="9:12" x14ac:dyDescent="0.25">
      <c r="I468" s="28" t="str">
        <v>Steven Batty</v>
      </c>
      <c r="J468" s="13">
        <f>COUNTIF(Data!H:H,I468)</f>
        <v>3</v>
      </c>
      <c r="K468" s="30">
        <f>SUMIF(Data!H:H,I468,Data!K:K)</f>
        <v>1960.9949999999999</v>
      </c>
      <c r="L468" s="13" t="str">
        <f t="shared" si="10"/>
        <v>GOOD</v>
      </c>
    </row>
    <row r="469" spans="9:12" x14ac:dyDescent="0.25">
      <c r="I469" s="28" t="str">
        <v>Steven Bell</v>
      </c>
      <c r="J469" s="13">
        <f>COUNTIF(Data!H:H,I469)</f>
        <v>8</v>
      </c>
      <c r="K469" s="30">
        <f>SUMIF(Data!H:H,I469,Data!K:K)</f>
        <v>6885.9979999999996</v>
      </c>
      <c r="L469" s="13" t="str">
        <f t="shared" si="10"/>
        <v>EXCELLENT</v>
      </c>
    </row>
    <row r="470" spans="9:12" x14ac:dyDescent="0.25">
      <c r="I470" s="28" t="str">
        <v>Steven Douglas</v>
      </c>
      <c r="J470" s="13">
        <f>COUNTIF(Data!H:H,I470)</f>
        <v>2</v>
      </c>
      <c r="K470" s="30">
        <f>SUMIF(Data!H:H,I470,Data!K:K)</f>
        <v>706</v>
      </c>
      <c r="L470" s="13" t="str">
        <f t="shared" si="10"/>
        <v>BAD</v>
      </c>
    </row>
    <row r="471" spans="9:12" x14ac:dyDescent="0.25">
      <c r="I471" s="28" t="str">
        <v>Steven Green</v>
      </c>
      <c r="J471" s="13">
        <f>COUNTIF(Data!H:H,I471)</f>
        <v>4</v>
      </c>
      <c r="K471" s="30">
        <f>SUMIF(Data!H:H,I471,Data!K:K)</f>
        <v>1590</v>
      </c>
      <c r="L471" s="13" t="str">
        <f t="shared" si="10"/>
        <v>GOOD</v>
      </c>
    </row>
    <row r="472" spans="9:12" x14ac:dyDescent="0.25">
      <c r="I472" s="28" t="str">
        <v>Steven Roberts</v>
      </c>
      <c r="J472" s="13">
        <f>COUNTIF(Data!H:H,I472)</f>
        <v>1</v>
      </c>
      <c r="K472" s="30">
        <f>SUMIF(Data!H:H,I472,Data!K:K)</f>
        <v>2400</v>
      </c>
      <c r="L472" s="13" t="str">
        <f t="shared" si="10"/>
        <v>BAD</v>
      </c>
    </row>
    <row r="473" spans="9:12" x14ac:dyDescent="0.25">
      <c r="I473" s="28" t="str">
        <v>Steven Wood</v>
      </c>
      <c r="J473" s="13">
        <f>COUNTIF(Data!H:H,I473)</f>
        <v>9</v>
      </c>
      <c r="K473" s="30">
        <f>SUMIF(Data!H:H,I473,Data!K:K)</f>
        <v>3387.0030000000006</v>
      </c>
      <c r="L473" s="13" t="str">
        <f t="shared" si="10"/>
        <v>GOOD</v>
      </c>
    </row>
    <row r="474" spans="9:12" x14ac:dyDescent="0.25">
      <c r="I474" s="28" t="str">
        <v>Stuart Anderson</v>
      </c>
      <c r="J474" s="13">
        <f>COUNTIF(Data!H:H,I474)</f>
        <v>8</v>
      </c>
      <c r="K474" s="30">
        <f>SUMIF(Data!H:H,I474,Data!K:K)</f>
        <v>10444.998</v>
      </c>
      <c r="L474" s="13" t="str">
        <f t="shared" si="10"/>
        <v>EXCELLENT</v>
      </c>
    </row>
    <row r="475" spans="9:12" x14ac:dyDescent="0.25">
      <c r="I475" s="28" t="str">
        <v>Stuart Brown</v>
      </c>
      <c r="J475" s="13">
        <f>COUNTIF(Data!H:H,I475)</f>
        <v>8</v>
      </c>
      <c r="K475" s="30">
        <f>SUMIF(Data!H:H,I475,Data!K:K)</f>
        <v>6932.99</v>
      </c>
      <c r="L475" s="13" t="str">
        <f t="shared" si="10"/>
        <v>EXCELLENT</v>
      </c>
    </row>
    <row r="476" spans="9:12" x14ac:dyDescent="0.25">
      <c r="I476" s="28" t="str">
        <v>Stuart Hunter</v>
      </c>
      <c r="J476" s="13">
        <f>COUNTIF(Data!H:H,I476)</f>
        <v>7</v>
      </c>
      <c r="K476" s="30">
        <f>SUMIF(Data!H:H,I476,Data!K:K)</f>
        <v>2775</v>
      </c>
      <c r="L476" s="13" t="str">
        <f t="shared" si="10"/>
        <v>GOOD</v>
      </c>
    </row>
    <row r="477" spans="9:12" x14ac:dyDescent="0.25">
      <c r="I477" s="28" t="str">
        <v>Stuart Sykes</v>
      </c>
      <c r="J477" s="13">
        <f>COUNTIF(Data!H:H,I477)</f>
        <v>8</v>
      </c>
      <c r="K477" s="30">
        <f>SUMIF(Data!H:H,I477,Data!K:K)</f>
        <v>7812.9939999999997</v>
      </c>
      <c r="L477" s="13" t="str">
        <f t="shared" si="10"/>
        <v>EXCELLENT</v>
      </c>
    </row>
    <row r="478" spans="9:12" x14ac:dyDescent="0.25">
      <c r="I478" s="28" t="str">
        <v>Susan Carley</v>
      </c>
      <c r="J478" s="13">
        <f>COUNTIF(Data!H:H,I478)</f>
        <v>6</v>
      </c>
      <c r="K478" s="30">
        <f>SUMIF(Data!H:H,I478,Data!K:K)</f>
        <v>2108</v>
      </c>
      <c r="L478" s="13" t="str">
        <f t="shared" si="10"/>
        <v>GOOD</v>
      </c>
    </row>
    <row r="479" spans="9:12" x14ac:dyDescent="0.25">
      <c r="I479" s="28" t="str">
        <v>Susan Dixon</v>
      </c>
      <c r="J479" s="13">
        <f>COUNTIF(Data!H:H,I479)</f>
        <v>4</v>
      </c>
      <c r="K479" s="30">
        <f>SUMIF(Data!H:H,I479,Data!K:K)</f>
        <v>4180.0039999999999</v>
      </c>
      <c r="L479" s="13" t="str">
        <f t="shared" si="10"/>
        <v>GOOD</v>
      </c>
    </row>
    <row r="480" spans="9:12" x14ac:dyDescent="0.25">
      <c r="I480" s="28" t="str">
        <v>Susan Goude</v>
      </c>
      <c r="J480" s="13">
        <f>COUNTIF(Data!H:H,I480)</f>
        <v>4</v>
      </c>
      <c r="K480" s="30">
        <f>SUMIF(Data!H:H,I480,Data!K:K)</f>
        <v>4523.0010000000002</v>
      </c>
      <c r="L480" s="13" t="str">
        <f t="shared" si="10"/>
        <v>GOOD</v>
      </c>
    </row>
    <row r="481" spans="9:12" x14ac:dyDescent="0.25">
      <c r="I481" s="28" t="str">
        <v>Susan Luker</v>
      </c>
      <c r="J481" s="13">
        <f>COUNTIF(Data!H:H,I481)</f>
        <v>3</v>
      </c>
      <c r="K481" s="30">
        <f>SUMIF(Data!H:H,I481,Data!K:K)</f>
        <v>3327</v>
      </c>
      <c r="L481" s="13" t="str">
        <f t="shared" si="10"/>
        <v>GOOD</v>
      </c>
    </row>
    <row r="482" spans="9:12" x14ac:dyDescent="0.25">
      <c r="I482" s="28" t="str">
        <v>Susan Passey</v>
      </c>
      <c r="J482" s="13">
        <f>COUNTIF(Data!H:H,I482)</f>
        <v>3</v>
      </c>
      <c r="K482" s="30">
        <f>SUMIF(Data!H:H,I482,Data!K:K)</f>
        <v>905</v>
      </c>
      <c r="L482" s="13" t="str">
        <f t="shared" si="10"/>
        <v>BAD</v>
      </c>
    </row>
    <row r="483" spans="9:12" x14ac:dyDescent="0.25">
      <c r="I483" s="28" t="str">
        <v>Susan Reay</v>
      </c>
      <c r="J483" s="13">
        <f>COUNTIF(Data!H:H,I483)</f>
        <v>4</v>
      </c>
      <c r="K483" s="30">
        <f>SUMIF(Data!H:H,I483,Data!K:K)</f>
        <v>3357</v>
      </c>
      <c r="L483" s="13" t="str">
        <f t="shared" si="10"/>
        <v>GOOD</v>
      </c>
    </row>
    <row r="484" spans="9:12" x14ac:dyDescent="0.25">
      <c r="I484" s="28" t="str">
        <v>Susan Toye</v>
      </c>
      <c r="J484" s="13">
        <f>COUNTIF(Data!H:H,I484)</f>
        <v>5</v>
      </c>
      <c r="K484" s="30">
        <f>SUMIF(Data!H:H,I484,Data!K:K)</f>
        <v>4572.9940000000006</v>
      </c>
      <c r="L484" s="13" t="str">
        <f t="shared" si="10"/>
        <v>GOOD</v>
      </c>
    </row>
    <row r="485" spans="9:12" x14ac:dyDescent="0.25">
      <c r="I485" s="28" t="str">
        <v>Suzanna Davies</v>
      </c>
      <c r="J485" s="13">
        <f>COUNTIF(Data!H:H,I485)</f>
        <v>4</v>
      </c>
      <c r="K485" s="30">
        <f>SUMIF(Data!H:H,I485,Data!K:K)</f>
        <v>4857</v>
      </c>
      <c r="L485" s="13" t="str">
        <f t="shared" si="10"/>
        <v>GOOD</v>
      </c>
    </row>
    <row r="486" spans="9:12" x14ac:dyDescent="0.25">
      <c r="I486" s="28" t="str">
        <v>Terence Jones</v>
      </c>
      <c r="J486" s="13">
        <f>COUNTIF(Data!H:H,I486)</f>
        <v>2</v>
      </c>
      <c r="K486" s="30">
        <f>SUMIF(Data!H:H,I486,Data!K:K)</f>
        <v>151.994</v>
      </c>
      <c r="L486" s="13" t="str">
        <f t="shared" si="10"/>
        <v>BAD</v>
      </c>
    </row>
    <row r="487" spans="9:12" x14ac:dyDescent="0.25">
      <c r="I487" s="28" t="str">
        <v>Terence Mirza</v>
      </c>
      <c r="J487" s="13">
        <f>COUNTIF(Data!H:H,I487)</f>
        <v>4</v>
      </c>
      <c r="K487" s="30">
        <f>SUMIF(Data!H:H,I487,Data!K:K)</f>
        <v>1122.9960000000001</v>
      </c>
      <c r="L487" s="13" t="str">
        <f t="shared" si="10"/>
        <v>GOOD</v>
      </c>
    </row>
    <row r="488" spans="9:12" x14ac:dyDescent="0.25">
      <c r="I488" s="28" t="str">
        <v>Tessa Morrow</v>
      </c>
      <c r="J488" s="13">
        <f>COUNTIF(Data!H:H,I488)</f>
        <v>8</v>
      </c>
      <c r="K488" s="30">
        <f>SUMIF(Data!H:H,I488,Data!K:K)</f>
        <v>5609.0020000000004</v>
      </c>
      <c r="L488" s="13" t="str">
        <f t="shared" si="10"/>
        <v>EXCELLENT</v>
      </c>
    </row>
    <row r="489" spans="9:12" x14ac:dyDescent="0.25">
      <c r="I489" s="28" t="str">
        <v>Thomas Davies</v>
      </c>
      <c r="J489" s="13">
        <f>COUNTIF(Data!H:H,I489)</f>
        <v>2</v>
      </c>
      <c r="K489" s="30">
        <f>SUMIF(Data!H:H,I489,Data!K:K)</f>
        <v>970</v>
      </c>
      <c r="L489" s="13" t="str">
        <f t="shared" si="10"/>
        <v>BAD</v>
      </c>
    </row>
    <row r="490" spans="9:12" x14ac:dyDescent="0.25">
      <c r="I490" s="28" t="str">
        <v>Thomas Gordon</v>
      </c>
      <c r="J490" s="13">
        <f>COUNTIF(Data!H:H,I490)</f>
        <v>6</v>
      </c>
      <c r="K490" s="30">
        <f>SUMIF(Data!H:H,I490,Data!K:K)</f>
        <v>3243.9939999999997</v>
      </c>
      <c r="L490" s="13" t="str">
        <f t="shared" si="10"/>
        <v>GOOD</v>
      </c>
    </row>
    <row r="491" spans="9:12" x14ac:dyDescent="0.25">
      <c r="I491" s="28" t="str">
        <v>Thomas Taylor</v>
      </c>
      <c r="J491" s="13">
        <f>COUNTIF(Data!H:H,I491)</f>
        <v>1</v>
      </c>
      <c r="K491" s="30">
        <f>SUMIF(Data!H:H,I491,Data!K:K)</f>
        <v>485</v>
      </c>
      <c r="L491" s="13" t="str">
        <f t="shared" si="10"/>
        <v>BAD</v>
      </c>
    </row>
    <row r="492" spans="9:12" x14ac:dyDescent="0.25">
      <c r="I492" s="28" t="str">
        <v>Timothy Fraser</v>
      </c>
      <c r="J492" s="13">
        <f>COUNTIF(Data!H:H,I492)</f>
        <v>4</v>
      </c>
      <c r="K492" s="30">
        <f>SUMIF(Data!H:H,I492,Data!K:K)</f>
        <v>281.00099999999998</v>
      </c>
      <c r="L492" s="13" t="str">
        <f t="shared" si="10"/>
        <v>BAD</v>
      </c>
    </row>
    <row r="493" spans="9:12" x14ac:dyDescent="0.25">
      <c r="I493" s="28" t="str">
        <v>Timothy Younger</v>
      </c>
      <c r="J493" s="13">
        <f>COUNTIF(Data!H:H,I493)</f>
        <v>5</v>
      </c>
      <c r="K493" s="30">
        <f>SUMIF(Data!H:H,I493,Data!K:K)</f>
        <v>2513.9960000000001</v>
      </c>
      <c r="L493" s="13" t="str">
        <f t="shared" si="10"/>
        <v>GOOD</v>
      </c>
    </row>
    <row r="494" spans="9:12" x14ac:dyDescent="0.25">
      <c r="I494" s="28" t="str">
        <v>Tom Clark</v>
      </c>
      <c r="J494" s="13">
        <f>COUNTIF(Data!H:H,I494)</f>
        <v>1</v>
      </c>
      <c r="K494" s="30">
        <f>SUMIF(Data!H:H,I494,Data!K:K)</f>
        <v>37</v>
      </c>
      <c r="L494" s="13" t="str">
        <f t="shared" si="10"/>
        <v>BAD</v>
      </c>
    </row>
    <row r="495" spans="9:12" x14ac:dyDescent="0.25">
      <c r="I495" s="28" t="str">
        <v>Tony Green</v>
      </c>
      <c r="J495" s="13">
        <f>COUNTIF(Data!H:H,I495)</f>
        <v>1</v>
      </c>
      <c r="K495" s="30">
        <f>SUMIF(Data!H:H,I495,Data!K:K)</f>
        <v>480</v>
      </c>
      <c r="L495" s="13" t="str">
        <f t="shared" si="10"/>
        <v>BAD</v>
      </c>
    </row>
    <row r="496" spans="9:12" x14ac:dyDescent="0.25">
      <c r="I496" s="28" t="str">
        <v>Tony Milner</v>
      </c>
      <c r="J496" s="13">
        <f>COUNTIF(Data!H:H,I496)</f>
        <v>3</v>
      </c>
      <c r="K496" s="30">
        <f>SUMIF(Data!H:H,I496,Data!K:K)</f>
        <v>2248</v>
      </c>
      <c r="L496" s="13" t="str">
        <f t="shared" si="10"/>
        <v>GOOD</v>
      </c>
    </row>
    <row r="497" spans="9:12" x14ac:dyDescent="0.25">
      <c r="I497" s="28" t="str">
        <v>Tracy Stanley</v>
      </c>
      <c r="J497" s="13">
        <f>COUNTIF(Data!H:H,I497)</f>
        <v>4</v>
      </c>
      <c r="K497" s="30">
        <f>SUMIF(Data!H:H,I497,Data!K:K)</f>
        <v>1456</v>
      </c>
      <c r="L497" s="13" t="str">
        <f t="shared" si="10"/>
        <v>GOOD</v>
      </c>
    </row>
    <row r="498" spans="9:12" x14ac:dyDescent="0.25">
      <c r="I498" s="28" t="str">
        <v>Trudi Griffin</v>
      </c>
      <c r="J498" s="13">
        <f>COUNTIF(Data!H:H,I498)</f>
        <v>10</v>
      </c>
      <c r="K498" s="30">
        <f>SUMIF(Data!H:H,I498,Data!K:K)</f>
        <v>3579.9960000000001</v>
      </c>
      <c r="L498" s="13" t="str">
        <f t="shared" si="10"/>
        <v>EXCELLENT</v>
      </c>
    </row>
    <row r="499" spans="9:12" x14ac:dyDescent="0.25">
      <c r="I499" s="28" t="str">
        <v>Valerie Brown</v>
      </c>
      <c r="J499" s="13">
        <f>COUNTIF(Data!H:H,I499)</f>
        <v>5</v>
      </c>
      <c r="K499" s="30">
        <f>SUMIF(Data!H:H,I499,Data!K:K)</f>
        <v>1233</v>
      </c>
      <c r="L499" s="13" t="str">
        <f t="shared" si="10"/>
        <v>GOOD</v>
      </c>
    </row>
    <row r="500" spans="9:12" x14ac:dyDescent="0.25">
      <c r="I500" s="28" t="str">
        <v>Valerie Hook</v>
      </c>
      <c r="J500" s="13">
        <f>COUNTIF(Data!H:H,I500)</f>
        <v>6</v>
      </c>
      <c r="K500" s="30">
        <f>SUMIF(Data!H:H,I500,Data!K:K)</f>
        <v>2110.998</v>
      </c>
      <c r="L500" s="13" t="str">
        <f t="shared" si="10"/>
        <v>GOOD</v>
      </c>
    </row>
    <row r="501" spans="9:12" x14ac:dyDescent="0.25">
      <c r="I501" s="28" t="str">
        <v>Valerie Pereira</v>
      </c>
      <c r="J501" s="13">
        <f>COUNTIF(Data!H:H,I501)</f>
        <v>5</v>
      </c>
      <c r="K501" s="30">
        <f>SUMIF(Data!H:H,I501,Data!K:K)</f>
        <v>5401.9979999999996</v>
      </c>
      <c r="L501" s="13" t="str">
        <f t="shared" si="10"/>
        <v>GOOD</v>
      </c>
    </row>
    <row r="502" spans="9:12" x14ac:dyDescent="0.25">
      <c r="I502" s="28" t="str">
        <v>Victoria Sherwin</v>
      </c>
      <c r="J502" s="13">
        <f>COUNTIF(Data!H:H,I502)</f>
        <v>11</v>
      </c>
      <c r="K502" s="30">
        <f>SUMIF(Data!H:H,I502,Data!K:K)</f>
        <v>5229.9920000000002</v>
      </c>
      <c r="L502" s="13" t="str">
        <f t="shared" si="10"/>
        <v>EXCELLENT</v>
      </c>
    </row>
    <row r="503" spans="9:12" x14ac:dyDescent="0.25">
      <c r="I503" s="28" t="str">
        <v>William Collins</v>
      </c>
      <c r="J503" s="13">
        <f>COUNTIF(Data!H:H,I503)</f>
        <v>3</v>
      </c>
      <c r="K503" s="30">
        <f>SUMIF(Data!H:H,I503,Data!K:K)</f>
        <v>188.99700000000001</v>
      </c>
      <c r="L503" s="13" t="str">
        <f t="shared" si="10"/>
        <v>BAD</v>
      </c>
    </row>
    <row r="504" spans="9:12" x14ac:dyDescent="0.25">
      <c r="I504" s="28" t="str">
        <v>William Cruse</v>
      </c>
      <c r="J504" s="13">
        <f>COUNTIF(Data!H:H,I504)</f>
        <v>4</v>
      </c>
      <c r="K504" s="30">
        <f>SUMIF(Data!H:H,I504,Data!K:K)</f>
        <v>1161</v>
      </c>
      <c r="L504" s="13" t="str">
        <f t="shared" si="10"/>
        <v>GOOD</v>
      </c>
    </row>
    <row r="505" spans="9:12" x14ac:dyDescent="0.25">
      <c r="I505" s="28" t="str">
        <v>William Lant</v>
      </c>
      <c r="J505" s="13">
        <f>COUNTIF(Data!H:H,I505)</f>
        <v>5</v>
      </c>
      <c r="K505" s="30">
        <f>SUMIF(Data!H:H,I505,Data!K:K)</f>
        <v>1765</v>
      </c>
      <c r="L505" s="13" t="str">
        <f t="shared" si="10"/>
        <v>GOOD</v>
      </c>
    </row>
    <row r="506" spans="9:12" x14ac:dyDescent="0.25">
      <c r="I506" s="28" t="str">
        <v>William Martin</v>
      </c>
      <c r="J506" s="13">
        <f>COUNTIF(Data!H:H,I506)</f>
        <v>9</v>
      </c>
      <c r="K506" s="30">
        <f>SUMIF(Data!H:H,I506,Data!K:K)</f>
        <v>5908.9970000000003</v>
      </c>
      <c r="L506" s="13" t="str">
        <f t="shared" si="10"/>
        <v>EXCELLENT</v>
      </c>
    </row>
    <row r="507" spans="9:12" x14ac:dyDescent="0.25">
      <c r="I507" s="28" t="str">
        <v>Wolf Christian</v>
      </c>
      <c r="J507" s="13">
        <f>COUNTIF(Data!H:H,I507)</f>
        <v>4</v>
      </c>
      <c r="K507" s="30">
        <f>SUMIF(Data!H:H,I507,Data!K:K)</f>
        <v>4075</v>
      </c>
      <c r="L507" s="13" t="str">
        <f t="shared" si="10"/>
        <v>GOOD</v>
      </c>
    </row>
    <row r="508" spans="9:12" x14ac:dyDescent="0.25">
      <c r="I508" s="28" t="str">
        <v>Wolfgang Carvalho</v>
      </c>
      <c r="J508" s="13">
        <f>COUNTIF(Data!H:H,I508)</f>
        <v>4</v>
      </c>
      <c r="K508" s="30">
        <f>SUMIF(Data!H:H,I508,Data!K:K)</f>
        <v>2416.0010000000002</v>
      </c>
      <c r="L508" s="13" t="str">
        <f t="shared" si="10"/>
        <v>GOOD</v>
      </c>
    </row>
    <row r="509" spans="9:12" x14ac:dyDescent="0.25">
      <c r="I509" s="28" t="str">
        <v>Xun Simms</v>
      </c>
      <c r="J509" s="13">
        <f>COUNTIF(Data!H:H,I509)</f>
        <v>5</v>
      </c>
      <c r="K509" s="30">
        <f>SUMIF(Data!H:H,I509,Data!K:K)</f>
        <v>499.00199999999995</v>
      </c>
      <c r="L509" s="13" t="str">
        <f t="shared" si="10"/>
        <v>BAD</v>
      </c>
    </row>
    <row r="510" spans="9:12" x14ac:dyDescent="0.25">
      <c r="I510" s="28" t="str">
        <v>Zhan Whitfield</v>
      </c>
      <c r="J510" s="13">
        <f>COUNTIF(Data!H:H,I510)</f>
        <v>5</v>
      </c>
      <c r="K510" s="30">
        <f>SUMIF(Data!H:H,I510,Data!K:K)</f>
        <v>1956.9949999999999</v>
      </c>
      <c r="L510" s="13" t="str">
        <f t="shared" si="10"/>
        <v>GOOD</v>
      </c>
    </row>
    <row r="511" spans="9:12" x14ac:dyDescent="0.25">
      <c r="I511" s="28" t="str">
        <v>Zoe Munday</v>
      </c>
      <c r="J511" s="13">
        <f>COUNTIF(Data!H:H,I511)</f>
        <v>7</v>
      </c>
      <c r="K511" s="30">
        <f>SUMIF(Data!H:H,I511,Data!K:K)</f>
        <v>3661</v>
      </c>
      <c r="L511" s="13" t="str">
        <f t="shared" si="10"/>
        <v>EXCELLENT</v>
      </c>
    </row>
    <row r="512" spans="9:12" x14ac:dyDescent="0.25">
      <c r="I512" t="str">
        <v>Zulfiqar Mirza</v>
      </c>
      <c r="J512" s="13">
        <f>COUNTIF(Data!H:H,I512)</f>
        <v>12</v>
      </c>
      <c r="K512" s="30">
        <f>SUMIF(Data!H:H,I512,Data!K:K)</f>
        <v>7893.99</v>
      </c>
      <c r="L512" s="13" t="str">
        <f t="shared" si="10"/>
        <v>EXCELLENT</v>
      </c>
    </row>
    <row r="513" spans="9:12" x14ac:dyDescent="0.25">
      <c r="I513">
        <v>0</v>
      </c>
      <c r="K513"/>
      <c r="L513" s="22"/>
    </row>
    <row r="514" spans="9:12" x14ac:dyDescent="0.25">
      <c r="K514"/>
    </row>
    <row r="515" spans="9:12" x14ac:dyDescent="0.25">
      <c r="K515"/>
    </row>
    <row r="516" spans="9:12" x14ac:dyDescent="0.25">
      <c r="K516"/>
    </row>
    <row r="517" spans="9:12" x14ac:dyDescent="0.25">
      <c r="K517"/>
    </row>
    <row r="518" spans="9:12" x14ac:dyDescent="0.25">
      <c r="K518"/>
    </row>
    <row r="519" spans="9:12" x14ac:dyDescent="0.25">
      <c r="K519"/>
    </row>
    <row r="520" spans="9:12" x14ac:dyDescent="0.25">
      <c r="K520"/>
    </row>
    <row r="521" spans="9:12" x14ac:dyDescent="0.25">
      <c r="K521"/>
    </row>
    <row r="522" spans="9:12" x14ac:dyDescent="0.25">
      <c r="K522"/>
    </row>
    <row r="523" spans="9:12" x14ac:dyDescent="0.25">
      <c r="K523"/>
    </row>
    <row r="524" spans="9:12" x14ac:dyDescent="0.25">
      <c r="K524"/>
      <c r="L524" s="22"/>
    </row>
    <row r="525" spans="9:12" x14ac:dyDescent="0.25">
      <c r="K525"/>
    </row>
    <row r="526" spans="9:12" x14ac:dyDescent="0.25">
      <c r="K526"/>
    </row>
    <row r="527" spans="9:12" x14ac:dyDescent="0.25">
      <c r="K527"/>
    </row>
    <row r="528" spans="9:12" x14ac:dyDescent="0.25">
      <c r="K528"/>
    </row>
    <row r="529" spans="11:12" x14ac:dyDescent="0.25">
      <c r="K529"/>
    </row>
    <row r="530" spans="11:12" x14ac:dyDescent="0.25">
      <c r="K530"/>
    </row>
    <row r="531" spans="11:12" x14ac:dyDescent="0.25">
      <c r="K531"/>
      <c r="L531" s="22"/>
    </row>
    <row r="532" spans="11:12" x14ac:dyDescent="0.25">
      <c r="K532"/>
    </row>
    <row r="533" spans="11:12" x14ac:dyDescent="0.25">
      <c r="K533"/>
    </row>
    <row r="534" spans="11:12" x14ac:dyDescent="0.25">
      <c r="K534"/>
    </row>
    <row r="535" spans="11:12" x14ac:dyDescent="0.25">
      <c r="K535"/>
    </row>
    <row r="536" spans="11:12" x14ac:dyDescent="0.25">
      <c r="K536"/>
      <c r="L536" s="22"/>
    </row>
    <row r="537" spans="11:12" x14ac:dyDescent="0.25">
      <c r="K537"/>
      <c r="L537" s="22"/>
    </row>
    <row r="538" spans="11:12" x14ac:dyDescent="0.25">
      <c r="K538"/>
    </row>
    <row r="539" spans="11:12" x14ac:dyDescent="0.25">
      <c r="K539"/>
    </row>
    <row r="540" spans="11:12" x14ac:dyDescent="0.25">
      <c r="K540"/>
    </row>
    <row r="541" spans="11:12" x14ac:dyDescent="0.25">
      <c r="K541"/>
    </row>
    <row r="542" spans="11:12" x14ac:dyDescent="0.25">
      <c r="K542"/>
    </row>
    <row r="543" spans="11:12" x14ac:dyDescent="0.25">
      <c r="K543"/>
    </row>
    <row r="544" spans="11:12" x14ac:dyDescent="0.25">
      <c r="K544"/>
      <c r="L544" s="22"/>
    </row>
    <row r="545" spans="11:12" x14ac:dyDescent="0.25">
      <c r="K545"/>
      <c r="L545" s="22"/>
    </row>
    <row r="546" spans="11:12" x14ac:dyDescent="0.25">
      <c r="K546"/>
    </row>
    <row r="547" spans="11:12" x14ac:dyDescent="0.25">
      <c r="K547"/>
    </row>
    <row r="548" spans="11:12" x14ac:dyDescent="0.25">
      <c r="K548"/>
    </row>
    <row r="549" spans="11:12" x14ac:dyDescent="0.25">
      <c r="K549"/>
    </row>
    <row r="550" spans="11:12" x14ac:dyDescent="0.25">
      <c r="K550"/>
    </row>
    <row r="551" spans="11:12" x14ac:dyDescent="0.25">
      <c r="K551"/>
      <c r="L551" s="22"/>
    </row>
    <row r="552" spans="11:12" x14ac:dyDescent="0.25">
      <c r="K552"/>
    </row>
    <row r="553" spans="11:12" x14ac:dyDescent="0.25">
      <c r="K553"/>
    </row>
    <row r="554" spans="11:12" x14ac:dyDescent="0.25">
      <c r="K554"/>
    </row>
    <row r="555" spans="11:12" x14ac:dyDescent="0.25">
      <c r="K555"/>
    </row>
    <row r="556" spans="11:12" x14ac:dyDescent="0.25">
      <c r="K556"/>
    </row>
    <row r="557" spans="11:12" x14ac:dyDescent="0.25">
      <c r="K557"/>
    </row>
    <row r="558" spans="11:12" x14ac:dyDescent="0.25">
      <c r="K558"/>
    </row>
    <row r="559" spans="11:12" x14ac:dyDescent="0.25">
      <c r="K559"/>
    </row>
    <row r="560" spans="11:12" x14ac:dyDescent="0.25">
      <c r="K560"/>
    </row>
    <row r="561" spans="11:12" x14ac:dyDescent="0.25">
      <c r="K561"/>
    </row>
    <row r="562" spans="11:12" x14ac:dyDescent="0.25">
      <c r="K562"/>
    </row>
    <row r="563" spans="11:12" x14ac:dyDescent="0.25">
      <c r="K563"/>
    </row>
    <row r="564" spans="11:12" x14ac:dyDescent="0.25">
      <c r="K564"/>
      <c r="L564" s="22"/>
    </row>
    <row r="565" spans="11:12" x14ac:dyDescent="0.25">
      <c r="K565"/>
    </row>
    <row r="566" spans="11:12" x14ac:dyDescent="0.25">
      <c r="K566"/>
    </row>
    <row r="567" spans="11:12" x14ac:dyDescent="0.25">
      <c r="K567"/>
    </row>
    <row r="568" spans="11:12" x14ac:dyDescent="0.25">
      <c r="K568"/>
    </row>
    <row r="569" spans="11:12" x14ac:dyDescent="0.25">
      <c r="K569"/>
    </row>
    <row r="570" spans="11:12" x14ac:dyDescent="0.25">
      <c r="K570"/>
      <c r="L570" s="22"/>
    </row>
    <row r="571" spans="11:12" x14ac:dyDescent="0.25">
      <c r="K571"/>
    </row>
    <row r="572" spans="11:12" x14ac:dyDescent="0.25">
      <c r="K572"/>
    </row>
    <row r="573" spans="11:12" x14ac:dyDescent="0.25">
      <c r="K573"/>
      <c r="L573" s="22"/>
    </row>
    <row r="574" spans="11:12" x14ac:dyDescent="0.25">
      <c r="K574"/>
    </row>
    <row r="575" spans="11:12" x14ac:dyDescent="0.25">
      <c r="K575"/>
    </row>
    <row r="576" spans="11:12" x14ac:dyDescent="0.25">
      <c r="K576"/>
    </row>
    <row r="577" spans="11:12" x14ac:dyDescent="0.25">
      <c r="K577"/>
    </row>
    <row r="578" spans="11:12" x14ac:dyDescent="0.25">
      <c r="K578"/>
      <c r="L578" s="22"/>
    </row>
    <row r="579" spans="11:12" x14ac:dyDescent="0.25">
      <c r="K579"/>
    </row>
    <row r="580" spans="11:12" x14ac:dyDescent="0.25">
      <c r="K580"/>
    </row>
    <row r="581" spans="11:12" x14ac:dyDescent="0.25">
      <c r="K581"/>
      <c r="L581" s="22"/>
    </row>
    <row r="582" spans="11:12" x14ac:dyDescent="0.25">
      <c r="K582"/>
    </row>
    <row r="583" spans="11:12" x14ac:dyDescent="0.25">
      <c r="K583"/>
    </row>
    <row r="584" spans="11:12" x14ac:dyDescent="0.25">
      <c r="K584"/>
    </row>
    <row r="585" spans="11:12" x14ac:dyDescent="0.25">
      <c r="K585"/>
    </row>
    <row r="586" spans="11:12" x14ac:dyDescent="0.25">
      <c r="K586"/>
      <c r="L586" s="22"/>
    </row>
    <row r="587" spans="11:12" x14ac:dyDescent="0.25">
      <c r="K587"/>
    </row>
    <row r="588" spans="11:12" x14ac:dyDescent="0.25">
      <c r="K588"/>
    </row>
    <row r="589" spans="11:12" x14ac:dyDescent="0.25">
      <c r="K589"/>
      <c r="L589" s="22"/>
    </row>
    <row r="590" spans="11:12" x14ac:dyDescent="0.25">
      <c r="K590"/>
    </row>
    <row r="591" spans="11:12" x14ac:dyDescent="0.25">
      <c r="K591"/>
      <c r="L591" s="22"/>
    </row>
    <row r="592" spans="11:12" x14ac:dyDescent="0.25">
      <c r="K592"/>
    </row>
    <row r="593" spans="11:12" x14ac:dyDescent="0.25">
      <c r="K593"/>
    </row>
    <row r="594" spans="11:12" x14ac:dyDescent="0.25">
      <c r="K594"/>
    </row>
    <row r="595" spans="11:12" x14ac:dyDescent="0.25">
      <c r="K595"/>
    </row>
    <row r="596" spans="11:12" x14ac:dyDescent="0.25">
      <c r="K596"/>
      <c r="L596" s="22"/>
    </row>
    <row r="597" spans="11:12" x14ac:dyDescent="0.25">
      <c r="K597"/>
    </row>
    <row r="598" spans="11:12" x14ac:dyDescent="0.25">
      <c r="K598"/>
    </row>
    <row r="599" spans="11:12" x14ac:dyDescent="0.25">
      <c r="K599"/>
      <c r="L599" s="22"/>
    </row>
    <row r="600" spans="11:12" x14ac:dyDescent="0.25">
      <c r="K600"/>
    </row>
    <row r="601" spans="11:12" x14ac:dyDescent="0.25">
      <c r="K601"/>
    </row>
    <row r="602" spans="11:12" x14ac:dyDescent="0.25">
      <c r="K602"/>
      <c r="L602" s="22"/>
    </row>
    <row r="603" spans="11:12" x14ac:dyDescent="0.25">
      <c r="K603"/>
      <c r="L603" s="22"/>
    </row>
    <row r="604" spans="11:12" x14ac:dyDescent="0.25">
      <c r="K604"/>
      <c r="L604" s="22"/>
    </row>
    <row r="605" spans="11:12" x14ac:dyDescent="0.25">
      <c r="K605"/>
      <c r="L605" s="22"/>
    </row>
    <row r="606" spans="11:12" x14ac:dyDescent="0.25">
      <c r="K606"/>
    </row>
    <row r="607" spans="11:12" x14ac:dyDescent="0.25">
      <c r="K607"/>
    </row>
    <row r="608" spans="11:12" x14ac:dyDescent="0.25">
      <c r="K608"/>
    </row>
    <row r="609" spans="11:12" x14ac:dyDescent="0.25">
      <c r="K609"/>
    </row>
    <row r="610" spans="11:12" x14ac:dyDescent="0.25">
      <c r="K610"/>
    </row>
    <row r="611" spans="11:12" x14ac:dyDescent="0.25">
      <c r="K611"/>
    </row>
    <row r="612" spans="11:12" x14ac:dyDescent="0.25">
      <c r="K612"/>
    </row>
    <row r="613" spans="11:12" x14ac:dyDescent="0.25">
      <c r="K613"/>
    </row>
    <row r="614" spans="11:12" x14ac:dyDescent="0.25">
      <c r="K614"/>
    </row>
    <row r="615" spans="11:12" x14ac:dyDescent="0.25">
      <c r="K615"/>
      <c r="L615" s="22"/>
    </row>
    <row r="616" spans="11:12" x14ac:dyDescent="0.25">
      <c r="K616"/>
    </row>
    <row r="617" spans="11:12" x14ac:dyDescent="0.25">
      <c r="K617"/>
    </row>
    <row r="618" spans="11:12" x14ac:dyDescent="0.25">
      <c r="K618"/>
    </row>
    <row r="619" spans="11:12" x14ac:dyDescent="0.25">
      <c r="K619"/>
    </row>
    <row r="620" spans="11:12" x14ac:dyDescent="0.25">
      <c r="K620"/>
    </row>
    <row r="621" spans="11:12" x14ac:dyDescent="0.25">
      <c r="K621"/>
    </row>
    <row r="622" spans="11:12" x14ac:dyDescent="0.25">
      <c r="K622"/>
      <c r="L622" s="22"/>
    </row>
    <row r="623" spans="11:12" x14ac:dyDescent="0.25">
      <c r="K623"/>
    </row>
    <row r="624" spans="11:12" x14ac:dyDescent="0.25">
      <c r="K624"/>
    </row>
    <row r="625" spans="11:12" x14ac:dyDescent="0.25">
      <c r="K625"/>
    </row>
    <row r="626" spans="11:12" x14ac:dyDescent="0.25">
      <c r="K626"/>
    </row>
    <row r="627" spans="11:12" x14ac:dyDescent="0.25">
      <c r="K627"/>
    </row>
    <row r="628" spans="11:12" x14ac:dyDescent="0.25">
      <c r="K628"/>
    </row>
    <row r="629" spans="11:12" x14ac:dyDescent="0.25">
      <c r="K629"/>
    </row>
    <row r="630" spans="11:12" x14ac:dyDescent="0.25">
      <c r="K630"/>
      <c r="L630" s="22"/>
    </row>
    <row r="631" spans="11:12" x14ac:dyDescent="0.25">
      <c r="K631"/>
    </row>
    <row r="632" spans="11:12" x14ac:dyDescent="0.25">
      <c r="K632"/>
    </row>
    <row r="633" spans="11:12" x14ac:dyDescent="0.25">
      <c r="K633"/>
    </row>
    <row r="634" spans="11:12" x14ac:dyDescent="0.25">
      <c r="K634"/>
      <c r="L634" s="22"/>
    </row>
    <row r="635" spans="11:12" x14ac:dyDescent="0.25">
      <c r="K635"/>
    </row>
    <row r="636" spans="11:12" x14ac:dyDescent="0.25">
      <c r="K636"/>
    </row>
    <row r="637" spans="11:12" x14ac:dyDescent="0.25">
      <c r="K637"/>
    </row>
    <row r="638" spans="11:12" x14ac:dyDescent="0.25">
      <c r="K638"/>
    </row>
    <row r="639" spans="11:12" x14ac:dyDescent="0.25">
      <c r="K639"/>
    </row>
    <row r="640" spans="11:12" x14ac:dyDescent="0.25">
      <c r="K640"/>
    </row>
    <row r="641" spans="11:12" x14ac:dyDescent="0.25">
      <c r="K641"/>
    </row>
    <row r="642" spans="11:12" x14ac:dyDescent="0.25">
      <c r="K642"/>
    </row>
    <row r="643" spans="11:12" x14ac:dyDescent="0.25">
      <c r="K643"/>
      <c r="L643" s="22"/>
    </row>
    <row r="644" spans="11:12" x14ac:dyDescent="0.25">
      <c r="K644"/>
    </row>
    <row r="645" spans="11:12" x14ac:dyDescent="0.25">
      <c r="K645"/>
    </row>
    <row r="646" spans="11:12" x14ac:dyDescent="0.25">
      <c r="K646"/>
    </row>
    <row r="647" spans="11:12" x14ac:dyDescent="0.25">
      <c r="K647"/>
      <c r="L647" s="22"/>
    </row>
    <row r="648" spans="11:12" x14ac:dyDescent="0.25">
      <c r="K648"/>
    </row>
    <row r="649" spans="11:12" x14ac:dyDescent="0.25">
      <c r="K649"/>
    </row>
    <row r="650" spans="11:12" x14ac:dyDescent="0.25">
      <c r="K650"/>
      <c r="L650" s="22"/>
    </row>
    <row r="651" spans="11:12" x14ac:dyDescent="0.25">
      <c r="K651"/>
    </row>
    <row r="652" spans="11:12" x14ac:dyDescent="0.25">
      <c r="K652"/>
      <c r="L652" s="22"/>
    </row>
    <row r="653" spans="11:12" x14ac:dyDescent="0.25">
      <c r="K653"/>
      <c r="L653" s="22"/>
    </row>
    <row r="654" spans="11:12" x14ac:dyDescent="0.25">
      <c r="K654"/>
      <c r="L654" s="22"/>
    </row>
    <row r="655" spans="11:12" x14ac:dyDescent="0.25">
      <c r="K655"/>
    </row>
    <row r="656" spans="11:12" x14ac:dyDescent="0.25">
      <c r="K656"/>
    </row>
    <row r="657" spans="11:12" x14ac:dyDescent="0.25">
      <c r="K657"/>
    </row>
    <row r="658" spans="11:12" x14ac:dyDescent="0.25">
      <c r="K658"/>
      <c r="L658" s="22"/>
    </row>
    <row r="659" spans="11:12" x14ac:dyDescent="0.25">
      <c r="K659"/>
      <c r="L659" s="22"/>
    </row>
    <row r="660" spans="11:12" x14ac:dyDescent="0.25">
      <c r="K660"/>
    </row>
    <row r="661" spans="11:12" x14ac:dyDescent="0.25">
      <c r="K661"/>
      <c r="L661" s="22"/>
    </row>
    <row r="662" spans="11:12" x14ac:dyDescent="0.25">
      <c r="K662"/>
    </row>
    <row r="663" spans="11:12" x14ac:dyDescent="0.25">
      <c r="K663"/>
    </row>
    <row r="664" spans="11:12" x14ac:dyDescent="0.25">
      <c r="K664"/>
    </row>
    <row r="665" spans="11:12" x14ac:dyDescent="0.25">
      <c r="K665"/>
    </row>
    <row r="666" spans="11:12" x14ac:dyDescent="0.25">
      <c r="K666"/>
    </row>
    <row r="667" spans="11:12" x14ac:dyDescent="0.25">
      <c r="K667"/>
    </row>
    <row r="668" spans="11:12" x14ac:dyDescent="0.25">
      <c r="K668"/>
    </row>
    <row r="669" spans="11:12" x14ac:dyDescent="0.25">
      <c r="K669"/>
    </row>
    <row r="670" spans="11:12" x14ac:dyDescent="0.25">
      <c r="K670"/>
      <c r="L670" s="22"/>
    </row>
    <row r="671" spans="11:12" x14ac:dyDescent="0.25">
      <c r="K671"/>
    </row>
    <row r="672" spans="11:12" x14ac:dyDescent="0.25">
      <c r="K672"/>
    </row>
    <row r="673" spans="11:12" x14ac:dyDescent="0.25">
      <c r="K673"/>
    </row>
    <row r="674" spans="11:12" x14ac:dyDescent="0.25">
      <c r="K674"/>
    </row>
    <row r="675" spans="11:12" x14ac:dyDescent="0.25">
      <c r="K675"/>
    </row>
    <row r="676" spans="11:12" x14ac:dyDescent="0.25">
      <c r="K676"/>
    </row>
    <row r="677" spans="11:12" x14ac:dyDescent="0.25">
      <c r="K677"/>
    </row>
    <row r="678" spans="11:12" x14ac:dyDescent="0.25">
      <c r="K678"/>
    </row>
    <row r="679" spans="11:12" x14ac:dyDescent="0.25">
      <c r="K679"/>
      <c r="L679" s="22"/>
    </row>
    <row r="680" spans="11:12" x14ac:dyDescent="0.25">
      <c r="K680"/>
      <c r="L680" s="22"/>
    </row>
    <row r="681" spans="11:12" x14ac:dyDescent="0.25">
      <c r="K681"/>
    </row>
    <row r="682" spans="11:12" x14ac:dyDescent="0.25">
      <c r="K682"/>
    </row>
    <row r="683" spans="11:12" x14ac:dyDescent="0.25">
      <c r="K683"/>
    </row>
    <row r="684" spans="11:12" x14ac:dyDescent="0.25">
      <c r="K684"/>
      <c r="L684" s="22"/>
    </row>
    <row r="685" spans="11:12" x14ac:dyDescent="0.25">
      <c r="K685"/>
    </row>
    <row r="686" spans="11:12" x14ac:dyDescent="0.25">
      <c r="K686"/>
    </row>
    <row r="687" spans="11:12" x14ac:dyDescent="0.25">
      <c r="K687"/>
    </row>
    <row r="688" spans="11:12" x14ac:dyDescent="0.25">
      <c r="K688"/>
      <c r="L688" s="22"/>
    </row>
    <row r="689" spans="11:12" x14ac:dyDescent="0.25">
      <c r="K689"/>
    </row>
    <row r="690" spans="11:12" x14ac:dyDescent="0.25">
      <c r="K690"/>
    </row>
    <row r="691" spans="11:12" x14ac:dyDescent="0.25">
      <c r="K691"/>
    </row>
    <row r="692" spans="11:12" x14ac:dyDescent="0.25">
      <c r="K692"/>
    </row>
    <row r="693" spans="11:12" x14ac:dyDescent="0.25">
      <c r="K693"/>
      <c r="L693" s="22"/>
    </row>
    <row r="694" spans="11:12" x14ac:dyDescent="0.25">
      <c r="K694"/>
    </row>
    <row r="695" spans="11:12" x14ac:dyDescent="0.25">
      <c r="K695"/>
    </row>
    <row r="696" spans="11:12" x14ac:dyDescent="0.25">
      <c r="K696"/>
    </row>
    <row r="697" spans="11:12" x14ac:dyDescent="0.25">
      <c r="K697"/>
    </row>
    <row r="698" spans="11:12" x14ac:dyDescent="0.25">
      <c r="K698"/>
    </row>
    <row r="699" spans="11:12" x14ac:dyDescent="0.25">
      <c r="K699"/>
    </row>
    <row r="700" spans="11:12" x14ac:dyDescent="0.25">
      <c r="K700"/>
    </row>
    <row r="701" spans="11:12" x14ac:dyDescent="0.25">
      <c r="K701"/>
      <c r="L701" s="22"/>
    </row>
    <row r="702" spans="11:12" x14ac:dyDescent="0.25">
      <c r="K702"/>
    </row>
    <row r="703" spans="11:12" x14ac:dyDescent="0.25">
      <c r="K703"/>
    </row>
    <row r="704" spans="11:12" x14ac:dyDescent="0.25">
      <c r="K704"/>
    </row>
    <row r="705" spans="11:12" x14ac:dyDescent="0.25">
      <c r="K705"/>
    </row>
    <row r="706" spans="11:12" x14ac:dyDescent="0.25">
      <c r="K706"/>
    </row>
    <row r="707" spans="11:12" x14ac:dyDescent="0.25">
      <c r="K707"/>
    </row>
    <row r="708" spans="11:12" x14ac:dyDescent="0.25">
      <c r="K708"/>
    </row>
    <row r="709" spans="11:12" x14ac:dyDescent="0.25">
      <c r="K709"/>
    </row>
    <row r="710" spans="11:12" x14ac:dyDescent="0.25">
      <c r="K710"/>
    </row>
    <row r="711" spans="11:12" x14ac:dyDescent="0.25">
      <c r="K711"/>
    </row>
    <row r="712" spans="11:12" x14ac:dyDescent="0.25">
      <c r="K712"/>
      <c r="L712" s="22"/>
    </row>
    <row r="713" spans="11:12" x14ac:dyDescent="0.25">
      <c r="K713"/>
    </row>
    <row r="714" spans="11:12" x14ac:dyDescent="0.25">
      <c r="K714"/>
      <c r="L714" s="22"/>
    </row>
    <row r="715" spans="11:12" x14ac:dyDescent="0.25">
      <c r="K715"/>
    </row>
    <row r="716" spans="11:12" x14ac:dyDescent="0.25">
      <c r="K716"/>
    </row>
    <row r="717" spans="11:12" x14ac:dyDescent="0.25">
      <c r="K717"/>
    </row>
    <row r="718" spans="11:12" x14ac:dyDescent="0.25">
      <c r="K718"/>
      <c r="L718" s="22"/>
    </row>
    <row r="719" spans="11:12" x14ac:dyDescent="0.25">
      <c r="K719"/>
      <c r="L719" s="22"/>
    </row>
    <row r="720" spans="11:12" x14ac:dyDescent="0.25">
      <c r="K720"/>
      <c r="L720" s="22"/>
    </row>
    <row r="721" spans="11:12" x14ac:dyDescent="0.25">
      <c r="K721"/>
    </row>
    <row r="722" spans="11:12" x14ac:dyDescent="0.25">
      <c r="K722"/>
    </row>
    <row r="723" spans="11:12" x14ac:dyDescent="0.25">
      <c r="K723"/>
    </row>
    <row r="724" spans="11:12" x14ac:dyDescent="0.25">
      <c r="K724"/>
    </row>
    <row r="725" spans="11:12" x14ac:dyDescent="0.25">
      <c r="K725"/>
      <c r="L725" s="22"/>
    </row>
    <row r="726" spans="11:12" x14ac:dyDescent="0.25">
      <c r="K726"/>
    </row>
    <row r="727" spans="11:12" x14ac:dyDescent="0.25">
      <c r="K727"/>
      <c r="L727" s="22"/>
    </row>
    <row r="728" spans="11:12" x14ac:dyDescent="0.25">
      <c r="K728"/>
    </row>
    <row r="729" spans="11:12" x14ac:dyDescent="0.25">
      <c r="K729"/>
    </row>
    <row r="730" spans="11:12" x14ac:dyDescent="0.25">
      <c r="K730"/>
    </row>
    <row r="731" spans="11:12" x14ac:dyDescent="0.25">
      <c r="K731"/>
    </row>
    <row r="732" spans="11:12" x14ac:dyDescent="0.25">
      <c r="K732"/>
    </row>
    <row r="733" spans="11:12" x14ac:dyDescent="0.25">
      <c r="K733"/>
    </row>
    <row r="734" spans="11:12" x14ac:dyDescent="0.25">
      <c r="K734"/>
      <c r="L734" s="22"/>
    </row>
    <row r="735" spans="11:12" x14ac:dyDescent="0.25">
      <c r="K735"/>
    </row>
    <row r="736" spans="11:12" x14ac:dyDescent="0.25">
      <c r="K736"/>
      <c r="L736" s="22"/>
    </row>
    <row r="737" spans="11:12" x14ac:dyDescent="0.25">
      <c r="K737"/>
    </row>
    <row r="738" spans="11:12" x14ac:dyDescent="0.25">
      <c r="K738"/>
    </row>
    <row r="739" spans="11:12" x14ac:dyDescent="0.25">
      <c r="K739"/>
    </row>
    <row r="740" spans="11:12" x14ac:dyDescent="0.25">
      <c r="K740"/>
    </row>
    <row r="741" spans="11:12" x14ac:dyDescent="0.25">
      <c r="K741"/>
    </row>
    <row r="742" spans="11:12" x14ac:dyDescent="0.25">
      <c r="K742"/>
    </row>
    <row r="743" spans="11:12" x14ac:dyDescent="0.25">
      <c r="K743"/>
    </row>
    <row r="744" spans="11:12" x14ac:dyDescent="0.25">
      <c r="K744"/>
    </row>
    <row r="745" spans="11:12" x14ac:dyDescent="0.25">
      <c r="K745"/>
      <c r="L745" s="22"/>
    </row>
    <row r="746" spans="11:12" x14ac:dyDescent="0.25">
      <c r="K746"/>
      <c r="L746" s="22"/>
    </row>
    <row r="747" spans="11:12" x14ac:dyDescent="0.25">
      <c r="K747"/>
    </row>
    <row r="748" spans="11:12" x14ac:dyDescent="0.25">
      <c r="K748"/>
      <c r="L748" s="22"/>
    </row>
    <row r="749" spans="11:12" x14ac:dyDescent="0.25">
      <c r="K749"/>
    </row>
    <row r="750" spans="11:12" x14ac:dyDescent="0.25">
      <c r="K750"/>
    </row>
    <row r="751" spans="11:12" x14ac:dyDescent="0.25">
      <c r="K751"/>
    </row>
    <row r="752" spans="11:12" x14ac:dyDescent="0.25">
      <c r="K752"/>
    </row>
    <row r="753" spans="11:12" x14ac:dyDescent="0.25">
      <c r="K753"/>
    </row>
    <row r="754" spans="11:12" x14ac:dyDescent="0.25">
      <c r="K754"/>
      <c r="L754" s="22"/>
    </row>
    <row r="755" spans="11:12" x14ac:dyDescent="0.25">
      <c r="K755"/>
    </row>
    <row r="756" spans="11:12" x14ac:dyDescent="0.25">
      <c r="K756"/>
      <c r="L756" s="22"/>
    </row>
    <row r="757" spans="11:12" x14ac:dyDescent="0.25">
      <c r="K757"/>
    </row>
    <row r="758" spans="11:12" x14ac:dyDescent="0.25">
      <c r="K758"/>
      <c r="L758" s="22"/>
    </row>
    <row r="759" spans="11:12" x14ac:dyDescent="0.25">
      <c r="K759"/>
    </row>
    <row r="760" spans="11:12" x14ac:dyDescent="0.25">
      <c r="K760"/>
      <c r="L760" s="22"/>
    </row>
    <row r="761" spans="11:12" x14ac:dyDescent="0.25">
      <c r="K761"/>
    </row>
    <row r="762" spans="11:12" x14ac:dyDescent="0.25">
      <c r="K762"/>
    </row>
    <row r="763" spans="11:12" x14ac:dyDescent="0.25">
      <c r="K763"/>
    </row>
    <row r="764" spans="11:12" x14ac:dyDescent="0.25">
      <c r="K764"/>
    </row>
    <row r="765" spans="11:12" x14ac:dyDescent="0.25">
      <c r="K765"/>
    </row>
    <row r="766" spans="11:12" x14ac:dyDescent="0.25">
      <c r="K766"/>
    </row>
    <row r="767" spans="11:12" x14ac:dyDescent="0.25">
      <c r="K767"/>
    </row>
    <row r="768" spans="11:12" x14ac:dyDescent="0.25">
      <c r="K768"/>
    </row>
    <row r="769" spans="11:12" x14ac:dyDescent="0.25">
      <c r="K769"/>
    </row>
    <row r="770" spans="11:12" x14ac:dyDescent="0.25">
      <c r="K770"/>
    </row>
    <row r="771" spans="11:12" x14ac:dyDescent="0.25">
      <c r="K771"/>
    </row>
    <row r="772" spans="11:12" x14ac:dyDescent="0.25">
      <c r="K772"/>
    </row>
    <row r="773" spans="11:12" x14ac:dyDescent="0.25">
      <c r="K773"/>
    </row>
    <row r="774" spans="11:12" x14ac:dyDescent="0.25">
      <c r="K774"/>
    </row>
    <row r="775" spans="11:12" x14ac:dyDescent="0.25">
      <c r="K775"/>
      <c r="L775" s="22"/>
    </row>
    <row r="776" spans="11:12" x14ac:dyDescent="0.25">
      <c r="K776"/>
    </row>
    <row r="777" spans="11:12" x14ac:dyDescent="0.25">
      <c r="K777"/>
      <c r="L777" s="22"/>
    </row>
    <row r="778" spans="11:12" x14ac:dyDescent="0.25">
      <c r="K778"/>
    </row>
    <row r="779" spans="11:12" x14ac:dyDescent="0.25">
      <c r="K779"/>
    </row>
    <row r="780" spans="11:12" x14ac:dyDescent="0.25">
      <c r="K780"/>
    </row>
    <row r="781" spans="11:12" x14ac:dyDescent="0.25">
      <c r="K781"/>
    </row>
    <row r="782" spans="11:12" x14ac:dyDescent="0.25">
      <c r="K782"/>
    </row>
    <row r="783" spans="11:12" x14ac:dyDescent="0.25">
      <c r="K783"/>
      <c r="L783" s="22"/>
    </row>
    <row r="784" spans="11:12" x14ac:dyDescent="0.25">
      <c r="K784"/>
    </row>
    <row r="785" spans="11:12" x14ac:dyDescent="0.25">
      <c r="K785"/>
      <c r="L785" s="22"/>
    </row>
    <row r="786" spans="11:12" x14ac:dyDescent="0.25">
      <c r="K786"/>
    </row>
    <row r="787" spans="11:12" x14ac:dyDescent="0.25">
      <c r="K787"/>
      <c r="L787" s="22"/>
    </row>
    <row r="788" spans="11:12" x14ac:dyDescent="0.25">
      <c r="K788"/>
    </row>
    <row r="789" spans="11:12" x14ac:dyDescent="0.25">
      <c r="K789"/>
    </row>
    <row r="790" spans="11:12" x14ac:dyDescent="0.25">
      <c r="K790"/>
    </row>
    <row r="791" spans="11:12" x14ac:dyDescent="0.25">
      <c r="K791"/>
      <c r="L791" s="22"/>
    </row>
    <row r="792" spans="11:12" x14ac:dyDescent="0.25">
      <c r="K792"/>
      <c r="L792" s="22"/>
    </row>
    <row r="793" spans="11:12" x14ac:dyDescent="0.25">
      <c r="K793"/>
    </row>
    <row r="794" spans="11:12" x14ac:dyDescent="0.25">
      <c r="K794"/>
    </row>
    <row r="795" spans="11:12" x14ac:dyDescent="0.25">
      <c r="K795"/>
    </row>
    <row r="796" spans="11:12" x14ac:dyDescent="0.25">
      <c r="K796"/>
    </row>
    <row r="797" spans="11:12" x14ac:dyDescent="0.25">
      <c r="K797"/>
    </row>
    <row r="798" spans="11:12" x14ac:dyDescent="0.25">
      <c r="K798"/>
    </row>
    <row r="799" spans="11:12" x14ac:dyDescent="0.25">
      <c r="K799"/>
    </row>
    <row r="800" spans="11:12" x14ac:dyDescent="0.25">
      <c r="K800"/>
    </row>
    <row r="801" spans="11:12" x14ac:dyDescent="0.25">
      <c r="K801"/>
    </row>
    <row r="802" spans="11:12" x14ac:dyDescent="0.25">
      <c r="K802"/>
    </row>
    <row r="803" spans="11:12" x14ac:dyDescent="0.25">
      <c r="K803"/>
    </row>
    <row r="804" spans="11:12" x14ac:dyDescent="0.25">
      <c r="K804"/>
    </row>
    <row r="805" spans="11:12" x14ac:dyDescent="0.25">
      <c r="K805"/>
    </row>
    <row r="806" spans="11:12" x14ac:dyDescent="0.25">
      <c r="K806"/>
      <c r="L806" s="22"/>
    </row>
    <row r="807" spans="11:12" x14ac:dyDescent="0.25">
      <c r="K807"/>
    </row>
    <row r="808" spans="11:12" x14ac:dyDescent="0.25">
      <c r="K808"/>
    </row>
    <row r="809" spans="11:12" x14ac:dyDescent="0.25">
      <c r="K809"/>
    </row>
    <row r="810" spans="11:12" x14ac:dyDescent="0.25">
      <c r="K810"/>
    </row>
    <row r="811" spans="11:12" x14ac:dyDescent="0.25">
      <c r="K811"/>
      <c r="L811" s="22"/>
    </row>
    <row r="812" spans="11:12" x14ac:dyDescent="0.25">
      <c r="K812"/>
    </row>
    <row r="813" spans="11:12" x14ac:dyDescent="0.25">
      <c r="K813"/>
      <c r="L813" s="22"/>
    </row>
    <row r="814" spans="11:12" x14ac:dyDescent="0.25">
      <c r="K814"/>
    </row>
    <row r="815" spans="11:12" x14ac:dyDescent="0.25">
      <c r="K815"/>
    </row>
    <row r="816" spans="11:12" x14ac:dyDescent="0.25">
      <c r="K816"/>
    </row>
    <row r="817" spans="11:12" x14ac:dyDescent="0.25">
      <c r="K817"/>
    </row>
    <row r="818" spans="11:12" x14ac:dyDescent="0.25">
      <c r="K818"/>
    </row>
    <row r="819" spans="11:12" x14ac:dyDescent="0.25">
      <c r="K819"/>
    </row>
    <row r="820" spans="11:12" x14ac:dyDescent="0.25">
      <c r="K820"/>
    </row>
    <row r="821" spans="11:12" x14ac:dyDescent="0.25">
      <c r="K821"/>
    </row>
    <row r="822" spans="11:12" x14ac:dyDescent="0.25">
      <c r="K822"/>
    </row>
    <row r="823" spans="11:12" x14ac:dyDescent="0.25">
      <c r="K823"/>
    </row>
    <row r="824" spans="11:12" x14ac:dyDescent="0.25">
      <c r="K824"/>
    </row>
    <row r="825" spans="11:12" x14ac:dyDescent="0.25">
      <c r="K825"/>
      <c r="L825" s="22"/>
    </row>
    <row r="826" spans="11:12" x14ac:dyDescent="0.25">
      <c r="K826"/>
    </row>
    <row r="827" spans="11:12" x14ac:dyDescent="0.25">
      <c r="K827"/>
    </row>
    <row r="828" spans="11:12" x14ac:dyDescent="0.25">
      <c r="K828"/>
    </row>
    <row r="829" spans="11:12" x14ac:dyDescent="0.25">
      <c r="K829"/>
    </row>
    <row r="830" spans="11:12" x14ac:dyDescent="0.25">
      <c r="K830"/>
      <c r="L830" s="22"/>
    </row>
    <row r="831" spans="11:12" x14ac:dyDescent="0.25">
      <c r="K831"/>
    </row>
    <row r="832" spans="11:12" x14ac:dyDescent="0.25">
      <c r="K832"/>
      <c r="L832" s="22"/>
    </row>
    <row r="833" spans="11:12" x14ac:dyDescent="0.25">
      <c r="K833"/>
    </row>
    <row r="834" spans="11:12" x14ac:dyDescent="0.25">
      <c r="K834"/>
    </row>
    <row r="835" spans="11:12" x14ac:dyDescent="0.25">
      <c r="K835"/>
      <c r="L835" s="22"/>
    </row>
    <row r="836" spans="11:12" x14ac:dyDescent="0.25">
      <c r="K836"/>
    </row>
    <row r="837" spans="11:12" x14ac:dyDescent="0.25">
      <c r="K837"/>
    </row>
    <row r="838" spans="11:12" x14ac:dyDescent="0.25">
      <c r="K838"/>
      <c r="L838" s="22"/>
    </row>
    <row r="839" spans="11:12" x14ac:dyDescent="0.25">
      <c r="K839"/>
    </row>
    <row r="840" spans="11:12" x14ac:dyDescent="0.25">
      <c r="K840"/>
      <c r="L840" s="22"/>
    </row>
    <row r="841" spans="11:12" x14ac:dyDescent="0.25">
      <c r="K841"/>
    </row>
    <row r="842" spans="11:12" x14ac:dyDescent="0.25">
      <c r="K842"/>
    </row>
    <row r="843" spans="11:12" x14ac:dyDescent="0.25">
      <c r="K843"/>
      <c r="L843" s="22"/>
    </row>
    <row r="844" spans="11:12" x14ac:dyDescent="0.25">
      <c r="K844"/>
    </row>
    <row r="845" spans="11:12" x14ac:dyDescent="0.25">
      <c r="K845"/>
    </row>
    <row r="846" spans="11:12" x14ac:dyDescent="0.25">
      <c r="K846"/>
    </row>
    <row r="847" spans="11:12" x14ac:dyDescent="0.25">
      <c r="K847"/>
    </row>
    <row r="848" spans="11:12" x14ac:dyDescent="0.25">
      <c r="K848"/>
    </row>
    <row r="849" spans="11:12" x14ac:dyDescent="0.25">
      <c r="K849"/>
      <c r="L849" s="22"/>
    </row>
    <row r="850" spans="11:12" x14ac:dyDescent="0.25">
      <c r="K850"/>
    </row>
    <row r="851" spans="11:12" x14ac:dyDescent="0.25">
      <c r="K851"/>
    </row>
    <row r="852" spans="11:12" x14ac:dyDescent="0.25">
      <c r="K852"/>
    </row>
    <row r="853" spans="11:12" x14ac:dyDescent="0.25">
      <c r="K853"/>
    </row>
    <row r="854" spans="11:12" x14ac:dyDescent="0.25">
      <c r="K854"/>
    </row>
    <row r="855" spans="11:12" x14ac:dyDescent="0.25">
      <c r="K855"/>
    </row>
    <row r="856" spans="11:12" x14ac:dyDescent="0.25">
      <c r="K856"/>
    </row>
    <row r="857" spans="11:12" x14ac:dyDescent="0.25">
      <c r="K857"/>
    </row>
    <row r="858" spans="11:12" x14ac:dyDescent="0.25">
      <c r="K858"/>
      <c r="L858" s="22"/>
    </row>
    <row r="859" spans="11:12" x14ac:dyDescent="0.25">
      <c r="K859"/>
    </row>
    <row r="860" spans="11:12" x14ac:dyDescent="0.25">
      <c r="K860"/>
    </row>
    <row r="861" spans="11:12" x14ac:dyDescent="0.25">
      <c r="K861"/>
    </row>
    <row r="862" spans="11:12" x14ac:dyDescent="0.25">
      <c r="K862"/>
      <c r="L862" s="22"/>
    </row>
    <row r="863" spans="11:12" x14ac:dyDescent="0.25">
      <c r="K863"/>
      <c r="L863" s="22"/>
    </row>
    <row r="864" spans="11:12" x14ac:dyDescent="0.25">
      <c r="K864"/>
    </row>
    <row r="865" spans="11:12" x14ac:dyDescent="0.25">
      <c r="K865"/>
    </row>
    <row r="866" spans="11:12" x14ac:dyDescent="0.25">
      <c r="K866"/>
    </row>
    <row r="867" spans="11:12" x14ac:dyDescent="0.25">
      <c r="K867"/>
      <c r="L867" s="22"/>
    </row>
    <row r="868" spans="11:12" x14ac:dyDescent="0.25">
      <c r="K868"/>
      <c r="L868" s="22"/>
    </row>
    <row r="869" spans="11:12" x14ac:dyDescent="0.25">
      <c r="K869"/>
    </row>
    <row r="870" spans="11:12" x14ac:dyDescent="0.25">
      <c r="K870"/>
      <c r="L870" s="22"/>
    </row>
    <row r="871" spans="11:12" x14ac:dyDescent="0.25">
      <c r="K871"/>
      <c r="L871" s="22"/>
    </row>
    <row r="872" spans="11:12" x14ac:dyDescent="0.25">
      <c r="K872"/>
    </row>
    <row r="873" spans="11:12" x14ac:dyDescent="0.25">
      <c r="K873"/>
    </row>
    <row r="874" spans="11:12" x14ac:dyDescent="0.25">
      <c r="K874"/>
    </row>
    <row r="875" spans="11:12" x14ac:dyDescent="0.25">
      <c r="K875"/>
    </row>
    <row r="876" spans="11:12" x14ac:dyDescent="0.25">
      <c r="K876"/>
    </row>
    <row r="877" spans="11:12" x14ac:dyDescent="0.25">
      <c r="K877"/>
    </row>
    <row r="878" spans="11:12" x14ac:dyDescent="0.25">
      <c r="K878"/>
      <c r="L878" s="22"/>
    </row>
    <row r="879" spans="11:12" x14ac:dyDescent="0.25">
      <c r="K879"/>
    </row>
    <row r="880" spans="11:12" x14ac:dyDescent="0.25">
      <c r="K880"/>
    </row>
    <row r="881" spans="11:12" x14ac:dyDescent="0.25">
      <c r="K881"/>
    </row>
    <row r="882" spans="11:12" x14ac:dyDescent="0.25">
      <c r="K882"/>
    </row>
    <row r="883" spans="11:12" x14ac:dyDescent="0.25">
      <c r="K883"/>
    </row>
    <row r="884" spans="11:12" x14ac:dyDescent="0.25">
      <c r="K884"/>
    </row>
    <row r="885" spans="11:12" x14ac:dyDescent="0.25">
      <c r="K885"/>
      <c r="L885" s="22"/>
    </row>
    <row r="886" spans="11:12" x14ac:dyDescent="0.25">
      <c r="K886"/>
    </row>
    <row r="887" spans="11:12" x14ac:dyDescent="0.25">
      <c r="K887"/>
    </row>
    <row r="888" spans="11:12" x14ac:dyDescent="0.25">
      <c r="K888"/>
    </row>
    <row r="889" spans="11:12" x14ac:dyDescent="0.25">
      <c r="K889"/>
      <c r="L889" s="22"/>
    </row>
    <row r="890" spans="11:12" x14ac:dyDescent="0.25">
      <c r="K890"/>
    </row>
    <row r="891" spans="11:12" x14ac:dyDescent="0.25">
      <c r="K891"/>
      <c r="L891" s="22"/>
    </row>
    <row r="892" spans="11:12" x14ac:dyDescent="0.25">
      <c r="K892"/>
    </row>
    <row r="893" spans="11:12" x14ac:dyDescent="0.25">
      <c r="K893"/>
    </row>
    <row r="894" spans="11:12" x14ac:dyDescent="0.25">
      <c r="K894"/>
    </row>
    <row r="895" spans="11:12" x14ac:dyDescent="0.25">
      <c r="K895"/>
      <c r="L895" s="22"/>
    </row>
    <row r="896" spans="11:12" x14ac:dyDescent="0.25">
      <c r="K896"/>
    </row>
    <row r="897" spans="11:12" x14ac:dyDescent="0.25">
      <c r="K897"/>
    </row>
    <row r="898" spans="11:12" x14ac:dyDescent="0.25">
      <c r="K898"/>
    </row>
    <row r="899" spans="11:12" x14ac:dyDescent="0.25">
      <c r="K899"/>
    </row>
    <row r="900" spans="11:12" x14ac:dyDescent="0.25">
      <c r="K900"/>
    </row>
    <row r="901" spans="11:12" x14ac:dyDescent="0.25">
      <c r="K901"/>
    </row>
    <row r="902" spans="11:12" x14ac:dyDescent="0.25">
      <c r="K902"/>
    </row>
    <row r="903" spans="11:12" x14ac:dyDescent="0.25">
      <c r="K903"/>
    </row>
    <row r="904" spans="11:12" x14ac:dyDescent="0.25">
      <c r="K904"/>
    </row>
    <row r="905" spans="11:12" x14ac:dyDescent="0.25">
      <c r="K905"/>
      <c r="L905" s="22"/>
    </row>
    <row r="906" spans="11:12" x14ac:dyDescent="0.25">
      <c r="K906"/>
    </row>
    <row r="907" spans="11:12" x14ac:dyDescent="0.25">
      <c r="K907"/>
    </row>
    <row r="908" spans="11:12" x14ac:dyDescent="0.25">
      <c r="K908"/>
    </row>
    <row r="909" spans="11:12" x14ac:dyDescent="0.25">
      <c r="K909"/>
    </row>
    <row r="910" spans="11:12" x14ac:dyDescent="0.25">
      <c r="K910"/>
      <c r="L910" s="22"/>
    </row>
    <row r="911" spans="11:12" x14ac:dyDescent="0.25">
      <c r="K911"/>
    </row>
    <row r="912" spans="11:12" x14ac:dyDescent="0.25">
      <c r="K912"/>
    </row>
    <row r="913" spans="11:12" x14ac:dyDescent="0.25">
      <c r="K913"/>
    </row>
    <row r="914" spans="11:12" x14ac:dyDescent="0.25">
      <c r="K914"/>
    </row>
    <row r="915" spans="11:12" x14ac:dyDescent="0.25">
      <c r="K915"/>
    </row>
    <row r="916" spans="11:12" x14ac:dyDescent="0.25">
      <c r="K916"/>
    </row>
    <row r="917" spans="11:12" x14ac:dyDescent="0.25">
      <c r="K917"/>
    </row>
    <row r="918" spans="11:12" x14ac:dyDescent="0.25">
      <c r="K918"/>
    </row>
    <row r="919" spans="11:12" x14ac:dyDescent="0.25">
      <c r="K919"/>
    </row>
    <row r="920" spans="11:12" x14ac:dyDescent="0.25">
      <c r="K920"/>
    </row>
    <row r="921" spans="11:12" x14ac:dyDescent="0.25">
      <c r="K921"/>
      <c r="L921" s="22"/>
    </row>
    <row r="922" spans="11:12" x14ac:dyDescent="0.25">
      <c r="K922"/>
    </row>
    <row r="923" spans="11:12" x14ac:dyDescent="0.25">
      <c r="K923"/>
      <c r="L923" s="22"/>
    </row>
    <row r="924" spans="11:12" x14ac:dyDescent="0.25">
      <c r="K924"/>
    </row>
    <row r="925" spans="11:12" x14ac:dyDescent="0.25">
      <c r="K925"/>
    </row>
    <row r="926" spans="11:12" x14ac:dyDescent="0.25">
      <c r="K926"/>
      <c r="L926" s="22"/>
    </row>
    <row r="927" spans="11:12" x14ac:dyDescent="0.25">
      <c r="K927"/>
      <c r="L927" s="22"/>
    </row>
    <row r="928" spans="11:12" x14ac:dyDescent="0.25">
      <c r="K928"/>
      <c r="L928" s="22"/>
    </row>
    <row r="929" spans="11:12" x14ac:dyDescent="0.25">
      <c r="K929"/>
    </row>
    <row r="930" spans="11:12" x14ac:dyDescent="0.25">
      <c r="K930"/>
    </row>
    <row r="931" spans="11:12" x14ac:dyDescent="0.25">
      <c r="K931"/>
    </row>
    <row r="932" spans="11:12" x14ac:dyDescent="0.25">
      <c r="K932"/>
      <c r="L932" s="22"/>
    </row>
    <row r="933" spans="11:12" x14ac:dyDescent="0.25">
      <c r="K933"/>
    </row>
    <row r="934" spans="11:12" x14ac:dyDescent="0.25">
      <c r="K934"/>
    </row>
    <row r="935" spans="11:12" x14ac:dyDescent="0.25">
      <c r="K935"/>
    </row>
    <row r="936" spans="11:12" x14ac:dyDescent="0.25">
      <c r="K936"/>
    </row>
    <row r="937" spans="11:12" x14ac:dyDescent="0.25">
      <c r="K937"/>
    </row>
    <row r="938" spans="11:12" x14ac:dyDescent="0.25">
      <c r="K938"/>
    </row>
    <row r="939" spans="11:12" x14ac:dyDescent="0.25">
      <c r="K939"/>
      <c r="L939" s="22"/>
    </row>
    <row r="940" spans="11:12" x14ac:dyDescent="0.25">
      <c r="K940"/>
    </row>
    <row r="941" spans="11:12" x14ac:dyDescent="0.25">
      <c r="K941"/>
    </row>
    <row r="942" spans="11:12" x14ac:dyDescent="0.25">
      <c r="K942"/>
    </row>
    <row r="943" spans="11:12" x14ac:dyDescent="0.25">
      <c r="K943"/>
    </row>
    <row r="944" spans="11:12" x14ac:dyDescent="0.25">
      <c r="K944"/>
    </row>
    <row r="945" spans="11:12" x14ac:dyDescent="0.25">
      <c r="K945"/>
      <c r="L945" s="22"/>
    </row>
    <row r="946" spans="11:12" x14ac:dyDescent="0.25">
      <c r="K946"/>
    </row>
    <row r="947" spans="11:12" x14ac:dyDescent="0.25">
      <c r="K947"/>
    </row>
    <row r="948" spans="11:12" x14ac:dyDescent="0.25">
      <c r="K948"/>
    </row>
    <row r="949" spans="11:12" x14ac:dyDescent="0.25">
      <c r="K949"/>
    </row>
    <row r="950" spans="11:12" x14ac:dyDescent="0.25">
      <c r="K950"/>
    </row>
    <row r="951" spans="11:12" x14ac:dyDescent="0.25">
      <c r="K951"/>
    </row>
    <row r="952" spans="11:12" x14ac:dyDescent="0.25">
      <c r="K952"/>
      <c r="L952" s="22"/>
    </row>
    <row r="953" spans="11:12" x14ac:dyDescent="0.25">
      <c r="K953"/>
      <c r="L953" s="22"/>
    </row>
    <row r="954" spans="11:12" x14ac:dyDescent="0.25">
      <c r="K954"/>
      <c r="L954" s="22"/>
    </row>
    <row r="955" spans="11:12" x14ac:dyDescent="0.25">
      <c r="K955"/>
    </row>
    <row r="956" spans="11:12" x14ac:dyDescent="0.25">
      <c r="K956"/>
    </row>
    <row r="957" spans="11:12" x14ac:dyDescent="0.25">
      <c r="K957"/>
    </row>
    <row r="958" spans="11:12" x14ac:dyDescent="0.25">
      <c r="K958"/>
    </row>
    <row r="959" spans="11:12" x14ac:dyDescent="0.25">
      <c r="K959"/>
    </row>
    <row r="960" spans="11:12" x14ac:dyDescent="0.25">
      <c r="K960"/>
    </row>
    <row r="961" spans="11:12" x14ac:dyDescent="0.25">
      <c r="K961"/>
    </row>
    <row r="962" spans="11:12" x14ac:dyDescent="0.25">
      <c r="K962"/>
    </row>
    <row r="963" spans="11:12" x14ac:dyDescent="0.25">
      <c r="K963"/>
    </row>
    <row r="964" spans="11:12" x14ac:dyDescent="0.25">
      <c r="K964"/>
      <c r="L964" s="22"/>
    </row>
    <row r="965" spans="11:12" x14ac:dyDescent="0.25">
      <c r="K965"/>
    </row>
    <row r="966" spans="11:12" x14ac:dyDescent="0.25">
      <c r="K966"/>
    </row>
    <row r="967" spans="11:12" x14ac:dyDescent="0.25">
      <c r="K967"/>
    </row>
    <row r="968" spans="11:12" x14ac:dyDescent="0.25">
      <c r="K968"/>
      <c r="L968" s="22"/>
    </row>
    <row r="969" spans="11:12" x14ac:dyDescent="0.25">
      <c r="K969"/>
    </row>
    <row r="970" spans="11:12" x14ac:dyDescent="0.25">
      <c r="K970"/>
    </row>
    <row r="971" spans="11:12" x14ac:dyDescent="0.25">
      <c r="K971"/>
    </row>
    <row r="972" spans="11:12" x14ac:dyDescent="0.25">
      <c r="K972"/>
    </row>
    <row r="973" spans="11:12" x14ac:dyDescent="0.25">
      <c r="K973"/>
    </row>
    <row r="974" spans="11:12" x14ac:dyDescent="0.25">
      <c r="K974"/>
    </row>
    <row r="975" spans="11:12" x14ac:dyDescent="0.25">
      <c r="K975"/>
    </row>
    <row r="976" spans="11:12" x14ac:dyDescent="0.25">
      <c r="K976"/>
    </row>
    <row r="977" spans="11:12" x14ac:dyDescent="0.25">
      <c r="K977"/>
    </row>
    <row r="978" spans="11:12" x14ac:dyDescent="0.25">
      <c r="K978"/>
    </row>
    <row r="979" spans="11:12" x14ac:dyDescent="0.25">
      <c r="K979"/>
      <c r="L979" s="22"/>
    </row>
    <row r="980" spans="11:12" x14ac:dyDescent="0.25">
      <c r="K980"/>
    </row>
    <row r="981" spans="11:12" x14ac:dyDescent="0.25">
      <c r="K981"/>
    </row>
    <row r="982" spans="11:12" x14ac:dyDescent="0.25">
      <c r="K982"/>
      <c r="L982" s="22"/>
    </row>
    <row r="983" spans="11:12" x14ac:dyDescent="0.25">
      <c r="K983"/>
    </row>
    <row r="984" spans="11:12" x14ac:dyDescent="0.25">
      <c r="K984"/>
    </row>
    <row r="985" spans="11:12" x14ac:dyDescent="0.25">
      <c r="K985"/>
      <c r="L985" s="22"/>
    </row>
    <row r="986" spans="11:12" x14ac:dyDescent="0.25">
      <c r="K986"/>
    </row>
    <row r="987" spans="11:12" x14ac:dyDescent="0.25">
      <c r="K987"/>
    </row>
    <row r="988" spans="11:12" x14ac:dyDescent="0.25">
      <c r="K988"/>
      <c r="L988" s="22"/>
    </row>
    <row r="989" spans="11:12" x14ac:dyDescent="0.25">
      <c r="K989"/>
    </row>
    <row r="990" spans="11:12" x14ac:dyDescent="0.25">
      <c r="K990"/>
    </row>
    <row r="991" spans="11:12" x14ac:dyDescent="0.25">
      <c r="K991"/>
    </row>
    <row r="992" spans="11:12" x14ac:dyDescent="0.25">
      <c r="K992"/>
    </row>
    <row r="993" spans="11:12" x14ac:dyDescent="0.25">
      <c r="K993"/>
    </row>
    <row r="994" spans="11:12" x14ac:dyDescent="0.25">
      <c r="K994"/>
      <c r="L994" s="22"/>
    </row>
    <row r="995" spans="11:12" x14ac:dyDescent="0.25">
      <c r="K995"/>
    </row>
    <row r="996" spans="11:12" x14ac:dyDescent="0.25">
      <c r="K996"/>
    </row>
    <row r="997" spans="11:12" x14ac:dyDescent="0.25">
      <c r="K997"/>
    </row>
    <row r="998" spans="11:12" x14ac:dyDescent="0.25">
      <c r="K998"/>
    </row>
    <row r="999" spans="11:12" x14ac:dyDescent="0.25">
      <c r="K999"/>
    </row>
    <row r="1000" spans="11:12" x14ac:dyDescent="0.25">
      <c r="K1000"/>
      <c r="L1000" s="22"/>
    </row>
    <row r="1001" spans="11:12" x14ac:dyDescent="0.25">
      <c r="K1001"/>
      <c r="L1001" s="22"/>
    </row>
    <row r="1002" spans="11:12" x14ac:dyDescent="0.25">
      <c r="K1002"/>
      <c r="L1002" s="22"/>
    </row>
    <row r="1003" spans="11:12" x14ac:dyDescent="0.25">
      <c r="K1003"/>
    </row>
    <row r="1004" spans="11:12" x14ac:dyDescent="0.25">
      <c r="K1004"/>
    </row>
    <row r="1005" spans="11:12" x14ac:dyDescent="0.25">
      <c r="K1005"/>
    </row>
    <row r="1006" spans="11:12" x14ac:dyDescent="0.25">
      <c r="K1006"/>
    </row>
    <row r="1007" spans="11:12" x14ac:dyDescent="0.25">
      <c r="K1007"/>
    </row>
    <row r="1008" spans="11:12" x14ac:dyDescent="0.25">
      <c r="K1008"/>
    </row>
    <row r="1009" spans="11:12" x14ac:dyDescent="0.25">
      <c r="K1009"/>
    </row>
    <row r="1010" spans="11:12" x14ac:dyDescent="0.25">
      <c r="K1010"/>
    </row>
    <row r="1011" spans="11:12" x14ac:dyDescent="0.25">
      <c r="K1011"/>
    </row>
    <row r="1012" spans="11:12" x14ac:dyDescent="0.25">
      <c r="K1012"/>
    </row>
    <row r="1013" spans="11:12" x14ac:dyDescent="0.25">
      <c r="K1013"/>
    </row>
    <row r="1014" spans="11:12" x14ac:dyDescent="0.25">
      <c r="K1014"/>
    </row>
    <row r="1015" spans="11:12" x14ac:dyDescent="0.25">
      <c r="K1015"/>
    </row>
    <row r="1016" spans="11:12" x14ac:dyDescent="0.25">
      <c r="K1016"/>
    </row>
    <row r="1017" spans="11:12" x14ac:dyDescent="0.25">
      <c r="K1017"/>
    </row>
    <row r="1018" spans="11:12" x14ac:dyDescent="0.25">
      <c r="K1018"/>
    </row>
    <row r="1019" spans="11:12" x14ac:dyDescent="0.25">
      <c r="K1019"/>
    </row>
    <row r="1020" spans="11:12" x14ac:dyDescent="0.25">
      <c r="K1020"/>
    </row>
    <row r="1021" spans="11:12" x14ac:dyDescent="0.25">
      <c r="K1021"/>
    </row>
    <row r="1022" spans="11:12" x14ac:dyDescent="0.25">
      <c r="K1022"/>
    </row>
    <row r="1023" spans="11:12" x14ac:dyDescent="0.25">
      <c r="K1023"/>
      <c r="L1023" s="22"/>
    </row>
    <row r="1024" spans="11:12" x14ac:dyDescent="0.25">
      <c r="K1024"/>
      <c r="L1024" s="22"/>
    </row>
    <row r="1025" spans="11:12" x14ac:dyDescent="0.25">
      <c r="K1025"/>
      <c r="L1025" s="22"/>
    </row>
    <row r="1026" spans="11:12" x14ac:dyDescent="0.25">
      <c r="K1026"/>
      <c r="L1026" s="22"/>
    </row>
    <row r="1027" spans="11:12" x14ac:dyDescent="0.25">
      <c r="K1027"/>
      <c r="L1027" s="22"/>
    </row>
    <row r="1028" spans="11:12" x14ac:dyDescent="0.25">
      <c r="K1028"/>
    </row>
    <row r="1029" spans="11:12" x14ac:dyDescent="0.25">
      <c r="K1029"/>
    </row>
    <row r="1030" spans="11:12" x14ac:dyDescent="0.25">
      <c r="K1030"/>
    </row>
    <row r="1031" spans="11:12" x14ac:dyDescent="0.25">
      <c r="K1031"/>
      <c r="L1031" s="22"/>
    </row>
    <row r="1032" spans="11:12" x14ac:dyDescent="0.25">
      <c r="K1032"/>
    </row>
    <row r="1033" spans="11:12" x14ac:dyDescent="0.25">
      <c r="K1033"/>
    </row>
    <row r="1034" spans="11:12" x14ac:dyDescent="0.25">
      <c r="K1034"/>
    </row>
    <row r="1035" spans="11:12" x14ac:dyDescent="0.25">
      <c r="K1035"/>
      <c r="L1035" s="22"/>
    </row>
    <row r="1036" spans="11:12" x14ac:dyDescent="0.25">
      <c r="K1036"/>
    </row>
    <row r="1037" spans="11:12" x14ac:dyDescent="0.25">
      <c r="K1037"/>
      <c r="L1037" s="22"/>
    </row>
    <row r="1038" spans="11:12" x14ac:dyDescent="0.25">
      <c r="K1038"/>
    </row>
    <row r="1039" spans="11:12" x14ac:dyDescent="0.25">
      <c r="K1039"/>
      <c r="L1039" s="22"/>
    </row>
    <row r="1040" spans="11:12" x14ac:dyDescent="0.25">
      <c r="K1040"/>
    </row>
    <row r="1041" spans="11:12" x14ac:dyDescent="0.25">
      <c r="K1041"/>
      <c r="L1041" s="22"/>
    </row>
    <row r="1042" spans="11:12" x14ac:dyDescent="0.25">
      <c r="K1042"/>
    </row>
    <row r="1043" spans="11:12" x14ac:dyDescent="0.25">
      <c r="K1043"/>
    </row>
    <row r="1044" spans="11:12" x14ac:dyDescent="0.25">
      <c r="K1044"/>
    </row>
    <row r="1045" spans="11:12" x14ac:dyDescent="0.25">
      <c r="K1045"/>
      <c r="L1045" s="22"/>
    </row>
    <row r="1046" spans="11:12" x14ac:dyDescent="0.25">
      <c r="K1046"/>
      <c r="L1046" s="22"/>
    </row>
    <row r="1047" spans="11:12" x14ac:dyDescent="0.25">
      <c r="K1047"/>
    </row>
    <row r="1048" spans="11:12" x14ac:dyDescent="0.25">
      <c r="K1048"/>
    </row>
    <row r="1049" spans="11:12" x14ac:dyDescent="0.25">
      <c r="K1049"/>
    </row>
    <row r="1050" spans="11:12" x14ac:dyDescent="0.25">
      <c r="K1050"/>
    </row>
    <row r="1051" spans="11:12" x14ac:dyDescent="0.25">
      <c r="K1051"/>
    </row>
    <row r="1052" spans="11:12" x14ac:dyDescent="0.25">
      <c r="K1052"/>
    </row>
    <row r="1053" spans="11:12" x14ac:dyDescent="0.25">
      <c r="K1053"/>
    </row>
    <row r="1054" spans="11:12" x14ac:dyDescent="0.25">
      <c r="K1054"/>
    </row>
    <row r="1055" spans="11:12" x14ac:dyDescent="0.25">
      <c r="K1055"/>
    </row>
    <row r="1056" spans="11:12" x14ac:dyDescent="0.25">
      <c r="K1056"/>
    </row>
    <row r="1057" spans="11:12" x14ac:dyDescent="0.25">
      <c r="K1057"/>
    </row>
    <row r="1058" spans="11:12" x14ac:dyDescent="0.25">
      <c r="K1058"/>
    </row>
    <row r="1059" spans="11:12" x14ac:dyDescent="0.25">
      <c r="K1059"/>
    </row>
    <row r="1060" spans="11:12" x14ac:dyDescent="0.25">
      <c r="K1060"/>
    </row>
    <row r="1061" spans="11:12" x14ac:dyDescent="0.25">
      <c r="K1061"/>
    </row>
    <row r="1062" spans="11:12" x14ac:dyDescent="0.25">
      <c r="K1062"/>
    </row>
    <row r="1063" spans="11:12" x14ac:dyDescent="0.25">
      <c r="K1063"/>
    </row>
    <row r="1064" spans="11:12" x14ac:dyDescent="0.25">
      <c r="K1064"/>
    </row>
    <row r="1065" spans="11:12" x14ac:dyDescent="0.25">
      <c r="K1065"/>
    </row>
    <row r="1066" spans="11:12" x14ac:dyDescent="0.25">
      <c r="K1066"/>
    </row>
    <row r="1067" spans="11:12" x14ac:dyDescent="0.25">
      <c r="K1067"/>
      <c r="L1067" s="22"/>
    </row>
    <row r="1068" spans="11:12" x14ac:dyDescent="0.25">
      <c r="K1068"/>
      <c r="L1068" s="22"/>
    </row>
    <row r="1069" spans="11:12" x14ac:dyDescent="0.25">
      <c r="K1069"/>
    </row>
    <row r="1070" spans="11:12" x14ac:dyDescent="0.25">
      <c r="K1070"/>
    </row>
    <row r="1071" spans="11:12" x14ac:dyDescent="0.25">
      <c r="K1071"/>
    </row>
    <row r="1072" spans="11:12" x14ac:dyDescent="0.25">
      <c r="K1072"/>
    </row>
    <row r="1073" spans="11:12" x14ac:dyDescent="0.25">
      <c r="K1073"/>
    </row>
    <row r="1074" spans="11:12" x14ac:dyDescent="0.25">
      <c r="K1074"/>
    </row>
    <row r="1075" spans="11:12" x14ac:dyDescent="0.25">
      <c r="K1075"/>
      <c r="L1075" s="22"/>
    </row>
    <row r="1076" spans="11:12" x14ac:dyDescent="0.25">
      <c r="K1076"/>
      <c r="L1076" s="22"/>
    </row>
    <row r="1077" spans="11:12" x14ac:dyDescent="0.25">
      <c r="K1077"/>
    </row>
    <row r="1078" spans="11:12" x14ac:dyDescent="0.25">
      <c r="K1078"/>
    </row>
    <row r="1079" spans="11:12" x14ac:dyDescent="0.25">
      <c r="K1079"/>
    </row>
    <row r="1080" spans="11:12" x14ac:dyDescent="0.25">
      <c r="K1080"/>
    </row>
    <row r="1081" spans="11:12" x14ac:dyDescent="0.25">
      <c r="K1081"/>
    </row>
    <row r="1082" spans="11:12" x14ac:dyDescent="0.25">
      <c r="K1082"/>
    </row>
    <row r="1083" spans="11:12" x14ac:dyDescent="0.25">
      <c r="K1083"/>
    </row>
    <row r="1084" spans="11:12" x14ac:dyDescent="0.25">
      <c r="K1084"/>
    </row>
    <row r="1085" spans="11:12" x14ac:dyDescent="0.25">
      <c r="K1085"/>
    </row>
    <row r="1086" spans="11:12" x14ac:dyDescent="0.25">
      <c r="K1086"/>
    </row>
    <row r="1087" spans="11:12" x14ac:dyDescent="0.25">
      <c r="K1087"/>
      <c r="L1087" s="22"/>
    </row>
    <row r="1088" spans="11:12" x14ac:dyDescent="0.25">
      <c r="K1088"/>
    </row>
    <row r="1089" spans="11:12" x14ac:dyDescent="0.25">
      <c r="K1089"/>
    </row>
    <row r="1090" spans="11:12" x14ac:dyDescent="0.25">
      <c r="K1090"/>
    </row>
    <row r="1091" spans="11:12" x14ac:dyDescent="0.25">
      <c r="K1091"/>
    </row>
    <row r="1092" spans="11:12" x14ac:dyDescent="0.25">
      <c r="K1092"/>
    </row>
    <row r="1093" spans="11:12" x14ac:dyDescent="0.25">
      <c r="K1093"/>
    </row>
    <row r="1094" spans="11:12" x14ac:dyDescent="0.25">
      <c r="K1094"/>
    </row>
    <row r="1095" spans="11:12" x14ac:dyDescent="0.25">
      <c r="K1095"/>
    </row>
    <row r="1096" spans="11:12" x14ac:dyDescent="0.25">
      <c r="K1096"/>
    </row>
    <row r="1097" spans="11:12" x14ac:dyDescent="0.25">
      <c r="K1097"/>
    </row>
    <row r="1098" spans="11:12" x14ac:dyDescent="0.25">
      <c r="K1098"/>
      <c r="L1098" s="22"/>
    </row>
    <row r="1099" spans="11:12" x14ac:dyDescent="0.25">
      <c r="K1099"/>
    </row>
    <row r="1100" spans="11:12" x14ac:dyDescent="0.25">
      <c r="K1100"/>
      <c r="L1100" s="22"/>
    </row>
    <row r="1101" spans="11:12" x14ac:dyDescent="0.25">
      <c r="K1101"/>
    </row>
    <row r="1102" spans="11:12" x14ac:dyDescent="0.25">
      <c r="K1102"/>
      <c r="L1102" s="22"/>
    </row>
    <row r="1103" spans="11:12" x14ac:dyDescent="0.25">
      <c r="K1103"/>
      <c r="L1103" s="22"/>
    </row>
    <row r="1104" spans="11:12" x14ac:dyDescent="0.25">
      <c r="K1104"/>
    </row>
    <row r="1105" spans="11:12" x14ac:dyDescent="0.25">
      <c r="K1105"/>
    </row>
    <row r="1106" spans="11:12" x14ac:dyDescent="0.25">
      <c r="K1106"/>
      <c r="L1106" s="22"/>
    </row>
    <row r="1107" spans="11:12" x14ac:dyDescent="0.25">
      <c r="K1107"/>
    </row>
    <row r="1108" spans="11:12" x14ac:dyDescent="0.25">
      <c r="K1108"/>
    </row>
    <row r="1109" spans="11:12" x14ac:dyDescent="0.25">
      <c r="K1109"/>
    </row>
    <row r="1110" spans="11:12" x14ac:dyDescent="0.25">
      <c r="K1110"/>
    </row>
    <row r="1111" spans="11:12" x14ac:dyDescent="0.25">
      <c r="K1111"/>
    </row>
    <row r="1112" spans="11:12" x14ac:dyDescent="0.25">
      <c r="K1112"/>
    </row>
    <row r="1113" spans="11:12" x14ac:dyDescent="0.25">
      <c r="K1113"/>
      <c r="L1113" s="22"/>
    </row>
    <row r="1114" spans="11:12" x14ac:dyDescent="0.25">
      <c r="K1114"/>
    </row>
    <row r="1115" spans="11:12" x14ac:dyDescent="0.25">
      <c r="K1115"/>
    </row>
    <row r="1116" spans="11:12" x14ac:dyDescent="0.25">
      <c r="K1116"/>
    </row>
    <row r="1117" spans="11:12" x14ac:dyDescent="0.25">
      <c r="K1117"/>
    </row>
    <row r="1118" spans="11:12" x14ac:dyDescent="0.25">
      <c r="K1118"/>
    </row>
    <row r="1119" spans="11:12" x14ac:dyDescent="0.25">
      <c r="K1119"/>
    </row>
    <row r="1120" spans="11:12" x14ac:dyDescent="0.25">
      <c r="K1120"/>
    </row>
    <row r="1121" spans="11:11" x14ac:dyDescent="0.25">
      <c r="K1121"/>
    </row>
    <row r="1122" spans="11:11" x14ac:dyDescent="0.25">
      <c r="K1122"/>
    </row>
    <row r="1123" spans="11:11" x14ac:dyDescent="0.25">
      <c r="K1123"/>
    </row>
    <row r="1124" spans="11:11" x14ac:dyDescent="0.25">
      <c r="K1124"/>
    </row>
    <row r="1125" spans="11:11" x14ac:dyDescent="0.25">
      <c r="K1125"/>
    </row>
    <row r="1126" spans="11:11" x14ac:dyDescent="0.25">
      <c r="K1126"/>
    </row>
    <row r="1127" spans="11:11" x14ac:dyDescent="0.25">
      <c r="K1127"/>
    </row>
    <row r="1128" spans="11:11" x14ac:dyDescent="0.25">
      <c r="K1128"/>
    </row>
    <row r="1129" spans="11:11" x14ac:dyDescent="0.25">
      <c r="K1129"/>
    </row>
    <row r="1130" spans="11:11" x14ac:dyDescent="0.25">
      <c r="K1130"/>
    </row>
    <row r="1131" spans="11:11" x14ac:dyDescent="0.25">
      <c r="K1131"/>
    </row>
    <row r="1132" spans="11:11" x14ac:dyDescent="0.25">
      <c r="K1132"/>
    </row>
    <row r="1133" spans="11:11" x14ac:dyDescent="0.25">
      <c r="K1133"/>
    </row>
    <row r="1134" spans="11:11" x14ac:dyDescent="0.25">
      <c r="K1134"/>
    </row>
    <row r="1135" spans="11:11" x14ac:dyDescent="0.25">
      <c r="K1135"/>
    </row>
    <row r="1136" spans="11:11" x14ac:dyDescent="0.25">
      <c r="K1136"/>
    </row>
    <row r="1137" spans="11:12" x14ac:dyDescent="0.25">
      <c r="K1137"/>
    </row>
    <row r="1138" spans="11:12" x14ac:dyDescent="0.25">
      <c r="K1138"/>
    </row>
    <row r="1139" spans="11:12" x14ac:dyDescent="0.25">
      <c r="K1139"/>
      <c r="L1139" s="22"/>
    </row>
    <row r="1140" spans="11:12" x14ac:dyDescent="0.25">
      <c r="K1140"/>
    </row>
    <row r="1141" spans="11:12" x14ac:dyDescent="0.25">
      <c r="K1141"/>
    </row>
    <row r="1142" spans="11:12" x14ac:dyDescent="0.25">
      <c r="K1142"/>
    </row>
    <row r="1143" spans="11:12" x14ac:dyDescent="0.25">
      <c r="K1143"/>
    </row>
    <row r="1144" spans="11:12" x14ac:dyDescent="0.25">
      <c r="K1144"/>
    </row>
    <row r="1145" spans="11:12" x14ac:dyDescent="0.25">
      <c r="K1145"/>
      <c r="L1145" s="22"/>
    </row>
    <row r="1146" spans="11:12" x14ac:dyDescent="0.25">
      <c r="K1146"/>
      <c r="L1146" s="22"/>
    </row>
    <row r="1147" spans="11:12" x14ac:dyDescent="0.25">
      <c r="K1147"/>
    </row>
    <row r="1148" spans="11:12" x14ac:dyDescent="0.25">
      <c r="K1148"/>
    </row>
    <row r="1149" spans="11:12" x14ac:dyDescent="0.25">
      <c r="K1149"/>
    </row>
    <row r="1150" spans="11:12" x14ac:dyDescent="0.25">
      <c r="K1150"/>
    </row>
    <row r="1151" spans="11:12" x14ac:dyDescent="0.25">
      <c r="K1151"/>
    </row>
    <row r="1152" spans="11:12" x14ac:dyDescent="0.25">
      <c r="K1152"/>
    </row>
    <row r="1153" spans="11:12" x14ac:dyDescent="0.25">
      <c r="K1153"/>
      <c r="L1153" s="22"/>
    </row>
    <row r="1154" spans="11:12" x14ac:dyDescent="0.25">
      <c r="K1154"/>
    </row>
    <row r="1155" spans="11:12" x14ac:dyDescent="0.25">
      <c r="K1155"/>
    </row>
    <row r="1156" spans="11:12" x14ac:dyDescent="0.25">
      <c r="K1156"/>
    </row>
    <row r="1157" spans="11:12" x14ac:dyDescent="0.25">
      <c r="K1157"/>
    </row>
    <row r="1158" spans="11:12" x14ac:dyDescent="0.25">
      <c r="K1158"/>
    </row>
    <row r="1159" spans="11:12" x14ac:dyDescent="0.25">
      <c r="K1159"/>
    </row>
    <row r="1160" spans="11:12" x14ac:dyDescent="0.25">
      <c r="K1160"/>
    </row>
    <row r="1161" spans="11:12" x14ac:dyDescent="0.25">
      <c r="K1161"/>
    </row>
    <row r="1162" spans="11:12" x14ac:dyDescent="0.25">
      <c r="K1162"/>
    </row>
    <row r="1163" spans="11:12" x14ac:dyDescent="0.25">
      <c r="K1163"/>
    </row>
    <row r="1164" spans="11:12" x14ac:dyDescent="0.25">
      <c r="K1164"/>
    </row>
    <row r="1165" spans="11:12" x14ac:dyDescent="0.25">
      <c r="K1165"/>
    </row>
    <row r="1166" spans="11:12" x14ac:dyDescent="0.25">
      <c r="K1166"/>
    </row>
    <row r="1167" spans="11:12" x14ac:dyDescent="0.25">
      <c r="K1167"/>
      <c r="L1167" s="22"/>
    </row>
    <row r="1168" spans="11:12" x14ac:dyDescent="0.25">
      <c r="K1168"/>
      <c r="L1168" s="22"/>
    </row>
    <row r="1169" spans="11:12" x14ac:dyDescent="0.25">
      <c r="K1169"/>
      <c r="L1169" s="22"/>
    </row>
    <row r="1170" spans="11:12" x14ac:dyDescent="0.25">
      <c r="K1170"/>
    </row>
    <row r="1171" spans="11:12" x14ac:dyDescent="0.25">
      <c r="K1171"/>
    </row>
    <row r="1172" spans="11:12" x14ac:dyDescent="0.25">
      <c r="K1172"/>
      <c r="L1172" s="22"/>
    </row>
    <row r="1173" spans="11:12" x14ac:dyDescent="0.25">
      <c r="K1173"/>
    </row>
    <row r="1174" spans="11:12" x14ac:dyDescent="0.25">
      <c r="K1174"/>
    </row>
    <row r="1175" spans="11:12" x14ac:dyDescent="0.25">
      <c r="K1175"/>
    </row>
    <row r="1176" spans="11:12" x14ac:dyDescent="0.25">
      <c r="K1176"/>
    </row>
    <row r="1177" spans="11:12" x14ac:dyDescent="0.25">
      <c r="K1177"/>
    </row>
    <row r="1178" spans="11:12" x14ac:dyDescent="0.25">
      <c r="K1178"/>
    </row>
    <row r="1179" spans="11:12" x14ac:dyDescent="0.25">
      <c r="K1179"/>
    </row>
    <row r="1180" spans="11:12" x14ac:dyDescent="0.25">
      <c r="K1180"/>
      <c r="L1180" s="22"/>
    </row>
    <row r="1181" spans="11:12" x14ac:dyDescent="0.25">
      <c r="K1181"/>
    </row>
    <row r="1182" spans="11:12" x14ac:dyDescent="0.25">
      <c r="K1182"/>
    </row>
    <row r="1183" spans="11:12" x14ac:dyDescent="0.25">
      <c r="K1183"/>
    </row>
    <row r="1184" spans="11:12" x14ac:dyDescent="0.25">
      <c r="K1184"/>
    </row>
    <row r="1185" spans="11:12" x14ac:dyDescent="0.25">
      <c r="K1185"/>
      <c r="L1185" s="22"/>
    </row>
    <row r="1186" spans="11:12" x14ac:dyDescent="0.25">
      <c r="K1186"/>
      <c r="L1186" s="22"/>
    </row>
    <row r="1187" spans="11:12" x14ac:dyDescent="0.25">
      <c r="K1187"/>
    </row>
    <row r="1188" spans="11:12" x14ac:dyDescent="0.25">
      <c r="K1188"/>
    </row>
    <row r="1189" spans="11:12" x14ac:dyDescent="0.25">
      <c r="K1189"/>
    </row>
    <row r="1190" spans="11:12" x14ac:dyDescent="0.25">
      <c r="K1190"/>
    </row>
    <row r="1191" spans="11:12" x14ac:dyDescent="0.25">
      <c r="K1191"/>
    </row>
    <row r="1192" spans="11:12" x14ac:dyDescent="0.25">
      <c r="K1192"/>
    </row>
    <row r="1193" spans="11:12" x14ac:dyDescent="0.25">
      <c r="K1193"/>
    </row>
    <row r="1194" spans="11:12" x14ac:dyDescent="0.25">
      <c r="K1194"/>
    </row>
    <row r="1195" spans="11:12" x14ac:dyDescent="0.25">
      <c r="K1195"/>
    </row>
    <row r="1196" spans="11:12" x14ac:dyDescent="0.25">
      <c r="K1196"/>
    </row>
    <row r="1197" spans="11:12" x14ac:dyDescent="0.25">
      <c r="K1197"/>
    </row>
    <row r="1198" spans="11:12" x14ac:dyDescent="0.25">
      <c r="K1198"/>
    </row>
    <row r="1199" spans="11:12" x14ac:dyDescent="0.25">
      <c r="K1199"/>
    </row>
    <row r="1200" spans="11:12" x14ac:dyDescent="0.25">
      <c r="K1200"/>
      <c r="L1200" s="22"/>
    </row>
    <row r="1201" spans="11:12" x14ac:dyDescent="0.25">
      <c r="K1201"/>
    </row>
    <row r="1202" spans="11:12" x14ac:dyDescent="0.25">
      <c r="K1202"/>
      <c r="L1202" s="22"/>
    </row>
    <row r="1203" spans="11:12" x14ac:dyDescent="0.25">
      <c r="K1203"/>
    </row>
    <row r="1204" spans="11:12" x14ac:dyDescent="0.25">
      <c r="K1204"/>
    </row>
    <row r="1205" spans="11:12" x14ac:dyDescent="0.25">
      <c r="K1205"/>
    </row>
    <row r="1206" spans="11:12" x14ac:dyDescent="0.25">
      <c r="K1206"/>
    </row>
    <row r="1207" spans="11:12" x14ac:dyDescent="0.25">
      <c r="K1207"/>
    </row>
    <row r="1208" spans="11:12" x14ac:dyDescent="0.25">
      <c r="K1208"/>
    </row>
    <row r="1209" spans="11:12" x14ac:dyDescent="0.25">
      <c r="K1209"/>
    </row>
    <row r="1210" spans="11:12" x14ac:dyDescent="0.25">
      <c r="K1210"/>
    </row>
    <row r="1211" spans="11:12" x14ac:dyDescent="0.25">
      <c r="K1211"/>
    </row>
    <row r="1212" spans="11:12" x14ac:dyDescent="0.25">
      <c r="K1212"/>
    </row>
    <row r="1213" spans="11:12" x14ac:dyDescent="0.25">
      <c r="K1213"/>
    </row>
    <row r="1214" spans="11:12" x14ac:dyDescent="0.25">
      <c r="K1214"/>
    </row>
    <row r="1215" spans="11:12" x14ac:dyDescent="0.25">
      <c r="K1215"/>
    </row>
    <row r="1216" spans="11:12" x14ac:dyDescent="0.25">
      <c r="K1216"/>
    </row>
    <row r="1217" spans="11:12" x14ac:dyDescent="0.25">
      <c r="K1217"/>
    </row>
    <row r="1218" spans="11:12" x14ac:dyDescent="0.25">
      <c r="K1218"/>
    </row>
    <row r="1219" spans="11:12" x14ac:dyDescent="0.25">
      <c r="K1219"/>
    </row>
    <row r="1220" spans="11:12" x14ac:dyDescent="0.25">
      <c r="K1220"/>
    </row>
    <row r="1221" spans="11:12" x14ac:dyDescent="0.25">
      <c r="K1221"/>
      <c r="L1221" s="22"/>
    </row>
    <row r="1222" spans="11:12" x14ac:dyDescent="0.25">
      <c r="K1222"/>
    </row>
    <row r="1223" spans="11:12" x14ac:dyDescent="0.25">
      <c r="K1223"/>
    </row>
    <row r="1224" spans="11:12" x14ac:dyDescent="0.25">
      <c r="K1224"/>
    </row>
    <row r="1225" spans="11:12" x14ac:dyDescent="0.25">
      <c r="K1225"/>
    </row>
    <row r="1226" spans="11:12" x14ac:dyDescent="0.25">
      <c r="K1226"/>
    </row>
    <row r="1227" spans="11:12" x14ac:dyDescent="0.25">
      <c r="K1227"/>
    </row>
    <row r="1228" spans="11:12" x14ac:dyDescent="0.25">
      <c r="K1228"/>
      <c r="L1228" s="22"/>
    </row>
    <row r="1229" spans="11:12" x14ac:dyDescent="0.25">
      <c r="K1229"/>
    </row>
    <row r="1230" spans="11:12" x14ac:dyDescent="0.25">
      <c r="K1230"/>
      <c r="L1230" s="22"/>
    </row>
    <row r="1231" spans="11:12" x14ac:dyDescent="0.25">
      <c r="K1231"/>
    </row>
    <row r="1232" spans="11:12" x14ac:dyDescent="0.25">
      <c r="K1232"/>
    </row>
    <row r="1233" spans="11:12" x14ac:dyDescent="0.25">
      <c r="K1233"/>
    </row>
    <row r="1234" spans="11:12" x14ac:dyDescent="0.25">
      <c r="K1234"/>
    </row>
    <row r="1235" spans="11:12" x14ac:dyDescent="0.25">
      <c r="K1235"/>
    </row>
    <row r="1236" spans="11:12" x14ac:dyDescent="0.25">
      <c r="K1236"/>
    </row>
    <row r="1237" spans="11:12" x14ac:dyDescent="0.25">
      <c r="K1237"/>
    </row>
    <row r="1238" spans="11:12" x14ac:dyDescent="0.25">
      <c r="K1238"/>
      <c r="L1238" s="22"/>
    </row>
    <row r="1239" spans="11:12" x14ac:dyDescent="0.25">
      <c r="K1239"/>
    </row>
    <row r="1240" spans="11:12" x14ac:dyDescent="0.25">
      <c r="K1240"/>
    </row>
    <row r="1241" spans="11:12" x14ac:dyDescent="0.25">
      <c r="K1241"/>
      <c r="L1241" s="22"/>
    </row>
    <row r="1242" spans="11:12" x14ac:dyDescent="0.25">
      <c r="K1242"/>
    </row>
    <row r="1243" spans="11:12" x14ac:dyDescent="0.25">
      <c r="K1243"/>
    </row>
    <row r="1244" spans="11:12" x14ac:dyDescent="0.25">
      <c r="K1244"/>
    </row>
    <row r="1245" spans="11:12" x14ac:dyDescent="0.25">
      <c r="K1245"/>
      <c r="L1245" s="22"/>
    </row>
    <row r="1246" spans="11:12" x14ac:dyDescent="0.25">
      <c r="K1246"/>
    </row>
    <row r="1247" spans="11:12" x14ac:dyDescent="0.25">
      <c r="K1247"/>
    </row>
    <row r="1248" spans="11:12" x14ac:dyDescent="0.25">
      <c r="K1248"/>
    </row>
    <row r="1249" spans="11:12" x14ac:dyDescent="0.25">
      <c r="K1249"/>
    </row>
    <row r="1250" spans="11:12" x14ac:dyDescent="0.25">
      <c r="K1250"/>
    </row>
    <row r="1251" spans="11:12" x14ac:dyDescent="0.25">
      <c r="K1251"/>
    </row>
    <row r="1252" spans="11:12" x14ac:dyDescent="0.25">
      <c r="K1252"/>
    </row>
    <row r="1253" spans="11:12" x14ac:dyDescent="0.25">
      <c r="K1253"/>
      <c r="L1253" s="22"/>
    </row>
    <row r="1254" spans="11:12" x14ac:dyDescent="0.25">
      <c r="K1254"/>
    </row>
    <row r="1255" spans="11:12" x14ac:dyDescent="0.25">
      <c r="K1255"/>
    </row>
    <row r="1256" spans="11:12" x14ac:dyDescent="0.25">
      <c r="K1256"/>
      <c r="L1256" s="22"/>
    </row>
    <row r="1257" spans="11:12" x14ac:dyDescent="0.25">
      <c r="K1257"/>
    </row>
    <row r="1258" spans="11:12" x14ac:dyDescent="0.25">
      <c r="K1258"/>
    </row>
    <row r="1259" spans="11:12" x14ac:dyDescent="0.25">
      <c r="K1259"/>
    </row>
    <row r="1260" spans="11:12" x14ac:dyDescent="0.25">
      <c r="K1260"/>
    </row>
    <row r="1261" spans="11:12" x14ac:dyDescent="0.25">
      <c r="K1261"/>
    </row>
    <row r="1262" spans="11:12" x14ac:dyDescent="0.25">
      <c r="K1262"/>
      <c r="L1262" s="22"/>
    </row>
    <row r="1263" spans="11:12" x14ac:dyDescent="0.25">
      <c r="K1263"/>
    </row>
    <row r="1264" spans="11:12" x14ac:dyDescent="0.25">
      <c r="K1264"/>
    </row>
    <row r="1265" spans="11:12" x14ac:dyDescent="0.25">
      <c r="K1265"/>
    </row>
    <row r="1266" spans="11:12" x14ac:dyDescent="0.25">
      <c r="K1266"/>
    </row>
    <row r="1267" spans="11:12" x14ac:dyDescent="0.25">
      <c r="K1267"/>
    </row>
    <row r="1268" spans="11:12" x14ac:dyDescent="0.25">
      <c r="K1268"/>
    </row>
    <row r="1269" spans="11:12" x14ac:dyDescent="0.25">
      <c r="K1269"/>
    </row>
    <row r="1270" spans="11:12" x14ac:dyDescent="0.25">
      <c r="K1270"/>
    </row>
    <row r="1271" spans="11:12" x14ac:dyDescent="0.25">
      <c r="K1271"/>
    </row>
    <row r="1272" spans="11:12" x14ac:dyDescent="0.25">
      <c r="K1272"/>
    </row>
    <row r="1273" spans="11:12" x14ac:dyDescent="0.25">
      <c r="K1273"/>
    </row>
    <row r="1274" spans="11:12" x14ac:dyDescent="0.25">
      <c r="K1274"/>
      <c r="L1274" s="22"/>
    </row>
    <row r="1275" spans="11:12" x14ac:dyDescent="0.25">
      <c r="K1275"/>
    </row>
    <row r="1276" spans="11:12" x14ac:dyDescent="0.25">
      <c r="K1276"/>
    </row>
    <row r="1277" spans="11:12" x14ac:dyDescent="0.25">
      <c r="K1277"/>
      <c r="L1277" s="22"/>
    </row>
    <row r="1278" spans="11:12" x14ac:dyDescent="0.25">
      <c r="K1278"/>
    </row>
    <row r="1279" spans="11:12" x14ac:dyDescent="0.25">
      <c r="K1279"/>
    </row>
    <row r="1280" spans="11:12" x14ac:dyDescent="0.25">
      <c r="K1280"/>
    </row>
    <row r="1281" spans="11:12" x14ac:dyDescent="0.25">
      <c r="K1281"/>
    </row>
    <row r="1282" spans="11:12" x14ac:dyDescent="0.25">
      <c r="K1282"/>
    </row>
    <row r="1283" spans="11:12" x14ac:dyDescent="0.25">
      <c r="K1283"/>
    </row>
    <row r="1284" spans="11:12" x14ac:dyDescent="0.25">
      <c r="K1284"/>
    </row>
    <row r="1285" spans="11:12" x14ac:dyDescent="0.25">
      <c r="K1285"/>
      <c r="L1285" s="22"/>
    </row>
    <row r="1286" spans="11:12" x14ac:dyDescent="0.25">
      <c r="K1286"/>
    </row>
    <row r="1287" spans="11:12" x14ac:dyDescent="0.25">
      <c r="K1287"/>
    </row>
    <row r="1288" spans="11:12" x14ac:dyDescent="0.25">
      <c r="K1288"/>
      <c r="L1288" s="22"/>
    </row>
    <row r="1289" spans="11:12" x14ac:dyDescent="0.25">
      <c r="K1289"/>
    </row>
    <row r="1290" spans="11:12" x14ac:dyDescent="0.25">
      <c r="K1290"/>
      <c r="L1290" s="22"/>
    </row>
    <row r="1291" spans="11:12" x14ac:dyDescent="0.25">
      <c r="K1291"/>
      <c r="L1291" s="22"/>
    </row>
    <row r="1292" spans="11:12" x14ac:dyDescent="0.25">
      <c r="K1292"/>
    </row>
    <row r="1293" spans="11:12" x14ac:dyDescent="0.25">
      <c r="K1293"/>
    </row>
    <row r="1294" spans="11:12" x14ac:dyDescent="0.25">
      <c r="K1294"/>
      <c r="L1294" s="22"/>
    </row>
    <row r="1295" spans="11:12" x14ac:dyDescent="0.25">
      <c r="K1295"/>
    </row>
    <row r="1296" spans="11:12" x14ac:dyDescent="0.25">
      <c r="K1296"/>
      <c r="L1296" s="22"/>
    </row>
    <row r="1297" spans="11:11" x14ac:dyDescent="0.25">
      <c r="K1297"/>
    </row>
    <row r="1298" spans="11:11" x14ac:dyDescent="0.25">
      <c r="K1298"/>
    </row>
    <row r="1299" spans="11:11" x14ac:dyDescent="0.25">
      <c r="K1299"/>
    </row>
    <row r="1300" spans="11:11" x14ac:dyDescent="0.25">
      <c r="K1300"/>
    </row>
    <row r="1301" spans="11:11" x14ac:dyDescent="0.25">
      <c r="K1301"/>
    </row>
    <row r="1302" spans="11:11" x14ac:dyDescent="0.25">
      <c r="K1302"/>
    </row>
    <row r="1303" spans="11:11" x14ac:dyDescent="0.25">
      <c r="K1303"/>
    </row>
    <row r="1304" spans="11:11" x14ac:dyDescent="0.25">
      <c r="K1304"/>
    </row>
    <row r="1305" spans="11:11" x14ac:dyDescent="0.25">
      <c r="K1305"/>
    </row>
    <row r="1306" spans="11:11" x14ac:dyDescent="0.25">
      <c r="K1306"/>
    </row>
    <row r="1307" spans="11:11" x14ac:dyDescent="0.25">
      <c r="K1307"/>
    </row>
    <row r="1308" spans="11:11" x14ac:dyDescent="0.25">
      <c r="K1308"/>
    </row>
    <row r="1309" spans="11:11" x14ac:dyDescent="0.25">
      <c r="K1309"/>
    </row>
    <row r="1310" spans="11:11" x14ac:dyDescent="0.25">
      <c r="K1310"/>
    </row>
    <row r="1311" spans="11:11" x14ac:dyDescent="0.25">
      <c r="K1311"/>
    </row>
    <row r="1312" spans="11:11" x14ac:dyDescent="0.25">
      <c r="K1312"/>
    </row>
    <row r="1313" spans="11:12" x14ac:dyDescent="0.25">
      <c r="K1313"/>
    </row>
    <row r="1314" spans="11:12" x14ac:dyDescent="0.25">
      <c r="K1314"/>
    </row>
    <row r="1315" spans="11:12" x14ac:dyDescent="0.25">
      <c r="K1315"/>
    </row>
    <row r="1316" spans="11:12" x14ac:dyDescent="0.25">
      <c r="K1316"/>
      <c r="L1316" s="22"/>
    </row>
    <row r="1317" spans="11:12" x14ac:dyDescent="0.25">
      <c r="K1317"/>
    </row>
    <row r="1318" spans="11:12" x14ac:dyDescent="0.25">
      <c r="K1318"/>
    </row>
    <row r="1319" spans="11:12" x14ac:dyDescent="0.25">
      <c r="K1319"/>
    </row>
    <row r="1320" spans="11:12" x14ac:dyDescent="0.25">
      <c r="K1320"/>
      <c r="L1320" s="22"/>
    </row>
    <row r="1321" spans="11:12" x14ac:dyDescent="0.25">
      <c r="K1321"/>
    </row>
    <row r="1322" spans="11:12" x14ac:dyDescent="0.25">
      <c r="K1322"/>
    </row>
    <row r="1323" spans="11:12" x14ac:dyDescent="0.25">
      <c r="K1323"/>
    </row>
    <row r="1324" spans="11:12" x14ac:dyDescent="0.25">
      <c r="K1324"/>
    </row>
    <row r="1325" spans="11:12" x14ac:dyDescent="0.25">
      <c r="K1325"/>
    </row>
    <row r="1326" spans="11:12" x14ac:dyDescent="0.25">
      <c r="K1326"/>
    </row>
    <row r="1327" spans="11:12" x14ac:dyDescent="0.25">
      <c r="K1327"/>
      <c r="L1327" s="22"/>
    </row>
    <row r="1328" spans="11:12" x14ac:dyDescent="0.25">
      <c r="K1328"/>
      <c r="L1328" s="22"/>
    </row>
    <row r="1329" spans="11:12" x14ac:dyDescent="0.25">
      <c r="K1329"/>
      <c r="L1329" s="22"/>
    </row>
    <row r="1330" spans="11:12" x14ac:dyDescent="0.25">
      <c r="K1330"/>
    </row>
    <row r="1331" spans="11:12" x14ac:dyDescent="0.25">
      <c r="K1331"/>
    </row>
    <row r="1332" spans="11:12" x14ac:dyDescent="0.25">
      <c r="K1332"/>
    </row>
    <row r="1333" spans="11:12" x14ac:dyDescent="0.25">
      <c r="K1333"/>
    </row>
    <row r="1334" spans="11:12" x14ac:dyDescent="0.25">
      <c r="K1334"/>
      <c r="L1334" s="22"/>
    </row>
    <row r="1335" spans="11:12" x14ac:dyDescent="0.25">
      <c r="K1335"/>
      <c r="L1335" s="22"/>
    </row>
    <row r="1336" spans="11:12" x14ac:dyDescent="0.25">
      <c r="K1336"/>
    </row>
    <row r="1337" spans="11:12" x14ac:dyDescent="0.25">
      <c r="K1337"/>
    </row>
    <row r="1338" spans="11:12" x14ac:dyDescent="0.25">
      <c r="K1338"/>
    </row>
    <row r="1339" spans="11:12" x14ac:dyDescent="0.25">
      <c r="K1339"/>
    </row>
    <row r="1340" spans="11:12" x14ac:dyDescent="0.25">
      <c r="K1340"/>
    </row>
    <row r="1341" spans="11:12" x14ac:dyDescent="0.25">
      <c r="K1341"/>
    </row>
    <row r="1342" spans="11:12" x14ac:dyDescent="0.25">
      <c r="K1342"/>
      <c r="L1342" s="22"/>
    </row>
    <row r="1343" spans="11:12" x14ac:dyDescent="0.25">
      <c r="K1343"/>
      <c r="L1343" s="22"/>
    </row>
    <row r="1344" spans="11:12" x14ac:dyDescent="0.25">
      <c r="K1344"/>
    </row>
    <row r="1345" spans="11:12" x14ac:dyDescent="0.25">
      <c r="K1345"/>
    </row>
    <row r="1346" spans="11:12" x14ac:dyDescent="0.25">
      <c r="K1346"/>
    </row>
    <row r="1347" spans="11:12" x14ac:dyDescent="0.25">
      <c r="K1347"/>
    </row>
    <row r="1348" spans="11:12" x14ac:dyDescent="0.25">
      <c r="K1348"/>
    </row>
    <row r="1349" spans="11:12" x14ac:dyDescent="0.25">
      <c r="K1349"/>
    </row>
    <row r="1350" spans="11:12" x14ac:dyDescent="0.25">
      <c r="K1350"/>
    </row>
    <row r="1351" spans="11:12" x14ac:dyDescent="0.25">
      <c r="K1351"/>
    </row>
    <row r="1352" spans="11:12" x14ac:dyDescent="0.25">
      <c r="K1352"/>
    </row>
    <row r="1353" spans="11:12" x14ac:dyDescent="0.25">
      <c r="K1353"/>
    </row>
    <row r="1354" spans="11:12" x14ac:dyDescent="0.25">
      <c r="K1354"/>
    </row>
    <row r="1355" spans="11:12" x14ac:dyDescent="0.25">
      <c r="K1355"/>
      <c r="L1355" s="22"/>
    </row>
    <row r="1356" spans="11:12" x14ac:dyDescent="0.25">
      <c r="K1356"/>
      <c r="L1356" s="22"/>
    </row>
    <row r="1357" spans="11:12" x14ac:dyDescent="0.25">
      <c r="K1357"/>
    </row>
    <row r="1358" spans="11:12" x14ac:dyDescent="0.25">
      <c r="K1358"/>
      <c r="L1358" s="22"/>
    </row>
    <row r="1359" spans="11:12" x14ac:dyDescent="0.25">
      <c r="K1359"/>
      <c r="L1359" s="22"/>
    </row>
    <row r="1360" spans="11:12" x14ac:dyDescent="0.25">
      <c r="K1360"/>
      <c r="L1360" s="22"/>
    </row>
    <row r="1361" spans="11:12" x14ac:dyDescent="0.25">
      <c r="K1361"/>
    </row>
    <row r="1362" spans="11:12" x14ac:dyDescent="0.25">
      <c r="K1362"/>
      <c r="L1362" s="22"/>
    </row>
    <row r="1363" spans="11:12" x14ac:dyDescent="0.25">
      <c r="K1363"/>
    </row>
    <row r="1364" spans="11:12" x14ac:dyDescent="0.25">
      <c r="K1364"/>
    </row>
    <row r="1365" spans="11:12" x14ac:dyDescent="0.25">
      <c r="K1365"/>
    </row>
    <row r="1366" spans="11:12" x14ac:dyDescent="0.25">
      <c r="K1366"/>
    </row>
    <row r="1367" spans="11:12" x14ac:dyDescent="0.25">
      <c r="K1367"/>
    </row>
    <row r="1368" spans="11:12" x14ac:dyDescent="0.25">
      <c r="K1368"/>
    </row>
    <row r="1369" spans="11:12" x14ac:dyDescent="0.25">
      <c r="K1369"/>
      <c r="L1369" s="22"/>
    </row>
    <row r="1370" spans="11:12" x14ac:dyDescent="0.25">
      <c r="K1370"/>
    </row>
    <row r="1371" spans="11:12" x14ac:dyDescent="0.25">
      <c r="K1371"/>
    </row>
    <row r="1372" spans="11:12" x14ac:dyDescent="0.25">
      <c r="K1372"/>
      <c r="L1372" s="22"/>
    </row>
    <row r="1373" spans="11:12" x14ac:dyDescent="0.25">
      <c r="K1373"/>
    </row>
    <row r="1374" spans="11:12" x14ac:dyDescent="0.25">
      <c r="K1374"/>
    </row>
    <row r="1375" spans="11:12" x14ac:dyDescent="0.25">
      <c r="K1375"/>
    </row>
    <row r="1376" spans="11:12" x14ac:dyDescent="0.25">
      <c r="K1376"/>
      <c r="L1376" s="22"/>
    </row>
    <row r="1377" spans="11:12" x14ac:dyDescent="0.25">
      <c r="K1377"/>
    </row>
    <row r="1378" spans="11:12" x14ac:dyDescent="0.25">
      <c r="K1378"/>
    </row>
    <row r="1379" spans="11:12" x14ac:dyDescent="0.25">
      <c r="K1379"/>
    </row>
    <row r="1380" spans="11:12" x14ac:dyDescent="0.25">
      <c r="K1380"/>
    </row>
    <row r="1381" spans="11:12" x14ac:dyDescent="0.25">
      <c r="K1381"/>
      <c r="L1381" s="22"/>
    </row>
    <row r="1382" spans="11:12" x14ac:dyDescent="0.25">
      <c r="K1382"/>
    </row>
    <row r="1383" spans="11:12" x14ac:dyDescent="0.25">
      <c r="K1383"/>
    </row>
    <row r="1384" spans="11:12" x14ac:dyDescent="0.25">
      <c r="K1384"/>
    </row>
    <row r="1385" spans="11:12" x14ac:dyDescent="0.25">
      <c r="K1385"/>
    </row>
    <row r="1386" spans="11:12" x14ac:dyDescent="0.25">
      <c r="K1386"/>
      <c r="L1386" s="22"/>
    </row>
    <row r="1387" spans="11:12" x14ac:dyDescent="0.25">
      <c r="K1387"/>
    </row>
    <row r="1388" spans="11:12" x14ac:dyDescent="0.25">
      <c r="K1388"/>
    </row>
    <row r="1389" spans="11:12" x14ac:dyDescent="0.25">
      <c r="K1389"/>
      <c r="L1389" s="22"/>
    </row>
    <row r="1390" spans="11:12" x14ac:dyDescent="0.25">
      <c r="K1390"/>
    </row>
    <row r="1391" spans="11:12" x14ac:dyDescent="0.25">
      <c r="K1391"/>
      <c r="L1391" s="22"/>
    </row>
    <row r="1392" spans="11:12" x14ac:dyDescent="0.25">
      <c r="K1392"/>
    </row>
    <row r="1393" spans="11:12" x14ac:dyDescent="0.25">
      <c r="K1393"/>
      <c r="L1393" s="22"/>
    </row>
    <row r="1394" spans="11:12" x14ac:dyDescent="0.25">
      <c r="K1394"/>
    </row>
    <row r="1395" spans="11:12" x14ac:dyDescent="0.25">
      <c r="K1395"/>
    </row>
    <row r="1396" spans="11:12" x14ac:dyDescent="0.25">
      <c r="K1396"/>
    </row>
    <row r="1397" spans="11:12" x14ac:dyDescent="0.25">
      <c r="K1397"/>
    </row>
    <row r="1398" spans="11:12" x14ac:dyDescent="0.25">
      <c r="K1398"/>
      <c r="L1398" s="22"/>
    </row>
    <row r="1399" spans="11:12" x14ac:dyDescent="0.25">
      <c r="K1399"/>
    </row>
    <row r="1400" spans="11:12" x14ac:dyDescent="0.25">
      <c r="K1400"/>
    </row>
    <row r="1401" spans="11:12" x14ac:dyDescent="0.25">
      <c r="K1401"/>
    </row>
    <row r="1402" spans="11:12" x14ac:dyDescent="0.25">
      <c r="K1402"/>
      <c r="L1402" s="22"/>
    </row>
    <row r="1403" spans="11:12" x14ac:dyDescent="0.25">
      <c r="K1403"/>
      <c r="L1403" s="22"/>
    </row>
    <row r="1404" spans="11:12" x14ac:dyDescent="0.25">
      <c r="K1404"/>
    </row>
    <row r="1405" spans="11:12" x14ac:dyDescent="0.25">
      <c r="K1405"/>
      <c r="L1405" s="22"/>
    </row>
    <row r="1406" spans="11:12" x14ac:dyDescent="0.25">
      <c r="K1406"/>
    </row>
    <row r="1407" spans="11:12" x14ac:dyDescent="0.25">
      <c r="K1407"/>
      <c r="L1407" s="22"/>
    </row>
    <row r="1408" spans="11:12" x14ac:dyDescent="0.25">
      <c r="K1408"/>
    </row>
    <row r="1409" spans="11:12" x14ac:dyDescent="0.25">
      <c r="K1409"/>
      <c r="L1409" s="22"/>
    </row>
    <row r="1410" spans="11:12" x14ac:dyDescent="0.25">
      <c r="K1410"/>
    </row>
    <row r="1411" spans="11:12" x14ac:dyDescent="0.25">
      <c r="K1411"/>
    </row>
    <row r="1412" spans="11:12" x14ac:dyDescent="0.25">
      <c r="K1412"/>
    </row>
    <row r="1413" spans="11:12" x14ac:dyDescent="0.25">
      <c r="K1413"/>
    </row>
    <row r="1414" spans="11:12" x14ac:dyDescent="0.25">
      <c r="K1414"/>
      <c r="L1414" s="22"/>
    </row>
    <row r="1415" spans="11:12" x14ac:dyDescent="0.25">
      <c r="K1415"/>
    </row>
    <row r="1416" spans="11:12" x14ac:dyDescent="0.25">
      <c r="K1416"/>
    </row>
    <row r="1417" spans="11:12" x14ac:dyDescent="0.25">
      <c r="K1417"/>
    </row>
    <row r="1418" spans="11:12" x14ac:dyDescent="0.25">
      <c r="K1418"/>
    </row>
    <row r="1419" spans="11:12" x14ac:dyDescent="0.25">
      <c r="K1419"/>
      <c r="L1419" s="22"/>
    </row>
    <row r="1420" spans="11:12" x14ac:dyDescent="0.25">
      <c r="K1420"/>
      <c r="L1420" s="22"/>
    </row>
    <row r="1421" spans="11:12" x14ac:dyDescent="0.25">
      <c r="K1421"/>
      <c r="L1421" s="22"/>
    </row>
    <row r="1422" spans="11:12" x14ac:dyDescent="0.25">
      <c r="K1422"/>
      <c r="L1422" s="22"/>
    </row>
    <row r="1423" spans="11:12" x14ac:dyDescent="0.25">
      <c r="K1423"/>
    </row>
    <row r="1424" spans="11:12" x14ac:dyDescent="0.25">
      <c r="K1424"/>
      <c r="L1424" s="22"/>
    </row>
    <row r="1425" spans="11:12" x14ac:dyDescent="0.25">
      <c r="K1425"/>
    </row>
    <row r="1426" spans="11:12" x14ac:dyDescent="0.25">
      <c r="K1426"/>
    </row>
    <row r="1427" spans="11:12" x14ac:dyDescent="0.25">
      <c r="K1427"/>
      <c r="L1427" s="22"/>
    </row>
    <row r="1428" spans="11:12" x14ac:dyDescent="0.25">
      <c r="K1428"/>
    </row>
    <row r="1429" spans="11:12" x14ac:dyDescent="0.25">
      <c r="K1429"/>
    </row>
    <row r="1430" spans="11:12" x14ac:dyDescent="0.25">
      <c r="K1430"/>
    </row>
    <row r="1431" spans="11:12" x14ac:dyDescent="0.25">
      <c r="K1431"/>
    </row>
    <row r="1432" spans="11:12" x14ac:dyDescent="0.25">
      <c r="K1432"/>
    </row>
    <row r="1433" spans="11:12" x14ac:dyDescent="0.25">
      <c r="K1433"/>
    </row>
    <row r="1434" spans="11:12" x14ac:dyDescent="0.25">
      <c r="K1434"/>
    </row>
    <row r="1435" spans="11:12" x14ac:dyDescent="0.25">
      <c r="K1435"/>
    </row>
    <row r="1436" spans="11:12" x14ac:dyDescent="0.25">
      <c r="K1436"/>
    </row>
    <row r="1437" spans="11:12" x14ac:dyDescent="0.25">
      <c r="K1437"/>
    </row>
    <row r="1438" spans="11:12" x14ac:dyDescent="0.25">
      <c r="K1438"/>
      <c r="L1438" s="22"/>
    </row>
    <row r="1439" spans="11:12" x14ac:dyDescent="0.25">
      <c r="K1439"/>
      <c r="L1439" s="22"/>
    </row>
    <row r="1440" spans="11:12" x14ac:dyDescent="0.25">
      <c r="K1440"/>
    </row>
    <row r="1441" spans="11:12" x14ac:dyDescent="0.25">
      <c r="K1441"/>
      <c r="L1441" s="22"/>
    </row>
    <row r="1442" spans="11:12" x14ac:dyDescent="0.25">
      <c r="K1442"/>
    </row>
    <row r="1443" spans="11:12" x14ac:dyDescent="0.25">
      <c r="K1443"/>
      <c r="L1443" s="22"/>
    </row>
    <row r="1444" spans="11:12" x14ac:dyDescent="0.25">
      <c r="K1444"/>
    </row>
    <row r="1445" spans="11:12" x14ac:dyDescent="0.25">
      <c r="K1445"/>
    </row>
    <row r="1446" spans="11:12" x14ac:dyDescent="0.25">
      <c r="K1446"/>
    </row>
    <row r="1447" spans="11:12" x14ac:dyDescent="0.25">
      <c r="K1447"/>
    </row>
    <row r="1448" spans="11:12" x14ac:dyDescent="0.25">
      <c r="K1448"/>
    </row>
    <row r="1449" spans="11:12" x14ac:dyDescent="0.25">
      <c r="K1449"/>
      <c r="L1449" s="22"/>
    </row>
    <row r="1450" spans="11:12" x14ac:dyDescent="0.25">
      <c r="K1450"/>
    </row>
    <row r="1451" spans="11:12" x14ac:dyDescent="0.25">
      <c r="K1451"/>
      <c r="L1451" s="22"/>
    </row>
    <row r="1452" spans="11:12" x14ac:dyDescent="0.25">
      <c r="K1452"/>
    </row>
    <row r="1453" spans="11:12" x14ac:dyDescent="0.25">
      <c r="K1453"/>
    </row>
    <row r="1454" spans="11:12" x14ac:dyDescent="0.25">
      <c r="K1454"/>
    </row>
    <row r="1455" spans="11:12" x14ac:dyDescent="0.25">
      <c r="K1455"/>
    </row>
    <row r="1456" spans="11:12" x14ac:dyDescent="0.25">
      <c r="K1456"/>
    </row>
    <row r="1457" spans="11:12" x14ac:dyDescent="0.25">
      <c r="K1457"/>
      <c r="L1457" s="22"/>
    </row>
    <row r="1458" spans="11:12" x14ac:dyDescent="0.25">
      <c r="K1458"/>
    </row>
    <row r="1459" spans="11:12" x14ac:dyDescent="0.25">
      <c r="K1459"/>
    </row>
    <row r="1460" spans="11:12" x14ac:dyDescent="0.25">
      <c r="K1460"/>
    </row>
    <row r="1461" spans="11:12" x14ac:dyDescent="0.25">
      <c r="K1461"/>
    </row>
    <row r="1462" spans="11:12" x14ac:dyDescent="0.25">
      <c r="K1462"/>
    </row>
    <row r="1463" spans="11:12" x14ac:dyDescent="0.25">
      <c r="K1463"/>
    </row>
    <row r="1464" spans="11:12" x14ac:dyDescent="0.25">
      <c r="K1464"/>
    </row>
    <row r="1465" spans="11:12" x14ac:dyDescent="0.25">
      <c r="K1465"/>
      <c r="L1465" s="22"/>
    </row>
    <row r="1466" spans="11:12" x14ac:dyDescent="0.25">
      <c r="K1466"/>
    </row>
    <row r="1467" spans="11:12" x14ac:dyDescent="0.25">
      <c r="K1467"/>
    </row>
    <row r="1468" spans="11:12" x14ac:dyDescent="0.25">
      <c r="K1468"/>
    </row>
    <row r="1469" spans="11:12" x14ac:dyDescent="0.25">
      <c r="K1469"/>
    </row>
    <row r="1470" spans="11:12" x14ac:dyDescent="0.25">
      <c r="K1470"/>
    </row>
    <row r="1471" spans="11:12" x14ac:dyDescent="0.25">
      <c r="K1471"/>
    </row>
    <row r="1472" spans="11:12" x14ac:dyDescent="0.25">
      <c r="K1472"/>
    </row>
    <row r="1473" spans="11:12" x14ac:dyDescent="0.25">
      <c r="K1473"/>
    </row>
    <row r="1474" spans="11:12" x14ac:dyDescent="0.25">
      <c r="K1474"/>
    </row>
    <row r="1475" spans="11:12" x14ac:dyDescent="0.25">
      <c r="K1475"/>
    </row>
    <row r="1476" spans="11:12" x14ac:dyDescent="0.25">
      <c r="K1476"/>
    </row>
    <row r="1477" spans="11:12" x14ac:dyDescent="0.25">
      <c r="K1477"/>
    </row>
    <row r="1478" spans="11:12" x14ac:dyDescent="0.25">
      <c r="K1478"/>
      <c r="L1478" s="22"/>
    </row>
    <row r="1479" spans="11:12" x14ac:dyDescent="0.25">
      <c r="K1479"/>
    </row>
    <row r="1480" spans="11:12" x14ac:dyDescent="0.25">
      <c r="K1480"/>
    </row>
    <row r="1481" spans="11:12" x14ac:dyDescent="0.25">
      <c r="K1481"/>
    </row>
    <row r="1482" spans="11:12" x14ac:dyDescent="0.25">
      <c r="K1482"/>
      <c r="L1482" s="22"/>
    </row>
    <row r="1483" spans="11:12" x14ac:dyDescent="0.25">
      <c r="K1483"/>
    </row>
    <row r="1484" spans="11:12" x14ac:dyDescent="0.25">
      <c r="K1484"/>
    </row>
    <row r="1485" spans="11:12" x14ac:dyDescent="0.25">
      <c r="K1485"/>
      <c r="L1485" s="22"/>
    </row>
    <row r="1486" spans="11:12" x14ac:dyDescent="0.25">
      <c r="K1486"/>
    </row>
    <row r="1487" spans="11:12" x14ac:dyDescent="0.25">
      <c r="K1487"/>
    </row>
    <row r="1488" spans="11:12" x14ac:dyDescent="0.25">
      <c r="K1488"/>
    </row>
    <row r="1489" spans="11:12" x14ac:dyDescent="0.25">
      <c r="K1489"/>
    </row>
    <row r="1490" spans="11:12" x14ac:dyDescent="0.25">
      <c r="K1490"/>
    </row>
    <row r="1491" spans="11:12" x14ac:dyDescent="0.25">
      <c r="K1491"/>
      <c r="L1491" s="22"/>
    </row>
    <row r="1492" spans="11:12" x14ac:dyDescent="0.25">
      <c r="K1492"/>
    </row>
    <row r="1493" spans="11:12" x14ac:dyDescent="0.25">
      <c r="K1493"/>
    </row>
    <row r="1494" spans="11:12" x14ac:dyDescent="0.25">
      <c r="K1494"/>
    </row>
    <row r="1495" spans="11:12" x14ac:dyDescent="0.25">
      <c r="K1495"/>
    </row>
    <row r="1496" spans="11:12" x14ac:dyDescent="0.25">
      <c r="K1496"/>
      <c r="L1496" s="22"/>
    </row>
    <row r="1497" spans="11:12" x14ac:dyDescent="0.25">
      <c r="K1497"/>
    </row>
    <row r="1498" spans="11:12" x14ac:dyDescent="0.25">
      <c r="K1498"/>
    </row>
    <row r="1499" spans="11:12" x14ac:dyDescent="0.25">
      <c r="K1499"/>
      <c r="L1499" s="22"/>
    </row>
    <row r="1500" spans="11:12" x14ac:dyDescent="0.25">
      <c r="K1500"/>
    </row>
    <row r="1501" spans="11:12" x14ac:dyDescent="0.25">
      <c r="K1501"/>
    </row>
    <row r="1502" spans="11:12" x14ac:dyDescent="0.25">
      <c r="K1502"/>
      <c r="L1502" s="22"/>
    </row>
    <row r="1503" spans="11:12" x14ac:dyDescent="0.25">
      <c r="K1503"/>
      <c r="L1503" s="22"/>
    </row>
    <row r="1504" spans="11:12" x14ac:dyDescent="0.25">
      <c r="K1504"/>
    </row>
    <row r="1505" spans="11:12" x14ac:dyDescent="0.25">
      <c r="K1505"/>
      <c r="L1505" s="22"/>
    </row>
    <row r="1506" spans="11:12" x14ac:dyDescent="0.25">
      <c r="K1506"/>
    </row>
    <row r="1507" spans="11:12" x14ac:dyDescent="0.25">
      <c r="K1507"/>
      <c r="L1507" s="22"/>
    </row>
    <row r="1508" spans="11:12" x14ac:dyDescent="0.25">
      <c r="K1508"/>
    </row>
    <row r="1509" spans="11:12" x14ac:dyDescent="0.25">
      <c r="K1509"/>
    </row>
    <row r="1510" spans="11:12" x14ac:dyDescent="0.25">
      <c r="K1510"/>
    </row>
    <row r="1511" spans="11:12" x14ac:dyDescent="0.25">
      <c r="K1511"/>
    </row>
    <row r="1512" spans="11:12" x14ac:dyDescent="0.25">
      <c r="K1512"/>
      <c r="L1512" s="22"/>
    </row>
    <row r="1513" spans="11:12" x14ac:dyDescent="0.25">
      <c r="K1513"/>
    </row>
    <row r="1514" spans="11:12" x14ac:dyDescent="0.25">
      <c r="K1514"/>
    </row>
    <row r="1515" spans="11:12" x14ac:dyDescent="0.25">
      <c r="K1515"/>
    </row>
    <row r="1516" spans="11:12" x14ac:dyDescent="0.25">
      <c r="K1516"/>
      <c r="L1516" s="22"/>
    </row>
    <row r="1517" spans="11:12" x14ac:dyDescent="0.25">
      <c r="K1517"/>
    </row>
    <row r="1518" spans="11:12" x14ac:dyDescent="0.25">
      <c r="K1518"/>
    </row>
    <row r="1519" spans="11:12" x14ac:dyDescent="0.25">
      <c r="K1519"/>
    </row>
    <row r="1520" spans="11:12" x14ac:dyDescent="0.25">
      <c r="K1520"/>
    </row>
    <row r="1521" spans="11:12" x14ac:dyDescent="0.25">
      <c r="K1521"/>
    </row>
    <row r="1522" spans="11:12" x14ac:dyDescent="0.25">
      <c r="K1522"/>
    </row>
    <row r="1523" spans="11:12" x14ac:dyDescent="0.25">
      <c r="K1523"/>
      <c r="L1523" s="22"/>
    </row>
    <row r="1524" spans="11:12" x14ac:dyDescent="0.25">
      <c r="K1524"/>
    </row>
    <row r="1525" spans="11:12" x14ac:dyDescent="0.25">
      <c r="K1525"/>
    </row>
    <row r="1526" spans="11:12" x14ac:dyDescent="0.25">
      <c r="K1526"/>
    </row>
    <row r="1527" spans="11:12" x14ac:dyDescent="0.25">
      <c r="K1527"/>
    </row>
    <row r="1528" spans="11:12" x14ac:dyDescent="0.25">
      <c r="K1528"/>
      <c r="L1528" s="22"/>
    </row>
    <row r="1529" spans="11:12" x14ac:dyDescent="0.25">
      <c r="K1529"/>
      <c r="L1529" s="22"/>
    </row>
    <row r="1530" spans="11:12" x14ac:dyDescent="0.25">
      <c r="K1530"/>
    </row>
    <row r="1531" spans="11:12" x14ac:dyDescent="0.25">
      <c r="K1531"/>
    </row>
    <row r="1532" spans="11:12" x14ac:dyDescent="0.25">
      <c r="K1532"/>
      <c r="L1532" s="22"/>
    </row>
    <row r="1533" spans="11:12" x14ac:dyDescent="0.25">
      <c r="K1533"/>
      <c r="L1533" s="22"/>
    </row>
    <row r="1534" spans="11:12" x14ac:dyDescent="0.25">
      <c r="K1534"/>
    </row>
    <row r="1535" spans="11:12" x14ac:dyDescent="0.25">
      <c r="K1535"/>
    </row>
    <row r="1536" spans="11:12" x14ac:dyDescent="0.25">
      <c r="K1536"/>
      <c r="L1536" s="22"/>
    </row>
    <row r="1537" spans="11:12" x14ac:dyDescent="0.25">
      <c r="K1537"/>
    </row>
    <row r="1538" spans="11:12" x14ac:dyDescent="0.25">
      <c r="K1538"/>
      <c r="L1538" s="22"/>
    </row>
    <row r="1539" spans="11:12" x14ac:dyDescent="0.25">
      <c r="K1539"/>
    </row>
    <row r="1540" spans="11:12" x14ac:dyDescent="0.25">
      <c r="K1540"/>
      <c r="L1540" s="22"/>
    </row>
    <row r="1541" spans="11:12" x14ac:dyDescent="0.25">
      <c r="K1541"/>
    </row>
    <row r="1542" spans="11:12" x14ac:dyDescent="0.25">
      <c r="K1542"/>
    </row>
    <row r="1543" spans="11:12" x14ac:dyDescent="0.25">
      <c r="K1543"/>
    </row>
    <row r="1544" spans="11:12" x14ac:dyDescent="0.25">
      <c r="K1544"/>
      <c r="L1544" s="22"/>
    </row>
    <row r="1545" spans="11:12" x14ac:dyDescent="0.25">
      <c r="K1545"/>
    </row>
    <row r="1546" spans="11:12" x14ac:dyDescent="0.25">
      <c r="K1546"/>
    </row>
    <row r="1547" spans="11:12" x14ac:dyDescent="0.25">
      <c r="K1547"/>
      <c r="L1547" s="22"/>
    </row>
    <row r="1548" spans="11:12" x14ac:dyDescent="0.25">
      <c r="K1548"/>
    </row>
    <row r="1549" spans="11:12" x14ac:dyDescent="0.25">
      <c r="K1549"/>
    </row>
    <row r="1550" spans="11:12" x14ac:dyDescent="0.25">
      <c r="K1550"/>
    </row>
    <row r="1551" spans="11:12" x14ac:dyDescent="0.25">
      <c r="K1551"/>
    </row>
    <row r="1552" spans="11:12" x14ac:dyDescent="0.25">
      <c r="K1552"/>
    </row>
    <row r="1553" spans="11:12" x14ac:dyDescent="0.25">
      <c r="K1553"/>
    </row>
    <row r="1554" spans="11:12" x14ac:dyDescent="0.25">
      <c r="K1554"/>
    </row>
    <row r="1555" spans="11:12" x14ac:dyDescent="0.25">
      <c r="K1555"/>
    </row>
    <row r="1556" spans="11:12" x14ac:dyDescent="0.25">
      <c r="K1556"/>
    </row>
    <row r="1557" spans="11:12" x14ac:dyDescent="0.25">
      <c r="K1557"/>
    </row>
    <row r="1558" spans="11:12" x14ac:dyDescent="0.25">
      <c r="K1558"/>
      <c r="L1558" s="22"/>
    </row>
    <row r="1559" spans="11:12" x14ac:dyDescent="0.25">
      <c r="K1559"/>
    </row>
    <row r="1560" spans="11:12" x14ac:dyDescent="0.25">
      <c r="K1560"/>
      <c r="L1560" s="22"/>
    </row>
    <row r="1561" spans="11:12" x14ac:dyDescent="0.25">
      <c r="K1561"/>
    </row>
    <row r="1562" spans="11:12" x14ac:dyDescent="0.25">
      <c r="K1562"/>
    </row>
    <row r="1563" spans="11:12" x14ac:dyDescent="0.25">
      <c r="K1563"/>
    </row>
    <row r="1564" spans="11:12" x14ac:dyDescent="0.25">
      <c r="K1564"/>
    </row>
    <row r="1565" spans="11:12" x14ac:dyDescent="0.25">
      <c r="K1565"/>
    </row>
    <row r="1566" spans="11:12" x14ac:dyDescent="0.25">
      <c r="K1566"/>
    </row>
    <row r="1567" spans="11:12" x14ac:dyDescent="0.25">
      <c r="K1567"/>
    </row>
    <row r="1568" spans="11:12" x14ac:dyDescent="0.25">
      <c r="K1568"/>
    </row>
    <row r="1569" spans="11:12" x14ac:dyDescent="0.25">
      <c r="K1569"/>
      <c r="L1569" s="22"/>
    </row>
    <row r="1570" spans="11:12" x14ac:dyDescent="0.25">
      <c r="K1570"/>
    </row>
    <row r="1571" spans="11:12" x14ac:dyDescent="0.25">
      <c r="K1571"/>
      <c r="L1571" s="22"/>
    </row>
    <row r="1572" spans="11:12" x14ac:dyDescent="0.25">
      <c r="K1572"/>
      <c r="L1572" s="22"/>
    </row>
    <row r="1573" spans="11:12" x14ac:dyDescent="0.25">
      <c r="K1573"/>
      <c r="L1573" s="22"/>
    </row>
    <row r="1574" spans="11:12" x14ac:dyDescent="0.25">
      <c r="K1574"/>
    </row>
    <row r="1575" spans="11:12" x14ac:dyDescent="0.25">
      <c r="K1575"/>
    </row>
    <row r="1576" spans="11:12" x14ac:dyDescent="0.25">
      <c r="K1576"/>
      <c r="L1576" s="22"/>
    </row>
    <row r="1577" spans="11:12" x14ac:dyDescent="0.25">
      <c r="K1577"/>
    </row>
    <row r="1578" spans="11:12" x14ac:dyDescent="0.25">
      <c r="K1578"/>
    </row>
    <row r="1579" spans="11:12" x14ac:dyDescent="0.25">
      <c r="K1579"/>
    </row>
    <row r="1580" spans="11:12" x14ac:dyDescent="0.25">
      <c r="K1580"/>
      <c r="L1580" s="22"/>
    </row>
    <row r="1581" spans="11:12" x14ac:dyDescent="0.25">
      <c r="K1581"/>
    </row>
    <row r="1582" spans="11:12" x14ac:dyDescent="0.25">
      <c r="K1582"/>
    </row>
    <row r="1583" spans="11:12" x14ac:dyDescent="0.25">
      <c r="K1583"/>
    </row>
    <row r="1584" spans="11:12" x14ac:dyDescent="0.25">
      <c r="K1584"/>
    </row>
    <row r="1585" spans="11:12" x14ac:dyDescent="0.25">
      <c r="K1585"/>
    </row>
    <row r="1586" spans="11:12" x14ac:dyDescent="0.25">
      <c r="K1586"/>
    </row>
    <row r="1587" spans="11:12" x14ac:dyDescent="0.25">
      <c r="K1587"/>
    </row>
    <row r="1588" spans="11:12" x14ac:dyDescent="0.25">
      <c r="K1588"/>
    </row>
    <row r="1589" spans="11:12" x14ac:dyDescent="0.25">
      <c r="K1589"/>
    </row>
    <row r="1590" spans="11:12" x14ac:dyDescent="0.25">
      <c r="K1590"/>
    </row>
    <row r="1591" spans="11:12" x14ac:dyDescent="0.25">
      <c r="K1591"/>
      <c r="L1591" s="22"/>
    </row>
    <row r="1592" spans="11:12" x14ac:dyDescent="0.25">
      <c r="K1592"/>
    </row>
    <row r="1593" spans="11:12" x14ac:dyDescent="0.25">
      <c r="K1593"/>
    </row>
    <row r="1594" spans="11:12" x14ac:dyDescent="0.25">
      <c r="K1594"/>
    </row>
    <row r="1595" spans="11:12" x14ac:dyDescent="0.25">
      <c r="K1595"/>
    </row>
    <row r="1596" spans="11:12" x14ac:dyDescent="0.25">
      <c r="K1596"/>
    </row>
    <row r="1597" spans="11:12" x14ac:dyDescent="0.25">
      <c r="K1597"/>
    </row>
    <row r="1598" spans="11:12" x14ac:dyDescent="0.25">
      <c r="K1598"/>
      <c r="L1598" s="22"/>
    </row>
    <row r="1599" spans="11:12" x14ac:dyDescent="0.25">
      <c r="K1599"/>
    </row>
    <row r="1600" spans="11:12" x14ac:dyDescent="0.25">
      <c r="K1600"/>
      <c r="L1600" s="22"/>
    </row>
    <row r="1601" spans="11:12" x14ac:dyDescent="0.25">
      <c r="K1601"/>
      <c r="L1601" s="22"/>
    </row>
    <row r="1602" spans="11:12" x14ac:dyDescent="0.25">
      <c r="K1602"/>
    </row>
    <row r="1603" spans="11:12" x14ac:dyDescent="0.25">
      <c r="K1603"/>
    </row>
    <row r="1604" spans="11:12" x14ac:dyDescent="0.25">
      <c r="K1604"/>
    </row>
    <row r="1605" spans="11:12" x14ac:dyDescent="0.25">
      <c r="K1605"/>
    </row>
    <row r="1606" spans="11:12" x14ac:dyDescent="0.25">
      <c r="K1606"/>
    </row>
    <row r="1607" spans="11:12" x14ac:dyDescent="0.25">
      <c r="K1607"/>
    </row>
    <row r="1608" spans="11:12" x14ac:dyDescent="0.25">
      <c r="K1608"/>
    </row>
    <row r="1609" spans="11:12" x14ac:dyDescent="0.25">
      <c r="K1609"/>
    </row>
    <row r="1610" spans="11:12" x14ac:dyDescent="0.25">
      <c r="K1610"/>
    </row>
    <row r="1611" spans="11:12" x14ac:dyDescent="0.25">
      <c r="K1611"/>
    </row>
    <row r="1612" spans="11:12" x14ac:dyDescent="0.25">
      <c r="K1612"/>
    </row>
    <row r="1613" spans="11:12" x14ac:dyDescent="0.25">
      <c r="K1613"/>
      <c r="L1613" s="22"/>
    </row>
    <row r="1614" spans="11:12" x14ac:dyDescent="0.25">
      <c r="K1614"/>
    </row>
    <row r="1615" spans="11:12" x14ac:dyDescent="0.25">
      <c r="K1615"/>
    </row>
    <row r="1616" spans="11:12" x14ac:dyDescent="0.25">
      <c r="K1616"/>
    </row>
    <row r="1617" spans="11:12" x14ac:dyDescent="0.25">
      <c r="K1617"/>
    </row>
    <row r="1618" spans="11:12" x14ac:dyDescent="0.25">
      <c r="K1618"/>
    </row>
    <row r="1619" spans="11:12" x14ac:dyDescent="0.25">
      <c r="K1619"/>
    </row>
    <row r="1620" spans="11:12" x14ac:dyDescent="0.25">
      <c r="K1620"/>
      <c r="L1620" s="22"/>
    </row>
    <row r="1621" spans="11:12" x14ac:dyDescent="0.25">
      <c r="K1621"/>
      <c r="L1621" s="22"/>
    </row>
    <row r="1622" spans="11:12" x14ac:dyDescent="0.25">
      <c r="K1622"/>
    </row>
    <row r="1623" spans="11:12" x14ac:dyDescent="0.25">
      <c r="K1623"/>
    </row>
    <row r="1624" spans="11:12" x14ac:dyDescent="0.25">
      <c r="K1624"/>
    </row>
    <row r="1625" spans="11:12" x14ac:dyDescent="0.25">
      <c r="K1625"/>
    </row>
    <row r="1626" spans="11:12" x14ac:dyDescent="0.25">
      <c r="K1626"/>
    </row>
    <row r="1627" spans="11:12" x14ac:dyDescent="0.25">
      <c r="K1627"/>
    </row>
    <row r="1628" spans="11:12" x14ac:dyDescent="0.25">
      <c r="K1628"/>
      <c r="L1628" s="22"/>
    </row>
    <row r="1629" spans="11:12" x14ac:dyDescent="0.25">
      <c r="K1629"/>
    </row>
    <row r="1630" spans="11:12" x14ac:dyDescent="0.25">
      <c r="K1630"/>
    </row>
    <row r="1631" spans="11:12" x14ac:dyDescent="0.25">
      <c r="K1631"/>
      <c r="L1631" s="22"/>
    </row>
    <row r="1632" spans="11:12" x14ac:dyDescent="0.25">
      <c r="K1632"/>
      <c r="L1632" s="22"/>
    </row>
    <row r="1633" spans="11:12" x14ac:dyDescent="0.25">
      <c r="K1633"/>
    </row>
    <row r="1634" spans="11:12" x14ac:dyDescent="0.25">
      <c r="K1634"/>
    </row>
    <row r="1635" spans="11:12" x14ac:dyDescent="0.25">
      <c r="K1635"/>
      <c r="L1635" s="22"/>
    </row>
    <row r="1636" spans="11:12" x14ac:dyDescent="0.25">
      <c r="K1636"/>
    </row>
    <row r="1637" spans="11:12" x14ac:dyDescent="0.25">
      <c r="K1637"/>
    </row>
    <row r="1638" spans="11:12" x14ac:dyDescent="0.25">
      <c r="K1638"/>
    </row>
    <row r="1639" spans="11:12" x14ac:dyDescent="0.25">
      <c r="K1639"/>
    </row>
    <row r="1640" spans="11:12" x14ac:dyDescent="0.25">
      <c r="K1640"/>
    </row>
    <row r="1641" spans="11:12" x14ac:dyDescent="0.25">
      <c r="K1641"/>
    </row>
    <row r="1642" spans="11:12" x14ac:dyDescent="0.25">
      <c r="K1642"/>
    </row>
    <row r="1643" spans="11:12" x14ac:dyDescent="0.25">
      <c r="K1643"/>
    </row>
    <row r="1644" spans="11:12" x14ac:dyDescent="0.25">
      <c r="K1644"/>
      <c r="L1644" s="22"/>
    </row>
    <row r="1645" spans="11:12" x14ac:dyDescent="0.25">
      <c r="K1645"/>
      <c r="L1645" s="22"/>
    </row>
    <row r="1646" spans="11:12" x14ac:dyDescent="0.25">
      <c r="K1646"/>
    </row>
    <row r="1647" spans="11:12" x14ac:dyDescent="0.25">
      <c r="K1647"/>
    </row>
    <row r="1648" spans="11:12" x14ac:dyDescent="0.25">
      <c r="K1648"/>
    </row>
    <row r="1649" spans="11:12" x14ac:dyDescent="0.25">
      <c r="K1649"/>
      <c r="L1649" s="22"/>
    </row>
    <row r="1650" spans="11:12" x14ac:dyDescent="0.25">
      <c r="K1650"/>
    </row>
    <row r="1651" spans="11:12" x14ac:dyDescent="0.25">
      <c r="K1651"/>
    </row>
    <row r="1652" spans="11:12" x14ac:dyDescent="0.25">
      <c r="K1652"/>
    </row>
    <row r="1653" spans="11:12" x14ac:dyDescent="0.25">
      <c r="K1653"/>
    </row>
    <row r="1654" spans="11:12" x14ac:dyDescent="0.25">
      <c r="K1654"/>
      <c r="L1654" s="22"/>
    </row>
    <row r="1655" spans="11:12" x14ac:dyDescent="0.25">
      <c r="K1655"/>
      <c r="L1655" s="22"/>
    </row>
    <row r="1656" spans="11:12" x14ac:dyDescent="0.25">
      <c r="K1656"/>
      <c r="L1656" s="22"/>
    </row>
    <row r="1657" spans="11:12" x14ac:dyDescent="0.25">
      <c r="K1657"/>
    </row>
    <row r="1658" spans="11:12" x14ac:dyDescent="0.25">
      <c r="K1658"/>
      <c r="L1658" s="22"/>
    </row>
    <row r="1659" spans="11:12" x14ac:dyDescent="0.25">
      <c r="K1659"/>
    </row>
    <row r="1660" spans="11:12" x14ac:dyDescent="0.25">
      <c r="K1660"/>
    </row>
    <row r="1661" spans="11:12" x14ac:dyDescent="0.25">
      <c r="K1661"/>
    </row>
    <row r="1662" spans="11:12" x14ac:dyDescent="0.25">
      <c r="K1662"/>
      <c r="L1662" s="22"/>
    </row>
    <row r="1663" spans="11:12" x14ac:dyDescent="0.25">
      <c r="K1663"/>
    </row>
    <row r="1664" spans="11:12" x14ac:dyDescent="0.25">
      <c r="K1664"/>
      <c r="L1664" s="22"/>
    </row>
    <row r="1665" spans="11:12" x14ac:dyDescent="0.25">
      <c r="K1665"/>
    </row>
    <row r="1666" spans="11:12" x14ac:dyDescent="0.25">
      <c r="K1666"/>
    </row>
    <row r="1667" spans="11:12" x14ac:dyDescent="0.25">
      <c r="K1667"/>
    </row>
    <row r="1668" spans="11:12" x14ac:dyDescent="0.25">
      <c r="K1668"/>
    </row>
    <row r="1669" spans="11:12" x14ac:dyDescent="0.25">
      <c r="K1669"/>
    </row>
    <row r="1670" spans="11:12" x14ac:dyDescent="0.25">
      <c r="K1670"/>
    </row>
    <row r="1671" spans="11:12" x14ac:dyDescent="0.25">
      <c r="K1671"/>
    </row>
    <row r="1672" spans="11:12" x14ac:dyDescent="0.25">
      <c r="K1672"/>
    </row>
    <row r="1673" spans="11:12" x14ac:dyDescent="0.25">
      <c r="K1673"/>
    </row>
    <row r="1674" spans="11:12" x14ac:dyDescent="0.25">
      <c r="K1674"/>
      <c r="L1674" s="22"/>
    </row>
    <row r="1675" spans="11:12" x14ac:dyDescent="0.25">
      <c r="K1675"/>
      <c r="L1675" s="22"/>
    </row>
    <row r="1676" spans="11:12" x14ac:dyDescent="0.25">
      <c r="K1676"/>
    </row>
    <row r="1677" spans="11:12" x14ac:dyDescent="0.25">
      <c r="K1677"/>
    </row>
    <row r="1678" spans="11:12" x14ac:dyDescent="0.25">
      <c r="K1678"/>
      <c r="L1678" s="22"/>
    </row>
    <row r="1679" spans="11:12" x14ac:dyDescent="0.25">
      <c r="K1679"/>
    </row>
    <row r="1680" spans="11:12" x14ac:dyDescent="0.25">
      <c r="K1680"/>
      <c r="L1680" s="22"/>
    </row>
    <row r="1681" spans="11:12" x14ac:dyDescent="0.25">
      <c r="K1681"/>
    </row>
    <row r="1682" spans="11:12" x14ac:dyDescent="0.25">
      <c r="K1682"/>
    </row>
    <row r="1683" spans="11:12" x14ac:dyDescent="0.25">
      <c r="K1683"/>
    </row>
    <row r="1684" spans="11:12" x14ac:dyDescent="0.25">
      <c r="K1684"/>
    </row>
    <row r="1685" spans="11:12" x14ac:dyDescent="0.25">
      <c r="K1685"/>
      <c r="L1685" s="22"/>
    </row>
    <row r="1686" spans="11:12" x14ac:dyDescent="0.25">
      <c r="K1686"/>
      <c r="L1686" s="22"/>
    </row>
    <row r="1687" spans="11:12" x14ac:dyDescent="0.25">
      <c r="K1687"/>
    </row>
    <row r="1688" spans="11:12" x14ac:dyDescent="0.25">
      <c r="K1688"/>
    </row>
    <row r="1689" spans="11:12" x14ac:dyDescent="0.25">
      <c r="K1689"/>
      <c r="L1689" s="22"/>
    </row>
    <row r="1690" spans="11:12" x14ac:dyDescent="0.25">
      <c r="K1690"/>
      <c r="L1690" s="22"/>
    </row>
    <row r="1691" spans="11:12" x14ac:dyDescent="0.25">
      <c r="K1691"/>
    </row>
    <row r="1692" spans="11:12" x14ac:dyDescent="0.25">
      <c r="K1692"/>
      <c r="L1692" s="22"/>
    </row>
    <row r="1693" spans="11:12" x14ac:dyDescent="0.25">
      <c r="K1693"/>
    </row>
    <row r="1694" spans="11:12" x14ac:dyDescent="0.25">
      <c r="K1694"/>
    </row>
    <row r="1695" spans="11:12" x14ac:dyDescent="0.25">
      <c r="K1695"/>
    </row>
    <row r="1696" spans="11:12" x14ac:dyDescent="0.25">
      <c r="K1696"/>
    </row>
    <row r="1697" spans="11:12" x14ac:dyDescent="0.25">
      <c r="K1697"/>
    </row>
    <row r="1698" spans="11:12" x14ac:dyDescent="0.25">
      <c r="K1698"/>
    </row>
    <row r="1699" spans="11:12" x14ac:dyDescent="0.25">
      <c r="K1699"/>
    </row>
    <row r="1700" spans="11:12" x14ac:dyDescent="0.25">
      <c r="K1700"/>
    </row>
    <row r="1701" spans="11:12" x14ac:dyDescent="0.25">
      <c r="K1701"/>
    </row>
    <row r="1702" spans="11:12" x14ac:dyDescent="0.25">
      <c r="K1702"/>
      <c r="L1702" s="22"/>
    </row>
    <row r="1703" spans="11:12" x14ac:dyDescent="0.25">
      <c r="K1703"/>
    </row>
    <row r="1704" spans="11:12" x14ac:dyDescent="0.25">
      <c r="K1704"/>
    </row>
    <row r="1705" spans="11:12" x14ac:dyDescent="0.25">
      <c r="K1705"/>
      <c r="L1705" s="22"/>
    </row>
    <row r="1706" spans="11:12" x14ac:dyDescent="0.25">
      <c r="K1706"/>
    </row>
    <row r="1707" spans="11:12" x14ac:dyDescent="0.25">
      <c r="K1707"/>
    </row>
    <row r="1708" spans="11:12" x14ac:dyDescent="0.25">
      <c r="K1708"/>
    </row>
    <row r="1709" spans="11:12" x14ac:dyDescent="0.25">
      <c r="K1709"/>
    </row>
    <row r="1710" spans="11:12" x14ac:dyDescent="0.25">
      <c r="K1710"/>
      <c r="L1710" s="22"/>
    </row>
    <row r="1711" spans="11:12" x14ac:dyDescent="0.25">
      <c r="K1711"/>
      <c r="L1711" s="22"/>
    </row>
    <row r="1712" spans="11:12" x14ac:dyDescent="0.25">
      <c r="K1712"/>
    </row>
    <row r="1713" spans="11:12" x14ac:dyDescent="0.25">
      <c r="K1713"/>
    </row>
    <row r="1714" spans="11:12" x14ac:dyDescent="0.25">
      <c r="K1714"/>
      <c r="L1714" s="22"/>
    </row>
    <row r="1715" spans="11:12" x14ac:dyDescent="0.25">
      <c r="K1715"/>
    </row>
    <row r="1716" spans="11:12" x14ac:dyDescent="0.25">
      <c r="K1716"/>
      <c r="L1716" s="22"/>
    </row>
    <row r="1717" spans="11:12" x14ac:dyDescent="0.25">
      <c r="K1717"/>
    </row>
    <row r="1718" spans="11:12" x14ac:dyDescent="0.25">
      <c r="K1718"/>
    </row>
    <row r="1719" spans="11:12" x14ac:dyDescent="0.25">
      <c r="K1719"/>
      <c r="L1719" s="22"/>
    </row>
    <row r="1720" spans="11:12" x14ac:dyDescent="0.25">
      <c r="K1720"/>
    </row>
    <row r="1721" spans="11:12" x14ac:dyDescent="0.25">
      <c r="K1721"/>
    </row>
    <row r="1722" spans="11:12" x14ac:dyDescent="0.25">
      <c r="K1722"/>
    </row>
    <row r="1723" spans="11:12" x14ac:dyDescent="0.25">
      <c r="K1723"/>
    </row>
    <row r="1724" spans="11:12" x14ac:dyDescent="0.25">
      <c r="K1724"/>
    </row>
    <row r="1725" spans="11:12" x14ac:dyDescent="0.25">
      <c r="K1725"/>
    </row>
    <row r="1726" spans="11:12" x14ac:dyDescent="0.25">
      <c r="K1726"/>
    </row>
    <row r="1727" spans="11:12" x14ac:dyDescent="0.25">
      <c r="K1727"/>
    </row>
    <row r="1728" spans="11:12" x14ac:dyDescent="0.25">
      <c r="K1728"/>
    </row>
    <row r="1729" spans="11:12" x14ac:dyDescent="0.25">
      <c r="K1729"/>
    </row>
    <row r="1730" spans="11:12" x14ac:dyDescent="0.25">
      <c r="K1730"/>
    </row>
    <row r="1731" spans="11:12" x14ac:dyDescent="0.25">
      <c r="K1731"/>
      <c r="L1731" s="22"/>
    </row>
    <row r="1732" spans="11:12" x14ac:dyDescent="0.25">
      <c r="K1732"/>
    </row>
    <row r="1733" spans="11:12" x14ac:dyDescent="0.25">
      <c r="K1733"/>
    </row>
    <row r="1734" spans="11:12" x14ac:dyDescent="0.25">
      <c r="K1734"/>
    </row>
    <row r="1735" spans="11:12" x14ac:dyDescent="0.25">
      <c r="K1735"/>
      <c r="L1735" s="22"/>
    </row>
    <row r="1736" spans="11:12" x14ac:dyDescent="0.25">
      <c r="K1736"/>
    </row>
    <row r="1737" spans="11:12" x14ac:dyDescent="0.25">
      <c r="K1737"/>
    </row>
    <row r="1738" spans="11:12" x14ac:dyDescent="0.25">
      <c r="K1738"/>
      <c r="L1738" s="22"/>
    </row>
    <row r="1739" spans="11:12" x14ac:dyDescent="0.25">
      <c r="K1739"/>
    </row>
    <row r="1740" spans="11:12" x14ac:dyDescent="0.25">
      <c r="K1740"/>
    </row>
    <row r="1741" spans="11:12" x14ac:dyDescent="0.25">
      <c r="K1741"/>
    </row>
    <row r="1742" spans="11:12" x14ac:dyDescent="0.25">
      <c r="K1742"/>
    </row>
    <row r="1743" spans="11:12" x14ac:dyDescent="0.25">
      <c r="K1743"/>
    </row>
    <row r="1744" spans="11:12" x14ac:dyDescent="0.25">
      <c r="K1744"/>
    </row>
    <row r="1745" spans="11:12" x14ac:dyDescent="0.25">
      <c r="K1745"/>
      <c r="L1745" s="22"/>
    </row>
    <row r="1746" spans="11:12" x14ac:dyDescent="0.25">
      <c r="K1746"/>
    </row>
    <row r="1747" spans="11:12" x14ac:dyDescent="0.25">
      <c r="K1747"/>
    </row>
    <row r="1748" spans="11:12" x14ac:dyDescent="0.25">
      <c r="K1748"/>
    </row>
    <row r="1749" spans="11:12" x14ac:dyDescent="0.25">
      <c r="K1749"/>
      <c r="L1749" s="22"/>
    </row>
    <row r="1750" spans="11:12" x14ac:dyDescent="0.25">
      <c r="K1750"/>
    </row>
    <row r="1751" spans="11:12" x14ac:dyDescent="0.25">
      <c r="K1751"/>
    </row>
    <row r="1752" spans="11:12" x14ac:dyDescent="0.25">
      <c r="K1752"/>
    </row>
    <row r="1753" spans="11:12" x14ac:dyDescent="0.25">
      <c r="K1753"/>
    </row>
    <row r="1754" spans="11:12" x14ac:dyDescent="0.25">
      <c r="K1754"/>
      <c r="L1754" s="22"/>
    </row>
    <row r="1755" spans="11:12" x14ac:dyDescent="0.25">
      <c r="K1755"/>
      <c r="L1755" s="22"/>
    </row>
    <row r="1756" spans="11:12" x14ac:dyDescent="0.25">
      <c r="K1756"/>
    </row>
    <row r="1757" spans="11:12" x14ac:dyDescent="0.25">
      <c r="K1757"/>
    </row>
    <row r="1758" spans="11:12" x14ac:dyDescent="0.25">
      <c r="K1758"/>
    </row>
    <row r="1759" spans="11:12" x14ac:dyDescent="0.25">
      <c r="K1759"/>
    </row>
    <row r="1760" spans="11:12" x14ac:dyDescent="0.25">
      <c r="K1760"/>
    </row>
    <row r="1761" spans="11:12" x14ac:dyDescent="0.25">
      <c r="K1761"/>
      <c r="L1761" s="22"/>
    </row>
    <row r="1762" spans="11:12" x14ac:dyDescent="0.25">
      <c r="K1762"/>
    </row>
    <row r="1763" spans="11:12" x14ac:dyDescent="0.25">
      <c r="K1763"/>
    </row>
    <row r="1764" spans="11:12" x14ac:dyDescent="0.25">
      <c r="K1764"/>
      <c r="L1764" s="22"/>
    </row>
    <row r="1765" spans="11:12" x14ac:dyDescent="0.25">
      <c r="K1765"/>
    </row>
    <row r="1766" spans="11:12" x14ac:dyDescent="0.25">
      <c r="K1766"/>
    </row>
    <row r="1767" spans="11:12" x14ac:dyDescent="0.25">
      <c r="K1767"/>
    </row>
    <row r="1768" spans="11:12" x14ac:dyDescent="0.25">
      <c r="K1768"/>
    </row>
    <row r="1769" spans="11:12" x14ac:dyDescent="0.25">
      <c r="K1769"/>
    </row>
    <row r="1770" spans="11:12" x14ac:dyDescent="0.25">
      <c r="K1770"/>
    </row>
    <row r="1771" spans="11:12" x14ac:dyDescent="0.25">
      <c r="K1771"/>
    </row>
    <row r="1772" spans="11:12" x14ac:dyDescent="0.25">
      <c r="K1772"/>
      <c r="L1772" s="22"/>
    </row>
    <row r="1773" spans="11:12" x14ac:dyDescent="0.25">
      <c r="K1773"/>
    </row>
    <row r="1774" spans="11:12" x14ac:dyDescent="0.25">
      <c r="K1774"/>
    </row>
    <row r="1775" spans="11:12" x14ac:dyDescent="0.25">
      <c r="K1775"/>
    </row>
    <row r="1776" spans="11:12" x14ac:dyDescent="0.25">
      <c r="K1776"/>
      <c r="L1776" s="22"/>
    </row>
    <row r="1777" spans="11:12" x14ac:dyDescent="0.25">
      <c r="K1777"/>
    </row>
    <row r="1778" spans="11:12" x14ac:dyDescent="0.25">
      <c r="K1778"/>
      <c r="L1778" s="22"/>
    </row>
    <row r="1779" spans="11:12" x14ac:dyDescent="0.25">
      <c r="K1779"/>
    </row>
    <row r="1780" spans="11:12" x14ac:dyDescent="0.25">
      <c r="K1780"/>
      <c r="L1780" s="22"/>
    </row>
    <row r="1781" spans="11:12" x14ac:dyDescent="0.25">
      <c r="K1781"/>
    </row>
    <row r="1782" spans="11:12" x14ac:dyDescent="0.25">
      <c r="K1782"/>
    </row>
    <row r="1783" spans="11:12" x14ac:dyDescent="0.25">
      <c r="K1783"/>
    </row>
    <row r="1784" spans="11:12" x14ac:dyDescent="0.25">
      <c r="K1784"/>
    </row>
    <row r="1785" spans="11:12" x14ac:dyDescent="0.25">
      <c r="K1785"/>
    </row>
    <row r="1786" spans="11:12" x14ac:dyDescent="0.25">
      <c r="K1786"/>
    </row>
    <row r="1787" spans="11:12" x14ac:dyDescent="0.25">
      <c r="K1787"/>
    </row>
    <row r="1788" spans="11:12" x14ac:dyDescent="0.25">
      <c r="K1788"/>
      <c r="L1788" s="22"/>
    </row>
    <row r="1789" spans="11:12" x14ac:dyDescent="0.25">
      <c r="K1789"/>
      <c r="L1789" s="22"/>
    </row>
    <row r="1790" spans="11:12" x14ac:dyDescent="0.25">
      <c r="K1790"/>
      <c r="L1790" s="22"/>
    </row>
    <row r="1791" spans="11:12" x14ac:dyDescent="0.25">
      <c r="K1791"/>
      <c r="L1791" s="22"/>
    </row>
    <row r="1792" spans="11:12" x14ac:dyDescent="0.25">
      <c r="K1792"/>
    </row>
    <row r="1793" spans="11:12" x14ac:dyDescent="0.25">
      <c r="K1793"/>
    </row>
    <row r="1794" spans="11:12" x14ac:dyDescent="0.25">
      <c r="K1794"/>
    </row>
    <row r="1795" spans="11:12" x14ac:dyDescent="0.25">
      <c r="K1795"/>
    </row>
    <row r="1796" spans="11:12" x14ac:dyDescent="0.25">
      <c r="K1796"/>
    </row>
    <row r="1797" spans="11:12" x14ac:dyDescent="0.25">
      <c r="K1797"/>
    </row>
    <row r="1798" spans="11:12" x14ac:dyDescent="0.25">
      <c r="K1798"/>
    </row>
    <row r="1799" spans="11:12" x14ac:dyDescent="0.25">
      <c r="K1799"/>
      <c r="L1799" s="22"/>
    </row>
    <row r="1800" spans="11:12" x14ac:dyDescent="0.25">
      <c r="K1800"/>
    </row>
    <row r="1801" spans="11:12" x14ac:dyDescent="0.25">
      <c r="K1801"/>
    </row>
    <row r="1802" spans="11:12" x14ac:dyDescent="0.25">
      <c r="K1802"/>
    </row>
    <row r="1803" spans="11:12" x14ac:dyDescent="0.25">
      <c r="K1803"/>
      <c r="L1803" s="22"/>
    </row>
    <row r="1804" spans="11:12" x14ac:dyDescent="0.25">
      <c r="K1804"/>
    </row>
    <row r="1805" spans="11:12" x14ac:dyDescent="0.25">
      <c r="K1805"/>
    </row>
    <row r="1806" spans="11:12" x14ac:dyDescent="0.25">
      <c r="K1806"/>
      <c r="L1806" s="22"/>
    </row>
    <row r="1807" spans="11:12" x14ac:dyDescent="0.25">
      <c r="K1807"/>
    </row>
    <row r="1808" spans="11:12" x14ac:dyDescent="0.25">
      <c r="K1808"/>
    </row>
    <row r="1809" spans="11:12" x14ac:dyDescent="0.25">
      <c r="K1809"/>
    </row>
    <row r="1810" spans="11:12" x14ac:dyDescent="0.25">
      <c r="K1810"/>
    </row>
    <row r="1811" spans="11:12" x14ac:dyDescent="0.25">
      <c r="K1811"/>
    </row>
    <row r="1812" spans="11:12" x14ac:dyDescent="0.25">
      <c r="K1812"/>
    </row>
    <row r="1813" spans="11:12" x14ac:dyDescent="0.25">
      <c r="K1813"/>
    </row>
    <row r="1814" spans="11:12" x14ac:dyDescent="0.25">
      <c r="K1814"/>
      <c r="L1814" s="22"/>
    </row>
    <row r="1815" spans="11:12" x14ac:dyDescent="0.25">
      <c r="K1815"/>
    </row>
    <row r="1816" spans="11:12" x14ac:dyDescent="0.25">
      <c r="K1816"/>
    </row>
    <row r="1817" spans="11:12" x14ac:dyDescent="0.25">
      <c r="K1817"/>
    </row>
    <row r="1818" spans="11:12" x14ac:dyDescent="0.25">
      <c r="K1818"/>
    </row>
    <row r="1819" spans="11:12" x14ac:dyDescent="0.25">
      <c r="K1819"/>
    </row>
    <row r="1820" spans="11:12" x14ac:dyDescent="0.25">
      <c r="K1820"/>
    </row>
    <row r="1821" spans="11:12" x14ac:dyDescent="0.25">
      <c r="K1821"/>
    </row>
    <row r="1822" spans="11:12" x14ac:dyDescent="0.25">
      <c r="K1822"/>
    </row>
    <row r="1823" spans="11:12" x14ac:dyDescent="0.25">
      <c r="K1823"/>
    </row>
    <row r="1824" spans="11:12" x14ac:dyDescent="0.25">
      <c r="K1824"/>
      <c r="L1824" s="22"/>
    </row>
    <row r="1825" spans="11:12" x14ac:dyDescent="0.25">
      <c r="K1825"/>
    </row>
    <row r="1826" spans="11:12" x14ac:dyDescent="0.25">
      <c r="K1826"/>
      <c r="L1826" s="22"/>
    </row>
    <row r="1827" spans="11:12" x14ac:dyDescent="0.25">
      <c r="K1827"/>
    </row>
    <row r="1828" spans="11:12" x14ac:dyDescent="0.25">
      <c r="K1828"/>
      <c r="L1828" s="22"/>
    </row>
    <row r="1829" spans="11:12" x14ac:dyDescent="0.25">
      <c r="K1829"/>
    </row>
    <row r="1830" spans="11:12" x14ac:dyDescent="0.25">
      <c r="K1830"/>
    </row>
    <row r="1831" spans="11:12" x14ac:dyDescent="0.25">
      <c r="K1831"/>
    </row>
    <row r="1832" spans="11:12" x14ac:dyDescent="0.25">
      <c r="K1832"/>
    </row>
    <row r="1833" spans="11:12" x14ac:dyDescent="0.25">
      <c r="K1833"/>
    </row>
    <row r="1834" spans="11:12" x14ac:dyDescent="0.25">
      <c r="K1834"/>
    </row>
    <row r="1835" spans="11:12" x14ac:dyDescent="0.25">
      <c r="K1835"/>
    </row>
    <row r="1836" spans="11:12" x14ac:dyDescent="0.25">
      <c r="K1836"/>
    </row>
    <row r="1837" spans="11:12" x14ac:dyDescent="0.25">
      <c r="K1837"/>
    </row>
    <row r="1838" spans="11:12" x14ac:dyDescent="0.25">
      <c r="K1838"/>
    </row>
    <row r="1839" spans="11:12" x14ac:dyDescent="0.25">
      <c r="K1839"/>
    </row>
    <row r="1840" spans="11:12" x14ac:dyDescent="0.25">
      <c r="K1840"/>
    </row>
    <row r="1841" spans="11:12" x14ac:dyDescent="0.25">
      <c r="K1841"/>
    </row>
    <row r="1842" spans="11:12" x14ac:dyDescent="0.25">
      <c r="K1842"/>
    </row>
    <row r="1843" spans="11:12" x14ac:dyDescent="0.25">
      <c r="K1843"/>
      <c r="L1843" s="22"/>
    </row>
    <row r="1844" spans="11:12" x14ac:dyDescent="0.25">
      <c r="K1844"/>
    </row>
    <row r="1845" spans="11:12" x14ac:dyDescent="0.25">
      <c r="K1845"/>
    </row>
    <row r="1846" spans="11:12" x14ac:dyDescent="0.25">
      <c r="K1846"/>
    </row>
    <row r="1847" spans="11:12" x14ac:dyDescent="0.25">
      <c r="K1847"/>
    </row>
    <row r="1848" spans="11:12" x14ac:dyDescent="0.25">
      <c r="K1848"/>
    </row>
    <row r="1849" spans="11:12" x14ac:dyDescent="0.25">
      <c r="K1849"/>
    </row>
    <row r="1850" spans="11:12" x14ac:dyDescent="0.25">
      <c r="K1850"/>
    </row>
    <row r="1851" spans="11:12" x14ac:dyDescent="0.25">
      <c r="K1851"/>
    </row>
    <row r="1852" spans="11:12" x14ac:dyDescent="0.25">
      <c r="K1852"/>
    </row>
    <row r="1853" spans="11:12" x14ac:dyDescent="0.25">
      <c r="K1853"/>
    </row>
    <row r="1854" spans="11:12" x14ac:dyDescent="0.25">
      <c r="K1854"/>
    </row>
    <row r="1855" spans="11:12" x14ac:dyDescent="0.25">
      <c r="K1855"/>
      <c r="L1855" s="22"/>
    </row>
    <row r="1856" spans="11:12" x14ac:dyDescent="0.25">
      <c r="K1856"/>
    </row>
    <row r="1857" spans="11:12" x14ac:dyDescent="0.25">
      <c r="K1857"/>
    </row>
    <row r="1858" spans="11:12" x14ac:dyDescent="0.25">
      <c r="K1858"/>
      <c r="L1858" s="22"/>
    </row>
    <row r="1859" spans="11:12" x14ac:dyDescent="0.25">
      <c r="K1859"/>
    </row>
    <row r="1860" spans="11:12" x14ac:dyDescent="0.25">
      <c r="K1860"/>
    </row>
    <row r="1861" spans="11:12" x14ac:dyDescent="0.25">
      <c r="K1861"/>
    </row>
    <row r="1862" spans="11:12" x14ac:dyDescent="0.25">
      <c r="K1862"/>
    </row>
    <row r="1863" spans="11:12" x14ac:dyDescent="0.25">
      <c r="K1863"/>
    </row>
    <row r="1864" spans="11:12" x14ac:dyDescent="0.25">
      <c r="K1864"/>
    </row>
    <row r="1865" spans="11:12" x14ac:dyDescent="0.25">
      <c r="K1865"/>
    </row>
    <row r="1866" spans="11:12" x14ac:dyDescent="0.25">
      <c r="K1866"/>
    </row>
    <row r="1867" spans="11:12" x14ac:dyDescent="0.25">
      <c r="K1867"/>
    </row>
    <row r="1868" spans="11:12" x14ac:dyDescent="0.25">
      <c r="K1868"/>
      <c r="L1868" s="22"/>
    </row>
    <row r="1869" spans="11:12" x14ac:dyDescent="0.25">
      <c r="K1869"/>
      <c r="L1869" s="22"/>
    </row>
    <row r="1870" spans="11:12" x14ac:dyDescent="0.25">
      <c r="K1870"/>
      <c r="L1870" s="22"/>
    </row>
    <row r="1871" spans="11:12" x14ac:dyDescent="0.25">
      <c r="K1871"/>
    </row>
    <row r="1872" spans="11:12" x14ac:dyDescent="0.25">
      <c r="K1872"/>
    </row>
    <row r="1873" spans="11:12" x14ac:dyDescent="0.25">
      <c r="K1873"/>
      <c r="L1873" s="22"/>
    </row>
    <row r="1874" spans="11:12" x14ac:dyDescent="0.25">
      <c r="K1874"/>
    </row>
    <row r="1875" spans="11:12" x14ac:dyDescent="0.25">
      <c r="K1875"/>
    </row>
    <row r="1876" spans="11:12" x14ac:dyDescent="0.25">
      <c r="K1876"/>
      <c r="L1876" s="22"/>
    </row>
    <row r="1877" spans="11:12" x14ac:dyDescent="0.25">
      <c r="K1877"/>
    </row>
    <row r="1878" spans="11:12" x14ac:dyDescent="0.25">
      <c r="K1878"/>
    </row>
    <row r="1879" spans="11:12" x14ac:dyDescent="0.25">
      <c r="K1879"/>
      <c r="L1879" s="22"/>
    </row>
    <row r="1880" spans="11:12" x14ac:dyDescent="0.25">
      <c r="K1880"/>
    </row>
    <row r="1881" spans="11:12" x14ac:dyDescent="0.25">
      <c r="K1881"/>
    </row>
    <row r="1882" spans="11:12" x14ac:dyDescent="0.25">
      <c r="K1882"/>
    </row>
    <row r="1883" spans="11:12" x14ac:dyDescent="0.25">
      <c r="K1883"/>
    </row>
    <row r="1884" spans="11:12" x14ac:dyDescent="0.25">
      <c r="K1884"/>
    </row>
    <row r="1885" spans="11:12" x14ac:dyDescent="0.25">
      <c r="K1885"/>
    </row>
    <row r="1886" spans="11:12" x14ac:dyDescent="0.25">
      <c r="K1886"/>
    </row>
    <row r="1887" spans="11:12" x14ac:dyDescent="0.25">
      <c r="K1887"/>
      <c r="L1887" s="22"/>
    </row>
    <row r="1888" spans="11:12" x14ac:dyDescent="0.25">
      <c r="K1888"/>
      <c r="L1888" s="22"/>
    </row>
    <row r="1889" spans="11:12" x14ac:dyDescent="0.25">
      <c r="K1889"/>
    </row>
    <row r="1890" spans="11:12" x14ac:dyDescent="0.25">
      <c r="K1890"/>
    </row>
    <row r="1891" spans="11:12" x14ac:dyDescent="0.25">
      <c r="K1891"/>
      <c r="L1891" s="22"/>
    </row>
    <row r="1892" spans="11:12" x14ac:dyDescent="0.25">
      <c r="K1892"/>
    </row>
    <row r="1893" spans="11:12" x14ac:dyDescent="0.25">
      <c r="K1893"/>
    </row>
    <row r="1894" spans="11:12" x14ac:dyDescent="0.25">
      <c r="K1894"/>
    </row>
    <row r="1895" spans="11:12" x14ac:dyDescent="0.25">
      <c r="K1895"/>
    </row>
    <row r="1896" spans="11:12" x14ac:dyDescent="0.25">
      <c r="K1896"/>
    </row>
    <row r="1897" spans="11:12" x14ac:dyDescent="0.25">
      <c r="K1897"/>
    </row>
    <row r="1898" spans="11:12" x14ac:dyDescent="0.25">
      <c r="K1898"/>
    </row>
    <row r="1899" spans="11:12" x14ac:dyDescent="0.25">
      <c r="K1899"/>
      <c r="L1899" s="22"/>
    </row>
    <row r="1900" spans="11:12" x14ac:dyDescent="0.25">
      <c r="K1900"/>
    </row>
    <row r="1901" spans="11:12" x14ac:dyDescent="0.25">
      <c r="K1901"/>
    </row>
    <row r="1902" spans="11:12" x14ac:dyDescent="0.25">
      <c r="K1902"/>
      <c r="L1902" s="22"/>
    </row>
    <row r="1903" spans="11:12" x14ac:dyDescent="0.25">
      <c r="K1903"/>
    </row>
    <row r="1904" spans="11:12" x14ac:dyDescent="0.25">
      <c r="K1904"/>
    </row>
    <row r="1905" spans="11:12" x14ac:dyDescent="0.25">
      <c r="K1905"/>
    </row>
    <row r="1906" spans="11:12" x14ac:dyDescent="0.25">
      <c r="K1906"/>
    </row>
    <row r="1907" spans="11:12" x14ac:dyDescent="0.25">
      <c r="K1907"/>
    </row>
    <row r="1908" spans="11:12" x14ac:dyDescent="0.25">
      <c r="K1908"/>
    </row>
    <row r="1909" spans="11:12" x14ac:dyDescent="0.25">
      <c r="K1909"/>
    </row>
    <row r="1910" spans="11:12" x14ac:dyDescent="0.25">
      <c r="K1910"/>
    </row>
    <row r="1911" spans="11:12" x14ac:dyDescent="0.25">
      <c r="K1911"/>
    </row>
    <row r="1912" spans="11:12" x14ac:dyDescent="0.25">
      <c r="K1912"/>
    </row>
    <row r="1913" spans="11:12" x14ac:dyDescent="0.25">
      <c r="K1913"/>
      <c r="L1913" s="22"/>
    </row>
    <row r="1914" spans="11:12" x14ac:dyDescent="0.25">
      <c r="K1914"/>
      <c r="L1914" s="22"/>
    </row>
    <row r="1915" spans="11:12" x14ac:dyDescent="0.25">
      <c r="K1915"/>
    </row>
    <row r="1916" spans="11:12" x14ac:dyDescent="0.25">
      <c r="K1916"/>
    </row>
    <row r="1917" spans="11:12" x14ac:dyDescent="0.25">
      <c r="K1917"/>
    </row>
    <row r="1918" spans="11:12" x14ac:dyDescent="0.25">
      <c r="K1918"/>
    </row>
    <row r="1919" spans="11:12" x14ac:dyDescent="0.25">
      <c r="K1919"/>
    </row>
    <row r="1920" spans="11:12" x14ac:dyDescent="0.25">
      <c r="K1920"/>
    </row>
    <row r="1921" spans="11:12" x14ac:dyDescent="0.25">
      <c r="K1921"/>
    </row>
    <row r="1922" spans="11:12" x14ac:dyDescent="0.25">
      <c r="K1922"/>
    </row>
    <row r="1923" spans="11:12" x14ac:dyDescent="0.25">
      <c r="K1923"/>
    </row>
    <row r="1924" spans="11:12" x14ac:dyDescent="0.25">
      <c r="K1924"/>
    </row>
    <row r="1925" spans="11:12" x14ac:dyDescent="0.25">
      <c r="K1925"/>
      <c r="L1925" s="22"/>
    </row>
    <row r="1926" spans="11:12" x14ac:dyDescent="0.25">
      <c r="K1926"/>
    </row>
    <row r="1927" spans="11:12" x14ac:dyDescent="0.25">
      <c r="K1927"/>
    </row>
    <row r="1928" spans="11:12" x14ac:dyDescent="0.25">
      <c r="K1928"/>
      <c r="L1928" s="22"/>
    </row>
    <row r="1929" spans="11:12" x14ac:dyDescent="0.25">
      <c r="K1929"/>
    </row>
    <row r="1930" spans="11:12" x14ac:dyDescent="0.25">
      <c r="K1930"/>
    </row>
    <row r="1931" spans="11:12" x14ac:dyDescent="0.25">
      <c r="K1931"/>
    </row>
    <row r="1932" spans="11:12" x14ac:dyDescent="0.25">
      <c r="K1932"/>
      <c r="L1932" s="22"/>
    </row>
    <row r="1933" spans="11:12" x14ac:dyDescent="0.25">
      <c r="K1933"/>
    </row>
    <row r="1934" spans="11:12" x14ac:dyDescent="0.25">
      <c r="K1934"/>
      <c r="L1934" s="22"/>
    </row>
    <row r="1935" spans="11:12" x14ac:dyDescent="0.25">
      <c r="K1935"/>
    </row>
    <row r="1936" spans="11:12" x14ac:dyDescent="0.25">
      <c r="K1936"/>
      <c r="L1936" s="22"/>
    </row>
    <row r="1937" spans="11:12" x14ac:dyDescent="0.25">
      <c r="K1937"/>
    </row>
    <row r="1938" spans="11:12" x14ac:dyDescent="0.25">
      <c r="K1938"/>
    </row>
    <row r="1939" spans="11:12" x14ac:dyDescent="0.25">
      <c r="K1939"/>
    </row>
    <row r="1940" spans="11:12" x14ac:dyDescent="0.25">
      <c r="K1940"/>
    </row>
    <row r="1941" spans="11:12" x14ac:dyDescent="0.25">
      <c r="K1941"/>
    </row>
    <row r="1942" spans="11:12" x14ac:dyDescent="0.25">
      <c r="K1942"/>
    </row>
    <row r="1943" spans="11:12" x14ac:dyDescent="0.25">
      <c r="K1943"/>
    </row>
    <row r="1944" spans="11:12" x14ac:dyDescent="0.25">
      <c r="K1944"/>
    </row>
    <row r="1945" spans="11:12" x14ac:dyDescent="0.25">
      <c r="K1945"/>
      <c r="L1945" s="22"/>
    </row>
    <row r="1946" spans="11:12" x14ac:dyDescent="0.25">
      <c r="K1946"/>
      <c r="L1946" s="22"/>
    </row>
    <row r="1947" spans="11:12" x14ac:dyDescent="0.25">
      <c r="K1947"/>
    </row>
    <row r="1948" spans="11:12" x14ac:dyDescent="0.25">
      <c r="K1948"/>
    </row>
    <row r="1949" spans="11:12" x14ac:dyDescent="0.25">
      <c r="K1949"/>
    </row>
    <row r="1950" spans="11:12" x14ac:dyDescent="0.25">
      <c r="K1950"/>
    </row>
    <row r="1951" spans="11:12" x14ac:dyDescent="0.25">
      <c r="K1951"/>
      <c r="L1951" s="22"/>
    </row>
    <row r="1952" spans="11:12" x14ac:dyDescent="0.25">
      <c r="K1952"/>
    </row>
    <row r="1953" spans="11:12" x14ac:dyDescent="0.25">
      <c r="K1953"/>
    </row>
    <row r="1954" spans="11:12" x14ac:dyDescent="0.25">
      <c r="K1954"/>
    </row>
    <row r="1955" spans="11:12" x14ac:dyDescent="0.25">
      <c r="K1955"/>
    </row>
    <row r="1956" spans="11:12" x14ac:dyDescent="0.25">
      <c r="K1956"/>
    </row>
    <row r="1957" spans="11:12" x14ac:dyDescent="0.25">
      <c r="K1957"/>
    </row>
    <row r="1958" spans="11:12" x14ac:dyDescent="0.25">
      <c r="K1958"/>
    </row>
    <row r="1959" spans="11:12" x14ac:dyDescent="0.25">
      <c r="K1959"/>
    </row>
    <row r="1960" spans="11:12" x14ac:dyDescent="0.25">
      <c r="K1960"/>
      <c r="L1960" s="22"/>
    </row>
    <row r="1961" spans="11:12" x14ac:dyDescent="0.25">
      <c r="K1961"/>
    </row>
    <row r="1962" spans="11:12" x14ac:dyDescent="0.25">
      <c r="K1962"/>
    </row>
    <row r="1963" spans="11:12" x14ac:dyDescent="0.25">
      <c r="K1963"/>
    </row>
    <row r="1964" spans="11:12" x14ac:dyDescent="0.25">
      <c r="K1964"/>
    </row>
    <row r="1965" spans="11:12" x14ac:dyDescent="0.25">
      <c r="K1965"/>
    </row>
    <row r="1966" spans="11:12" x14ac:dyDescent="0.25">
      <c r="K1966"/>
    </row>
    <row r="1967" spans="11:12" x14ac:dyDescent="0.25">
      <c r="K1967"/>
      <c r="L1967" s="22"/>
    </row>
    <row r="1968" spans="11:12" x14ac:dyDescent="0.25">
      <c r="K1968"/>
      <c r="L1968" s="22"/>
    </row>
    <row r="1969" spans="11:11" x14ac:dyDescent="0.25">
      <c r="K1969"/>
    </row>
    <row r="1970" spans="11:11" x14ac:dyDescent="0.25">
      <c r="K1970"/>
    </row>
    <row r="1971" spans="11:11" x14ac:dyDescent="0.25">
      <c r="K1971"/>
    </row>
    <row r="1972" spans="11:11" x14ac:dyDescent="0.25">
      <c r="K1972"/>
    </row>
    <row r="1973" spans="11:11" x14ac:dyDescent="0.25">
      <c r="K1973"/>
    </row>
    <row r="1974" spans="11:11" x14ac:dyDescent="0.25">
      <c r="K1974"/>
    </row>
    <row r="1975" spans="11:11" x14ac:dyDescent="0.25">
      <c r="K1975"/>
    </row>
    <row r="1976" spans="11:11" x14ac:dyDescent="0.25">
      <c r="K1976"/>
    </row>
    <row r="1977" spans="11:11" x14ac:dyDescent="0.25">
      <c r="K1977"/>
    </row>
    <row r="1978" spans="11:11" x14ac:dyDescent="0.25">
      <c r="K1978"/>
    </row>
    <row r="1979" spans="11:11" x14ac:dyDescent="0.25">
      <c r="K1979"/>
    </row>
    <row r="1980" spans="11:11" x14ac:dyDescent="0.25">
      <c r="K1980"/>
    </row>
    <row r="1981" spans="11:11" x14ac:dyDescent="0.25">
      <c r="K1981"/>
    </row>
    <row r="1982" spans="11:11" x14ac:dyDescent="0.25">
      <c r="K1982"/>
    </row>
    <row r="1983" spans="11:11" x14ac:dyDescent="0.25">
      <c r="K1983"/>
    </row>
    <row r="1984" spans="11:11" x14ac:dyDescent="0.25">
      <c r="K1984"/>
    </row>
    <row r="1985" spans="11:12" x14ac:dyDescent="0.25">
      <c r="K1985"/>
    </row>
    <row r="1986" spans="11:12" x14ac:dyDescent="0.25">
      <c r="K1986"/>
    </row>
    <row r="1987" spans="11:12" x14ac:dyDescent="0.25">
      <c r="K1987"/>
    </row>
    <row r="1988" spans="11:12" x14ac:dyDescent="0.25">
      <c r="K1988"/>
    </row>
    <row r="1989" spans="11:12" x14ac:dyDescent="0.25">
      <c r="K1989"/>
    </row>
    <row r="1990" spans="11:12" x14ac:dyDescent="0.25">
      <c r="K1990"/>
    </row>
    <row r="1991" spans="11:12" x14ac:dyDescent="0.25">
      <c r="K1991"/>
    </row>
    <row r="1992" spans="11:12" x14ac:dyDescent="0.25">
      <c r="K1992"/>
    </row>
    <row r="1993" spans="11:12" x14ac:dyDescent="0.25">
      <c r="K1993"/>
    </row>
    <row r="1994" spans="11:12" x14ac:dyDescent="0.25">
      <c r="K1994"/>
      <c r="L1994" s="22"/>
    </row>
    <row r="1995" spans="11:12" x14ac:dyDescent="0.25">
      <c r="K1995"/>
      <c r="L1995" s="22"/>
    </row>
    <row r="1996" spans="11:12" x14ac:dyDescent="0.25">
      <c r="K1996"/>
    </row>
    <row r="1997" spans="11:12" x14ac:dyDescent="0.25">
      <c r="K1997"/>
      <c r="L1997" s="22"/>
    </row>
    <row r="1998" spans="11:12" x14ac:dyDescent="0.25">
      <c r="K1998"/>
      <c r="L1998" s="22"/>
    </row>
    <row r="1999" spans="11:12" x14ac:dyDescent="0.25">
      <c r="K1999"/>
    </row>
    <row r="2000" spans="11:12" x14ac:dyDescent="0.25">
      <c r="K2000"/>
      <c r="L2000" s="22"/>
    </row>
    <row r="2001" spans="11:12" x14ac:dyDescent="0.25">
      <c r="K2001"/>
    </row>
    <row r="2002" spans="11:12" x14ac:dyDescent="0.25">
      <c r="K2002"/>
      <c r="L2002" s="22"/>
    </row>
    <row r="2003" spans="11:12" x14ac:dyDescent="0.25">
      <c r="K2003"/>
    </row>
    <row r="2004" spans="11:12" x14ac:dyDescent="0.25">
      <c r="K2004"/>
      <c r="L2004" s="22"/>
    </row>
    <row r="2005" spans="11:12" x14ac:dyDescent="0.25">
      <c r="K2005"/>
    </row>
    <row r="2006" spans="11:12" x14ac:dyDescent="0.25">
      <c r="K2006"/>
    </row>
    <row r="2007" spans="11:12" x14ac:dyDescent="0.25">
      <c r="K2007"/>
    </row>
    <row r="2008" spans="11:12" x14ac:dyDescent="0.25">
      <c r="K2008"/>
    </row>
    <row r="2009" spans="11:12" x14ac:dyDescent="0.25">
      <c r="K2009"/>
    </row>
    <row r="2010" spans="11:12" x14ac:dyDescent="0.25">
      <c r="K2010"/>
      <c r="L2010" s="22"/>
    </row>
    <row r="2011" spans="11:12" x14ac:dyDescent="0.25">
      <c r="K2011"/>
      <c r="L2011" s="22"/>
    </row>
    <row r="2012" spans="11:12" x14ac:dyDescent="0.25">
      <c r="K2012"/>
    </row>
    <row r="2013" spans="11:12" x14ac:dyDescent="0.25">
      <c r="K2013"/>
    </row>
    <row r="2014" spans="11:12" x14ac:dyDescent="0.25">
      <c r="K2014"/>
    </row>
    <row r="2015" spans="11:12" x14ac:dyDescent="0.25">
      <c r="K2015"/>
    </row>
    <row r="2016" spans="11:12" x14ac:dyDescent="0.25">
      <c r="K2016"/>
    </row>
    <row r="2017" spans="11:12" x14ac:dyDescent="0.25">
      <c r="K2017"/>
    </row>
    <row r="2018" spans="11:12" x14ac:dyDescent="0.25">
      <c r="K2018"/>
      <c r="L2018" s="22"/>
    </row>
    <row r="2019" spans="11:12" x14ac:dyDescent="0.25">
      <c r="K2019"/>
      <c r="L2019" s="22"/>
    </row>
    <row r="2020" spans="11:12" x14ac:dyDescent="0.25">
      <c r="K2020"/>
    </row>
    <row r="2021" spans="11:12" x14ac:dyDescent="0.25">
      <c r="K2021"/>
    </row>
    <row r="2022" spans="11:12" x14ac:dyDescent="0.25">
      <c r="K2022"/>
    </row>
    <row r="2023" spans="11:12" x14ac:dyDescent="0.25">
      <c r="K2023"/>
    </row>
    <row r="2024" spans="11:12" x14ac:dyDescent="0.25">
      <c r="K2024"/>
    </row>
    <row r="2025" spans="11:12" x14ac:dyDescent="0.25">
      <c r="K2025"/>
    </row>
    <row r="2026" spans="11:12" x14ac:dyDescent="0.25">
      <c r="K2026"/>
    </row>
    <row r="2027" spans="11:12" x14ac:dyDescent="0.25">
      <c r="K2027"/>
    </row>
    <row r="2028" spans="11:12" x14ac:dyDescent="0.25">
      <c r="K2028"/>
    </row>
    <row r="2029" spans="11:12" x14ac:dyDescent="0.25">
      <c r="K2029"/>
    </row>
    <row r="2030" spans="11:12" x14ac:dyDescent="0.25">
      <c r="K2030"/>
    </row>
    <row r="2031" spans="11:12" x14ac:dyDescent="0.25">
      <c r="K2031"/>
    </row>
    <row r="2032" spans="11:12" x14ac:dyDescent="0.25">
      <c r="K2032"/>
      <c r="L2032" s="22"/>
    </row>
    <row r="2033" spans="11:12" x14ac:dyDescent="0.25">
      <c r="K2033"/>
      <c r="L2033" s="22"/>
    </row>
    <row r="2034" spans="11:12" x14ac:dyDescent="0.25">
      <c r="K2034"/>
      <c r="L2034" s="22"/>
    </row>
    <row r="2035" spans="11:12" x14ac:dyDescent="0.25">
      <c r="K2035"/>
    </row>
    <row r="2036" spans="11:12" x14ac:dyDescent="0.25">
      <c r="K2036"/>
      <c r="L2036" s="22"/>
    </row>
    <row r="2037" spans="11:12" x14ac:dyDescent="0.25">
      <c r="K2037"/>
    </row>
    <row r="2038" spans="11:12" x14ac:dyDescent="0.25">
      <c r="K2038"/>
    </row>
    <row r="2039" spans="11:12" x14ac:dyDescent="0.25">
      <c r="K2039"/>
      <c r="L2039" s="22"/>
    </row>
    <row r="2040" spans="11:12" x14ac:dyDescent="0.25">
      <c r="K2040"/>
    </row>
    <row r="2041" spans="11:12" x14ac:dyDescent="0.25">
      <c r="K2041"/>
    </row>
    <row r="2042" spans="11:12" x14ac:dyDescent="0.25">
      <c r="K2042"/>
      <c r="L2042" s="22"/>
    </row>
    <row r="2043" spans="11:12" x14ac:dyDescent="0.25">
      <c r="K2043"/>
    </row>
    <row r="2044" spans="11:12" x14ac:dyDescent="0.25">
      <c r="K2044"/>
    </row>
    <row r="2045" spans="11:12" x14ac:dyDescent="0.25">
      <c r="K2045"/>
    </row>
    <row r="2046" spans="11:12" x14ac:dyDescent="0.25">
      <c r="K2046"/>
    </row>
    <row r="2047" spans="11:12" x14ac:dyDescent="0.25">
      <c r="K2047"/>
    </row>
    <row r="2048" spans="11:12" x14ac:dyDescent="0.25">
      <c r="K2048"/>
    </row>
    <row r="2049" spans="11:12" x14ac:dyDescent="0.25">
      <c r="K2049"/>
    </row>
    <row r="2050" spans="11:12" x14ac:dyDescent="0.25">
      <c r="K2050"/>
    </row>
    <row r="2051" spans="11:12" x14ac:dyDescent="0.25">
      <c r="K2051"/>
    </row>
    <row r="2052" spans="11:12" x14ac:dyDescent="0.25">
      <c r="K2052"/>
    </row>
    <row r="2053" spans="11:12" x14ac:dyDescent="0.25">
      <c r="K2053"/>
    </row>
    <row r="2054" spans="11:12" x14ac:dyDescent="0.25">
      <c r="K2054"/>
    </row>
    <row r="2055" spans="11:12" x14ac:dyDescent="0.25">
      <c r="K2055"/>
      <c r="L2055" s="22"/>
    </row>
    <row r="2056" spans="11:12" x14ac:dyDescent="0.25">
      <c r="K2056"/>
    </row>
    <row r="2057" spans="11:12" x14ac:dyDescent="0.25">
      <c r="K2057"/>
    </row>
    <row r="2058" spans="11:12" x14ac:dyDescent="0.25">
      <c r="K2058"/>
    </row>
    <row r="2059" spans="11:12" x14ac:dyDescent="0.25">
      <c r="K2059"/>
    </row>
    <row r="2060" spans="11:12" x14ac:dyDescent="0.25">
      <c r="K2060"/>
    </row>
    <row r="2061" spans="11:12" x14ac:dyDescent="0.25">
      <c r="K2061"/>
    </row>
    <row r="2062" spans="11:12" x14ac:dyDescent="0.25">
      <c r="K2062"/>
    </row>
    <row r="2063" spans="11:12" x14ac:dyDescent="0.25">
      <c r="K2063"/>
    </row>
    <row r="2064" spans="11:12" x14ac:dyDescent="0.25">
      <c r="K2064"/>
    </row>
    <row r="2065" spans="11:12" x14ac:dyDescent="0.25">
      <c r="K2065"/>
    </row>
    <row r="2066" spans="11:12" x14ac:dyDescent="0.25">
      <c r="K2066"/>
    </row>
    <row r="2067" spans="11:12" x14ac:dyDescent="0.25">
      <c r="K2067"/>
      <c r="L2067" s="22"/>
    </row>
    <row r="2068" spans="11:12" x14ac:dyDescent="0.25">
      <c r="K2068"/>
    </row>
    <row r="2069" spans="11:12" x14ac:dyDescent="0.25">
      <c r="K2069"/>
    </row>
    <row r="2070" spans="11:12" x14ac:dyDescent="0.25">
      <c r="K2070"/>
    </row>
    <row r="2071" spans="11:12" x14ac:dyDescent="0.25">
      <c r="K2071"/>
    </row>
    <row r="2072" spans="11:12" x14ac:dyDescent="0.25">
      <c r="K2072"/>
    </row>
    <row r="2073" spans="11:12" x14ac:dyDescent="0.25">
      <c r="K2073"/>
    </row>
    <row r="2074" spans="11:12" x14ac:dyDescent="0.25">
      <c r="K2074"/>
    </row>
    <row r="2075" spans="11:12" x14ac:dyDescent="0.25">
      <c r="K2075"/>
    </row>
    <row r="2076" spans="11:12" x14ac:dyDescent="0.25">
      <c r="K2076"/>
      <c r="L2076" s="22"/>
    </row>
    <row r="2077" spans="11:12" x14ac:dyDescent="0.25">
      <c r="K2077"/>
    </row>
    <row r="2078" spans="11:12" x14ac:dyDescent="0.25">
      <c r="K2078"/>
    </row>
    <row r="2079" spans="11:12" x14ac:dyDescent="0.25">
      <c r="K2079"/>
    </row>
    <row r="2080" spans="11:12" x14ac:dyDescent="0.25">
      <c r="K2080"/>
    </row>
    <row r="2081" spans="11:12" x14ac:dyDescent="0.25">
      <c r="K2081"/>
    </row>
    <row r="2082" spans="11:12" x14ac:dyDescent="0.25">
      <c r="K2082"/>
    </row>
    <row r="2083" spans="11:12" x14ac:dyDescent="0.25">
      <c r="K2083"/>
      <c r="L2083" s="22"/>
    </row>
    <row r="2084" spans="11:12" x14ac:dyDescent="0.25">
      <c r="K2084"/>
    </row>
    <row r="2085" spans="11:12" x14ac:dyDescent="0.25">
      <c r="K2085"/>
    </row>
    <row r="2086" spans="11:12" x14ac:dyDescent="0.25">
      <c r="K2086"/>
    </row>
    <row r="2087" spans="11:12" x14ac:dyDescent="0.25">
      <c r="K2087"/>
      <c r="L2087" s="22"/>
    </row>
    <row r="2088" spans="11:12" x14ac:dyDescent="0.25">
      <c r="K2088"/>
    </row>
    <row r="2089" spans="11:12" x14ac:dyDescent="0.25">
      <c r="K2089"/>
      <c r="L2089" s="22"/>
    </row>
    <row r="2090" spans="11:12" x14ac:dyDescent="0.25">
      <c r="K2090"/>
      <c r="L2090" s="22"/>
    </row>
    <row r="2091" spans="11:12" x14ac:dyDescent="0.25">
      <c r="K2091"/>
    </row>
    <row r="2092" spans="11:12" x14ac:dyDescent="0.25">
      <c r="K2092"/>
    </row>
    <row r="2093" spans="11:12" x14ac:dyDescent="0.25">
      <c r="K2093"/>
    </row>
    <row r="2094" spans="11:12" x14ac:dyDescent="0.25">
      <c r="K2094"/>
    </row>
    <row r="2095" spans="11:12" x14ac:dyDescent="0.25">
      <c r="K2095"/>
      <c r="L2095" s="22"/>
    </row>
    <row r="2096" spans="11:12" x14ac:dyDescent="0.25">
      <c r="K2096"/>
    </row>
    <row r="2097" spans="11:12" x14ac:dyDescent="0.25">
      <c r="K2097"/>
    </row>
    <row r="2098" spans="11:12" x14ac:dyDescent="0.25">
      <c r="K2098"/>
    </row>
    <row r="2099" spans="11:12" x14ac:dyDescent="0.25">
      <c r="K2099"/>
    </row>
    <row r="2100" spans="11:12" x14ac:dyDescent="0.25">
      <c r="K2100"/>
      <c r="L2100" s="22"/>
    </row>
    <row r="2101" spans="11:12" x14ac:dyDescent="0.25">
      <c r="K2101"/>
    </row>
    <row r="2102" spans="11:12" x14ac:dyDescent="0.25">
      <c r="K2102"/>
    </row>
    <row r="2103" spans="11:12" x14ac:dyDescent="0.25">
      <c r="K2103"/>
    </row>
    <row r="2104" spans="11:12" x14ac:dyDescent="0.25">
      <c r="K2104"/>
      <c r="L2104" s="22"/>
    </row>
    <row r="2105" spans="11:12" x14ac:dyDescent="0.25">
      <c r="K2105"/>
    </row>
    <row r="2106" spans="11:12" x14ac:dyDescent="0.25">
      <c r="K2106"/>
    </row>
    <row r="2107" spans="11:12" x14ac:dyDescent="0.25">
      <c r="K2107"/>
    </row>
    <row r="2108" spans="11:12" x14ac:dyDescent="0.25">
      <c r="K2108"/>
    </row>
    <row r="2109" spans="11:12" x14ac:dyDescent="0.25">
      <c r="K2109"/>
    </row>
    <row r="2110" spans="11:12" x14ac:dyDescent="0.25">
      <c r="K2110"/>
    </row>
    <row r="2111" spans="11:12" x14ac:dyDescent="0.25">
      <c r="K2111"/>
    </row>
    <row r="2112" spans="11:12" x14ac:dyDescent="0.25">
      <c r="K2112"/>
    </row>
    <row r="2113" spans="11:12" x14ac:dyDescent="0.25">
      <c r="K2113"/>
    </row>
    <row r="2114" spans="11:12" x14ac:dyDescent="0.25">
      <c r="K2114"/>
    </row>
    <row r="2115" spans="11:12" x14ac:dyDescent="0.25">
      <c r="K2115"/>
    </row>
    <row r="2116" spans="11:12" x14ac:dyDescent="0.25">
      <c r="K2116"/>
      <c r="L2116" s="22"/>
    </row>
    <row r="2117" spans="11:12" x14ac:dyDescent="0.25">
      <c r="K2117"/>
    </row>
    <row r="2118" spans="11:12" x14ac:dyDescent="0.25">
      <c r="K2118"/>
      <c r="L2118" s="22"/>
    </row>
    <row r="2119" spans="11:12" x14ac:dyDescent="0.25">
      <c r="K2119"/>
    </row>
    <row r="2120" spans="11:12" x14ac:dyDescent="0.25">
      <c r="K2120"/>
    </row>
    <row r="2121" spans="11:12" x14ac:dyDescent="0.25">
      <c r="K2121"/>
      <c r="L2121" s="22"/>
    </row>
    <row r="2122" spans="11:12" x14ac:dyDescent="0.25">
      <c r="K2122"/>
    </row>
    <row r="2123" spans="11:12" x14ac:dyDescent="0.25">
      <c r="K2123"/>
    </row>
    <row r="2124" spans="11:12" x14ac:dyDescent="0.25">
      <c r="K2124"/>
    </row>
    <row r="2125" spans="11:12" x14ac:dyDescent="0.25">
      <c r="K2125"/>
    </row>
    <row r="2126" spans="11:12" x14ac:dyDescent="0.25">
      <c r="K2126"/>
      <c r="L2126" s="22"/>
    </row>
    <row r="2127" spans="11:12" x14ac:dyDescent="0.25">
      <c r="K2127"/>
    </row>
    <row r="2128" spans="11:12" x14ac:dyDescent="0.25">
      <c r="K2128"/>
    </row>
    <row r="2129" spans="11:12" x14ac:dyDescent="0.25">
      <c r="K2129"/>
      <c r="L2129" s="22"/>
    </row>
    <row r="2130" spans="11:12" x14ac:dyDescent="0.25">
      <c r="K2130"/>
      <c r="L2130" s="22"/>
    </row>
    <row r="2131" spans="11:12" x14ac:dyDescent="0.25">
      <c r="K2131"/>
    </row>
    <row r="2132" spans="11:12" x14ac:dyDescent="0.25">
      <c r="K2132"/>
    </row>
    <row r="2133" spans="11:12" x14ac:dyDescent="0.25">
      <c r="K2133"/>
      <c r="L2133" s="22"/>
    </row>
    <row r="2134" spans="11:12" x14ac:dyDescent="0.25">
      <c r="K2134"/>
    </row>
    <row r="2135" spans="11:12" x14ac:dyDescent="0.25">
      <c r="K2135"/>
    </row>
    <row r="2136" spans="11:12" x14ac:dyDescent="0.25">
      <c r="K2136"/>
      <c r="L2136" s="22"/>
    </row>
    <row r="2137" spans="11:12" x14ac:dyDescent="0.25">
      <c r="K2137"/>
    </row>
    <row r="2138" spans="11:12" x14ac:dyDescent="0.25">
      <c r="K2138"/>
    </row>
    <row r="2139" spans="11:12" x14ac:dyDescent="0.25">
      <c r="K2139"/>
    </row>
    <row r="2140" spans="11:12" x14ac:dyDescent="0.25">
      <c r="K2140"/>
    </row>
    <row r="2141" spans="11:12" x14ac:dyDescent="0.25">
      <c r="K2141"/>
    </row>
    <row r="2142" spans="11:12" x14ac:dyDescent="0.25">
      <c r="K2142"/>
    </row>
    <row r="2143" spans="11:12" x14ac:dyDescent="0.25">
      <c r="K2143"/>
    </row>
    <row r="2144" spans="11:12" x14ac:dyDescent="0.25">
      <c r="K2144"/>
      <c r="L2144" s="22"/>
    </row>
    <row r="2145" spans="11:12" x14ac:dyDescent="0.25">
      <c r="K2145"/>
    </row>
    <row r="2146" spans="11:12" x14ac:dyDescent="0.25">
      <c r="K2146"/>
    </row>
    <row r="2147" spans="11:12" x14ac:dyDescent="0.25">
      <c r="K2147"/>
    </row>
    <row r="2148" spans="11:12" x14ac:dyDescent="0.25">
      <c r="K2148"/>
    </row>
    <row r="2149" spans="11:12" x14ac:dyDescent="0.25">
      <c r="K2149"/>
    </row>
    <row r="2150" spans="11:12" x14ac:dyDescent="0.25">
      <c r="K2150"/>
    </row>
    <row r="2151" spans="11:12" x14ac:dyDescent="0.25">
      <c r="K2151"/>
      <c r="L2151" s="22"/>
    </row>
    <row r="2152" spans="11:12" x14ac:dyDescent="0.25">
      <c r="K2152"/>
      <c r="L2152" s="22"/>
    </row>
    <row r="2153" spans="11:12" x14ac:dyDescent="0.25">
      <c r="K2153"/>
    </row>
    <row r="2154" spans="11:12" x14ac:dyDescent="0.25">
      <c r="K2154"/>
    </row>
    <row r="2155" spans="11:12" x14ac:dyDescent="0.25">
      <c r="K2155"/>
    </row>
    <row r="2156" spans="11:12" x14ac:dyDescent="0.25">
      <c r="K2156"/>
      <c r="L2156" s="22"/>
    </row>
    <row r="2157" spans="11:12" x14ac:dyDescent="0.25">
      <c r="K2157"/>
    </row>
    <row r="2158" spans="11:12" x14ac:dyDescent="0.25">
      <c r="K2158"/>
    </row>
    <row r="2159" spans="11:12" x14ac:dyDescent="0.25">
      <c r="K2159"/>
    </row>
    <row r="2160" spans="11:12" x14ac:dyDescent="0.25">
      <c r="K2160"/>
    </row>
    <row r="2161" spans="11:12" x14ac:dyDescent="0.25">
      <c r="K2161"/>
    </row>
    <row r="2162" spans="11:12" x14ac:dyDescent="0.25">
      <c r="K2162"/>
      <c r="L2162" s="22"/>
    </row>
    <row r="2163" spans="11:12" x14ac:dyDescent="0.25">
      <c r="K2163"/>
    </row>
    <row r="2164" spans="11:12" x14ac:dyDescent="0.25">
      <c r="K2164"/>
      <c r="L2164" s="22"/>
    </row>
    <row r="2165" spans="11:12" x14ac:dyDescent="0.25">
      <c r="K2165"/>
    </row>
    <row r="2166" spans="11:12" x14ac:dyDescent="0.25">
      <c r="K2166"/>
    </row>
    <row r="2167" spans="11:12" x14ac:dyDescent="0.25">
      <c r="K2167"/>
    </row>
    <row r="2168" spans="11:12" x14ac:dyDescent="0.25">
      <c r="K2168"/>
    </row>
    <row r="2169" spans="11:12" x14ac:dyDescent="0.25">
      <c r="K2169"/>
    </row>
    <row r="2170" spans="11:12" x14ac:dyDescent="0.25">
      <c r="K2170"/>
    </row>
    <row r="2171" spans="11:12" x14ac:dyDescent="0.25">
      <c r="K2171"/>
    </row>
    <row r="2172" spans="11:12" x14ac:dyDescent="0.25">
      <c r="K2172"/>
      <c r="L2172" s="22"/>
    </row>
    <row r="2173" spans="11:12" x14ac:dyDescent="0.25">
      <c r="K2173"/>
    </row>
    <row r="2174" spans="11:12" x14ac:dyDescent="0.25">
      <c r="K2174"/>
    </row>
    <row r="2175" spans="11:12" x14ac:dyDescent="0.25">
      <c r="K2175"/>
      <c r="L2175" s="22"/>
    </row>
    <row r="2176" spans="11:12" x14ac:dyDescent="0.25">
      <c r="K2176"/>
      <c r="L2176" s="22"/>
    </row>
    <row r="2177" spans="11:12" x14ac:dyDescent="0.25">
      <c r="K2177"/>
    </row>
    <row r="2178" spans="11:12" x14ac:dyDescent="0.25">
      <c r="K2178"/>
      <c r="L2178" s="22"/>
    </row>
    <row r="2179" spans="11:12" x14ac:dyDescent="0.25">
      <c r="K2179"/>
    </row>
    <row r="2180" spans="11:12" x14ac:dyDescent="0.25">
      <c r="K2180"/>
      <c r="L2180" s="22"/>
    </row>
    <row r="2181" spans="11:12" x14ac:dyDescent="0.25">
      <c r="K2181"/>
    </row>
    <row r="2182" spans="11:12" x14ac:dyDescent="0.25">
      <c r="K2182"/>
    </row>
    <row r="2183" spans="11:12" x14ac:dyDescent="0.25">
      <c r="K2183"/>
    </row>
    <row r="2184" spans="11:12" x14ac:dyDescent="0.25">
      <c r="K2184"/>
    </row>
    <row r="2185" spans="11:12" x14ac:dyDescent="0.25">
      <c r="K2185"/>
      <c r="L2185" s="22"/>
    </row>
    <row r="2186" spans="11:12" x14ac:dyDescent="0.25">
      <c r="K2186"/>
    </row>
    <row r="2187" spans="11:12" x14ac:dyDescent="0.25">
      <c r="K2187"/>
    </row>
    <row r="2188" spans="11:12" x14ac:dyDescent="0.25">
      <c r="K2188"/>
    </row>
    <row r="2189" spans="11:12" x14ac:dyDescent="0.25">
      <c r="K2189"/>
    </row>
    <row r="2190" spans="11:12" x14ac:dyDescent="0.25">
      <c r="K2190"/>
    </row>
    <row r="2191" spans="11:12" x14ac:dyDescent="0.25">
      <c r="K2191"/>
    </row>
    <row r="2192" spans="11:12" x14ac:dyDescent="0.25">
      <c r="K2192"/>
    </row>
    <row r="2193" spans="11:12" x14ac:dyDescent="0.25">
      <c r="K2193"/>
    </row>
    <row r="2194" spans="11:12" x14ac:dyDescent="0.25">
      <c r="K2194"/>
    </row>
    <row r="2195" spans="11:12" x14ac:dyDescent="0.25">
      <c r="K2195"/>
    </row>
    <row r="2196" spans="11:12" x14ac:dyDescent="0.25">
      <c r="K2196"/>
    </row>
    <row r="2197" spans="11:12" x14ac:dyDescent="0.25">
      <c r="K2197"/>
    </row>
    <row r="2198" spans="11:12" x14ac:dyDescent="0.25">
      <c r="K2198"/>
      <c r="L2198" s="22"/>
    </row>
    <row r="2199" spans="11:12" x14ac:dyDescent="0.25">
      <c r="K2199"/>
    </row>
    <row r="2200" spans="11:12" x14ac:dyDescent="0.25">
      <c r="K2200"/>
    </row>
    <row r="2201" spans="11:12" x14ac:dyDescent="0.25">
      <c r="K2201"/>
    </row>
    <row r="2202" spans="11:12" x14ac:dyDescent="0.25">
      <c r="K2202"/>
    </row>
    <row r="2203" spans="11:12" x14ac:dyDescent="0.25">
      <c r="K2203"/>
      <c r="L2203" s="22"/>
    </row>
    <row r="2204" spans="11:12" x14ac:dyDescent="0.25">
      <c r="K2204"/>
    </row>
    <row r="2205" spans="11:12" x14ac:dyDescent="0.25">
      <c r="K2205"/>
    </row>
    <row r="2206" spans="11:12" x14ac:dyDescent="0.25">
      <c r="K2206"/>
      <c r="L2206" s="22"/>
    </row>
    <row r="2207" spans="11:12" x14ac:dyDescent="0.25">
      <c r="K2207"/>
    </row>
    <row r="2208" spans="11:12" x14ac:dyDescent="0.25">
      <c r="K2208"/>
    </row>
    <row r="2209" spans="11:12" x14ac:dyDescent="0.25">
      <c r="K2209"/>
      <c r="L2209" s="22"/>
    </row>
    <row r="2210" spans="11:12" x14ac:dyDescent="0.25">
      <c r="K2210"/>
      <c r="L2210" s="22"/>
    </row>
    <row r="2211" spans="11:12" x14ac:dyDescent="0.25">
      <c r="K2211"/>
      <c r="L2211" s="22"/>
    </row>
    <row r="2212" spans="11:12" x14ac:dyDescent="0.25">
      <c r="K2212"/>
    </row>
    <row r="2213" spans="11:12" x14ac:dyDescent="0.25">
      <c r="K2213"/>
    </row>
    <row r="2214" spans="11:12" x14ac:dyDescent="0.25">
      <c r="K2214"/>
    </row>
    <row r="2215" spans="11:12" x14ac:dyDescent="0.25">
      <c r="K2215"/>
    </row>
    <row r="2216" spans="11:12" x14ac:dyDescent="0.25">
      <c r="K2216"/>
    </row>
    <row r="2217" spans="11:12" x14ac:dyDescent="0.25">
      <c r="K2217"/>
    </row>
    <row r="2218" spans="11:12" x14ac:dyDescent="0.25">
      <c r="K2218"/>
    </row>
    <row r="2219" spans="11:12" x14ac:dyDescent="0.25">
      <c r="K2219"/>
    </row>
    <row r="2220" spans="11:12" x14ac:dyDescent="0.25">
      <c r="K2220"/>
    </row>
    <row r="2221" spans="11:12" x14ac:dyDescent="0.25">
      <c r="K2221"/>
    </row>
    <row r="2222" spans="11:12" x14ac:dyDescent="0.25">
      <c r="K2222"/>
    </row>
    <row r="2223" spans="11:12" x14ac:dyDescent="0.25">
      <c r="K2223"/>
    </row>
    <row r="2224" spans="11:12" x14ac:dyDescent="0.25">
      <c r="K2224"/>
    </row>
    <row r="2225" spans="11:12" x14ac:dyDescent="0.25">
      <c r="K2225"/>
    </row>
    <row r="2226" spans="11:12" x14ac:dyDescent="0.25">
      <c r="K2226"/>
    </row>
    <row r="2227" spans="11:12" x14ac:dyDescent="0.25">
      <c r="K2227"/>
    </row>
    <row r="2228" spans="11:12" x14ac:dyDescent="0.25">
      <c r="K2228"/>
    </row>
    <row r="2229" spans="11:12" x14ac:dyDescent="0.25">
      <c r="K2229"/>
      <c r="L2229" s="22"/>
    </row>
    <row r="2230" spans="11:12" x14ac:dyDescent="0.25">
      <c r="K2230"/>
      <c r="L2230" s="22"/>
    </row>
    <row r="2231" spans="11:12" x14ac:dyDescent="0.25">
      <c r="K2231"/>
      <c r="L2231" s="22"/>
    </row>
    <row r="2232" spans="11:12" x14ac:dyDescent="0.25">
      <c r="K2232"/>
    </row>
    <row r="2233" spans="11:12" x14ac:dyDescent="0.25">
      <c r="K2233"/>
    </row>
    <row r="2234" spans="11:12" x14ac:dyDescent="0.25">
      <c r="K2234"/>
    </row>
    <row r="2235" spans="11:12" x14ac:dyDescent="0.25">
      <c r="K2235"/>
      <c r="L2235" s="22"/>
    </row>
    <row r="2236" spans="11:12" x14ac:dyDescent="0.25">
      <c r="K2236"/>
      <c r="L2236" s="22"/>
    </row>
    <row r="2237" spans="11:12" x14ac:dyDescent="0.25">
      <c r="K2237"/>
    </row>
    <row r="2238" spans="11:12" x14ac:dyDescent="0.25">
      <c r="K2238"/>
    </row>
    <row r="2239" spans="11:12" x14ac:dyDescent="0.25">
      <c r="K2239"/>
      <c r="L2239" s="22"/>
    </row>
    <row r="2240" spans="11:12" x14ac:dyDescent="0.25">
      <c r="K2240"/>
    </row>
    <row r="2241" spans="11:12" x14ac:dyDescent="0.25">
      <c r="K2241"/>
    </row>
    <row r="2242" spans="11:12" x14ac:dyDescent="0.25">
      <c r="K2242"/>
    </row>
    <row r="2243" spans="11:12" x14ac:dyDescent="0.25">
      <c r="K2243"/>
      <c r="L2243" s="22"/>
    </row>
    <row r="2244" spans="11:12" x14ac:dyDescent="0.25">
      <c r="K2244"/>
      <c r="L2244" s="22"/>
    </row>
    <row r="2245" spans="11:12" x14ac:dyDescent="0.25">
      <c r="K2245"/>
      <c r="L2245" s="22"/>
    </row>
    <row r="2246" spans="11:12" x14ac:dyDescent="0.25">
      <c r="K2246"/>
    </row>
    <row r="2247" spans="11:12" x14ac:dyDescent="0.25">
      <c r="K2247"/>
    </row>
    <row r="2248" spans="11:12" x14ac:dyDescent="0.25">
      <c r="K2248"/>
    </row>
    <row r="2249" spans="11:12" x14ac:dyDescent="0.25">
      <c r="K2249"/>
    </row>
    <row r="2250" spans="11:12" x14ac:dyDescent="0.25">
      <c r="K2250"/>
    </row>
    <row r="2251" spans="11:12" x14ac:dyDescent="0.25">
      <c r="K2251"/>
    </row>
    <row r="2252" spans="11:12" x14ac:dyDescent="0.25">
      <c r="K2252"/>
    </row>
    <row r="2253" spans="11:12" x14ac:dyDescent="0.25">
      <c r="K2253"/>
    </row>
    <row r="2254" spans="11:12" x14ac:dyDescent="0.25">
      <c r="K2254"/>
    </row>
    <row r="2255" spans="11:12" x14ac:dyDescent="0.25">
      <c r="K2255"/>
    </row>
    <row r="2256" spans="11:12" x14ac:dyDescent="0.25">
      <c r="K2256"/>
    </row>
    <row r="2257" spans="11:12" x14ac:dyDescent="0.25">
      <c r="K2257"/>
    </row>
    <row r="2258" spans="11:12" x14ac:dyDescent="0.25">
      <c r="K2258"/>
    </row>
    <row r="2259" spans="11:12" x14ac:dyDescent="0.25">
      <c r="K2259"/>
    </row>
    <row r="2260" spans="11:12" x14ac:dyDescent="0.25">
      <c r="K2260"/>
    </row>
    <row r="2261" spans="11:12" x14ac:dyDescent="0.25">
      <c r="K2261"/>
    </row>
    <row r="2262" spans="11:12" x14ac:dyDescent="0.25">
      <c r="K2262"/>
    </row>
    <row r="2263" spans="11:12" x14ac:dyDescent="0.25">
      <c r="K2263"/>
      <c r="L2263" s="22"/>
    </row>
    <row r="2264" spans="11:12" x14ac:dyDescent="0.25">
      <c r="K2264"/>
      <c r="L2264" s="22"/>
    </row>
    <row r="2265" spans="11:12" x14ac:dyDescent="0.25">
      <c r="K2265"/>
      <c r="L2265" s="22"/>
    </row>
    <row r="2266" spans="11:12" x14ac:dyDescent="0.25">
      <c r="K2266"/>
    </row>
    <row r="2267" spans="11:12" x14ac:dyDescent="0.25">
      <c r="K2267"/>
    </row>
    <row r="2268" spans="11:12" x14ac:dyDescent="0.25">
      <c r="K2268"/>
    </row>
    <row r="2269" spans="11:12" x14ac:dyDescent="0.25">
      <c r="K2269"/>
      <c r="L2269" s="22"/>
    </row>
    <row r="2270" spans="11:12" x14ac:dyDescent="0.25">
      <c r="K2270"/>
    </row>
    <row r="2271" spans="11:12" x14ac:dyDescent="0.25">
      <c r="K2271"/>
      <c r="L2271" s="22"/>
    </row>
    <row r="2272" spans="11:12" x14ac:dyDescent="0.25">
      <c r="K2272"/>
    </row>
    <row r="2273" spans="11:12" x14ac:dyDescent="0.25">
      <c r="K2273"/>
    </row>
    <row r="2274" spans="11:12" x14ac:dyDescent="0.25">
      <c r="K2274"/>
    </row>
    <row r="2275" spans="11:12" x14ac:dyDescent="0.25">
      <c r="K2275"/>
    </row>
    <row r="2276" spans="11:12" x14ac:dyDescent="0.25">
      <c r="K2276"/>
    </row>
    <row r="2277" spans="11:12" x14ac:dyDescent="0.25">
      <c r="K2277"/>
    </row>
    <row r="2278" spans="11:12" x14ac:dyDescent="0.25">
      <c r="K2278"/>
    </row>
    <row r="2279" spans="11:12" x14ac:dyDescent="0.25">
      <c r="K2279"/>
    </row>
    <row r="2280" spans="11:12" x14ac:dyDescent="0.25">
      <c r="K2280"/>
    </row>
    <row r="2281" spans="11:12" x14ac:dyDescent="0.25">
      <c r="K2281"/>
    </row>
    <row r="2282" spans="11:12" x14ac:dyDescent="0.25">
      <c r="K2282"/>
    </row>
    <row r="2283" spans="11:12" x14ac:dyDescent="0.25">
      <c r="K2283"/>
      <c r="L2283" s="22"/>
    </row>
    <row r="2284" spans="11:12" x14ac:dyDescent="0.25">
      <c r="K2284"/>
      <c r="L2284" s="22"/>
    </row>
    <row r="2285" spans="11:12" x14ac:dyDescent="0.25">
      <c r="K2285"/>
      <c r="L2285" s="22"/>
    </row>
    <row r="2286" spans="11:12" x14ac:dyDescent="0.25">
      <c r="K2286"/>
      <c r="L2286" s="22"/>
    </row>
    <row r="2287" spans="11:12" x14ac:dyDescent="0.25">
      <c r="K2287"/>
      <c r="L2287" s="22"/>
    </row>
    <row r="2288" spans="11:12" x14ac:dyDescent="0.25">
      <c r="K2288"/>
    </row>
    <row r="2289" spans="11:12" x14ac:dyDescent="0.25">
      <c r="K2289"/>
    </row>
    <row r="2290" spans="11:12" x14ac:dyDescent="0.25">
      <c r="K2290"/>
    </row>
    <row r="2291" spans="11:12" x14ac:dyDescent="0.25">
      <c r="K2291"/>
      <c r="L2291" s="22"/>
    </row>
    <row r="2292" spans="11:12" x14ac:dyDescent="0.25">
      <c r="K2292"/>
    </row>
    <row r="2293" spans="11:12" x14ac:dyDescent="0.25">
      <c r="K2293"/>
    </row>
    <row r="2294" spans="11:12" x14ac:dyDescent="0.25">
      <c r="K2294"/>
      <c r="L2294" s="22"/>
    </row>
    <row r="2295" spans="11:12" x14ac:dyDescent="0.25">
      <c r="K2295"/>
    </row>
    <row r="2296" spans="11:12" x14ac:dyDescent="0.25">
      <c r="K2296"/>
    </row>
    <row r="2297" spans="11:12" x14ac:dyDescent="0.25">
      <c r="K2297"/>
    </row>
    <row r="2298" spans="11:12" x14ac:dyDescent="0.25">
      <c r="K2298"/>
    </row>
    <row r="2299" spans="11:12" x14ac:dyDescent="0.25">
      <c r="K2299"/>
      <c r="L2299" s="22"/>
    </row>
    <row r="2300" spans="11:12" x14ac:dyDescent="0.25">
      <c r="K2300"/>
      <c r="L2300" s="22"/>
    </row>
    <row r="2301" spans="11:12" x14ac:dyDescent="0.25">
      <c r="K2301"/>
      <c r="L2301" s="22"/>
    </row>
    <row r="2302" spans="11:12" x14ac:dyDescent="0.25">
      <c r="K2302"/>
      <c r="L2302" s="22"/>
    </row>
    <row r="2303" spans="11:12" x14ac:dyDescent="0.25">
      <c r="K2303"/>
    </row>
    <row r="2304" spans="11:12" x14ac:dyDescent="0.25">
      <c r="K2304"/>
    </row>
    <row r="2305" spans="11:12" x14ac:dyDescent="0.25">
      <c r="K2305"/>
    </row>
    <row r="2306" spans="11:12" x14ac:dyDescent="0.25">
      <c r="K2306"/>
    </row>
    <row r="2307" spans="11:12" x14ac:dyDescent="0.25">
      <c r="K2307"/>
    </row>
    <row r="2308" spans="11:12" x14ac:dyDescent="0.25">
      <c r="K2308"/>
      <c r="L2308" s="22"/>
    </row>
    <row r="2309" spans="11:12" x14ac:dyDescent="0.25">
      <c r="K2309"/>
    </row>
    <row r="2310" spans="11:12" x14ac:dyDescent="0.25">
      <c r="K2310"/>
      <c r="L2310" s="22"/>
    </row>
    <row r="2311" spans="11:12" x14ac:dyDescent="0.25">
      <c r="K2311"/>
    </row>
    <row r="2312" spans="11:12" x14ac:dyDescent="0.25">
      <c r="K2312"/>
    </row>
    <row r="2313" spans="11:12" x14ac:dyDescent="0.25">
      <c r="K2313"/>
    </row>
    <row r="2314" spans="11:12" x14ac:dyDescent="0.25">
      <c r="K2314"/>
      <c r="L2314" s="22"/>
    </row>
    <row r="2315" spans="11:12" x14ac:dyDescent="0.25">
      <c r="K2315"/>
    </row>
    <row r="2316" spans="11:12" x14ac:dyDescent="0.25">
      <c r="K2316"/>
    </row>
    <row r="2317" spans="11:12" x14ac:dyDescent="0.25">
      <c r="K2317"/>
    </row>
    <row r="2318" spans="11:12" x14ac:dyDescent="0.25">
      <c r="K2318"/>
    </row>
    <row r="2319" spans="11:12" x14ac:dyDescent="0.25">
      <c r="K2319"/>
      <c r="L2319" s="22"/>
    </row>
    <row r="2320" spans="11:12" x14ac:dyDescent="0.25">
      <c r="K2320"/>
    </row>
    <row r="2321" spans="11:12" x14ac:dyDescent="0.25">
      <c r="K2321"/>
      <c r="L2321" s="22"/>
    </row>
    <row r="2322" spans="11:12" x14ac:dyDescent="0.25">
      <c r="K2322"/>
    </row>
    <row r="2323" spans="11:12" x14ac:dyDescent="0.25">
      <c r="K2323"/>
    </row>
    <row r="2324" spans="11:12" x14ac:dyDescent="0.25">
      <c r="K2324"/>
    </row>
    <row r="2325" spans="11:12" x14ac:dyDescent="0.25">
      <c r="K2325"/>
    </row>
    <row r="2326" spans="11:12" x14ac:dyDescent="0.25">
      <c r="K2326"/>
    </row>
    <row r="2327" spans="11:12" x14ac:dyDescent="0.25">
      <c r="K2327"/>
    </row>
    <row r="2328" spans="11:12" x14ac:dyDescent="0.25">
      <c r="K2328"/>
      <c r="L2328" s="22"/>
    </row>
    <row r="2329" spans="11:12" x14ac:dyDescent="0.25">
      <c r="K2329"/>
    </row>
    <row r="2330" spans="11:12" x14ac:dyDescent="0.25">
      <c r="K2330"/>
    </row>
    <row r="2331" spans="11:12" x14ac:dyDescent="0.25">
      <c r="K2331"/>
    </row>
  </sheetData>
  <autoFilter ref="I1:L1" xr:uid="{982B3B51-1708-4B7B-90D3-A228BC36C4C8}"/>
  <sortState xmlns:xlrd2="http://schemas.microsoft.com/office/spreadsheetml/2017/richdata2" ref="Q2:Q2331">
    <sortCondition ref="Q2:Q2331"/>
  </sortState>
  <mergeCells count="2">
    <mergeCell ref="Q15:R15"/>
    <mergeCell ref="Q1:S1"/>
  </mergeCells>
  <conditionalFormatting sqref="G12:G16">
    <cfRule type="expression" dxfId="3" priority="3">
      <formula>G12=H12</formula>
    </cfRule>
  </conditionalFormatting>
  <conditionalFormatting sqref="L2:L512">
    <cfRule type="expression" dxfId="2" priority="4">
      <formula>$L2="BAD"</formula>
    </cfRule>
    <cfRule type="expression" dxfId="1" priority="5">
      <formula>$L2="GOOD"</formula>
    </cfRule>
    <cfRule type="expression" dxfId="0" priority="6">
      <formula>$L2="EXCELLENT"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4AA76940-C088-469C-94B3-C7F46808EC0C}">
            <xm:f>C21=Answer!G3</xm:f>
            <x14:dxf>
              <fill>
                <patternFill>
                  <bgColor theme="9" tint="0.59996337778862885"/>
                </patternFill>
              </fill>
            </x14:dxf>
          </x14:cfRule>
          <xm:sqref>C3:G7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1AF0-A9AD-4FBF-A3C2-D0E44738EA0D}">
  <sheetPr codeName="Sheet4"/>
  <dimension ref="A1:XFD2340"/>
  <sheetViews>
    <sheetView workbookViewId="0">
      <selection activeCell="A4" sqref="A4"/>
    </sheetView>
  </sheetViews>
  <sheetFormatPr defaultColWidth="15.7109375" defaultRowHeight="15" x14ac:dyDescent="0.25"/>
  <cols>
    <col min="85" max="85" width="5" hidden="1" customWidth="1"/>
    <col min="86" max="86" width="14.42578125" hidden="1" customWidth="1"/>
    <col min="87" max="89" width="12" hidden="1" customWidth="1"/>
    <col min="90" max="90" width="15.7109375" hidden="1" customWidth="1"/>
    <col min="91" max="91" width="18.7109375" hidden="1" customWidth="1"/>
    <col min="92" max="92" width="10.42578125" hidden="1" customWidth="1"/>
    <col min="93" max="93" width="9.7109375" hidden="1" customWidth="1"/>
    <col min="94" max="94" width="11.5703125" hidden="1" customWidth="1"/>
    <col min="95" max="96" width="15.7109375" hidden="1" customWidth="1"/>
    <col min="97" max="97" width="13.5703125" hidden="1" customWidth="1"/>
    <col min="98" max="100" width="15.7109375" hidden="1" customWidth="1"/>
    <col min="101" max="101" width="5" hidden="1" customWidth="1"/>
    <col min="102" max="102" width="11" hidden="1" customWidth="1"/>
    <col min="103" max="103" width="14.28515625" hidden="1" customWidth="1"/>
    <col min="104" max="104" width="14" hidden="1" customWidth="1"/>
    <col min="105" max="105" width="11.5703125" hidden="1" customWidth="1"/>
    <col min="106" max="106" width="8.7109375" hidden="1" customWidth="1"/>
    <col min="107" max="107" width="15.7109375" hidden="1" customWidth="1"/>
    <col min="108" max="108" width="11.5703125" hidden="1" customWidth="1"/>
    <col min="109" max="109" width="5.28515625" hidden="1" customWidth="1"/>
    <col min="110" max="110" width="4.7109375" hidden="1" customWidth="1"/>
    <col min="16384" max="16384" width="15.7109375" hidden="1" customWidth="1"/>
  </cols>
  <sheetData>
    <row r="1" spans="85:110 16384:16384" x14ac:dyDescent="0.25">
      <c r="CH1" t="s">
        <v>3753</v>
      </c>
      <c r="CM1" t="s">
        <v>6</v>
      </c>
      <c r="CN1" t="s">
        <v>3756</v>
      </c>
      <c r="CO1" t="s">
        <v>3752</v>
      </c>
      <c r="CP1" t="s">
        <v>3757</v>
      </c>
      <c r="CW1" t="s">
        <v>6106</v>
      </c>
      <c r="CX1" t="s">
        <v>6107</v>
      </c>
      <c r="CY1" t="s">
        <v>6108</v>
      </c>
      <c r="CZ1" t="s">
        <v>6109</v>
      </c>
      <c r="DA1" t="s">
        <v>6110</v>
      </c>
      <c r="DB1" t="s">
        <v>6111</v>
      </c>
      <c r="DD1" t="s">
        <v>6112</v>
      </c>
      <c r="DF1" s="6" t="s">
        <v>6114</v>
      </c>
      <c r="XFD1" t="s">
        <v>3750</v>
      </c>
    </row>
    <row r="2" spans="85:110 16384:16384" x14ac:dyDescent="0.25">
      <c r="CH2" t="s">
        <v>11</v>
      </c>
      <c r="CI2" t="s">
        <v>17</v>
      </c>
      <c r="CJ2" t="s">
        <v>22</v>
      </c>
      <c r="CK2" t="s">
        <v>34</v>
      </c>
      <c r="CM2" t="s">
        <v>1323</v>
      </c>
      <c r="CN2">
        <v>9</v>
      </c>
      <c r="CO2">
        <v>7566.0010000000002</v>
      </c>
      <c r="CP2" t="s">
        <v>6123</v>
      </c>
      <c r="CS2">
        <v>2017</v>
      </c>
      <c r="CW2" t="s">
        <v>6112</v>
      </c>
      <c r="CX2" t="s">
        <v>6112</v>
      </c>
      <c r="CY2" t="s">
        <v>6112</v>
      </c>
      <c r="CZ2" t="s">
        <v>6112</v>
      </c>
      <c r="DA2" t="s">
        <v>6112</v>
      </c>
      <c r="DB2">
        <v>5</v>
      </c>
      <c r="DD2" t="s">
        <v>6106</v>
      </c>
      <c r="DE2">
        <v>2330</v>
      </c>
      <c r="DF2" s="6">
        <v>15</v>
      </c>
      <c r="XFD2" t="s">
        <v>3765</v>
      </c>
    </row>
    <row r="3" spans="85:110 16384:16384" x14ac:dyDescent="0.25">
      <c r="CG3">
        <v>2014</v>
      </c>
      <c r="CH3">
        <v>130508.94200000002</v>
      </c>
      <c r="CI3">
        <v>44111.003000000004</v>
      </c>
      <c r="CJ3">
        <v>35608.986000000004</v>
      </c>
      <c r="CK3">
        <v>73881.988999999987</v>
      </c>
      <c r="CM3" t="s">
        <v>335</v>
      </c>
      <c r="CN3">
        <v>6</v>
      </c>
      <c r="CO3">
        <v>3412</v>
      </c>
      <c r="CP3" t="s">
        <v>6104</v>
      </c>
      <c r="CS3">
        <v>254</v>
      </c>
      <c r="CW3" t="s">
        <v>6112</v>
      </c>
      <c r="CX3" t="s">
        <v>6112</v>
      </c>
      <c r="CY3" t="s">
        <v>6112</v>
      </c>
      <c r="CZ3" t="s">
        <v>6112</v>
      </c>
      <c r="DA3" t="s">
        <v>6112</v>
      </c>
      <c r="DB3">
        <v>5</v>
      </c>
      <c r="DD3" t="s">
        <v>6116</v>
      </c>
      <c r="DE3">
        <v>20</v>
      </c>
      <c r="DF3" s="6">
        <v>20</v>
      </c>
      <c r="XFD3" t="s">
        <v>3766</v>
      </c>
    </row>
    <row r="4" spans="85:110 16384:16384" x14ac:dyDescent="0.25">
      <c r="CG4">
        <v>2015</v>
      </c>
      <c r="CH4">
        <v>115530.95699999997</v>
      </c>
      <c r="CI4">
        <v>43201.979999999996</v>
      </c>
      <c r="CJ4">
        <v>42292.978999999999</v>
      </c>
      <c r="CK4">
        <v>64946.967999999993</v>
      </c>
      <c r="CM4" t="s">
        <v>711</v>
      </c>
      <c r="CN4">
        <v>2</v>
      </c>
      <c r="CO4">
        <v>73.998999999999995</v>
      </c>
      <c r="CP4" t="s">
        <v>6105</v>
      </c>
      <c r="CS4">
        <v>2016</v>
      </c>
      <c r="CW4" t="s">
        <v>6112</v>
      </c>
      <c r="CX4" t="s">
        <v>6112</v>
      </c>
      <c r="CY4" t="s">
        <v>6112</v>
      </c>
      <c r="CZ4" t="s">
        <v>6112</v>
      </c>
      <c r="DA4" t="s">
        <v>6112</v>
      </c>
      <c r="DB4">
        <v>5</v>
      </c>
      <c r="DD4" t="s">
        <v>6115</v>
      </c>
      <c r="DE4">
        <v>20</v>
      </c>
      <c r="DF4" s="6">
        <v>20</v>
      </c>
      <c r="XFD4" t="s">
        <v>3767</v>
      </c>
    </row>
    <row r="5" spans="85:110 16384:16384" x14ac:dyDescent="0.25">
      <c r="CG5">
        <v>2016</v>
      </c>
      <c r="CH5">
        <v>107351.92</v>
      </c>
      <c r="CI5">
        <v>48469.993000000009</v>
      </c>
      <c r="CJ5">
        <v>34513.953999999991</v>
      </c>
      <c r="CK5">
        <v>80634.976999999984</v>
      </c>
      <c r="CM5" t="s">
        <v>652</v>
      </c>
      <c r="CN5">
        <v>4</v>
      </c>
      <c r="CO5">
        <v>2360</v>
      </c>
      <c r="CP5" t="s">
        <v>6104</v>
      </c>
      <c r="CS5" t="s">
        <v>56</v>
      </c>
      <c r="CW5" t="s">
        <v>6112</v>
      </c>
      <c r="CX5" t="s">
        <v>6112</v>
      </c>
      <c r="CY5" t="s">
        <v>6112</v>
      </c>
      <c r="CZ5" t="s">
        <v>6112</v>
      </c>
      <c r="DA5" t="s">
        <v>6112</v>
      </c>
      <c r="DB5">
        <v>5</v>
      </c>
      <c r="DD5" t="s">
        <v>6117</v>
      </c>
      <c r="DE5">
        <v>20</v>
      </c>
      <c r="DF5" s="6">
        <v>20</v>
      </c>
      <c r="XFD5" t="s">
        <v>3768</v>
      </c>
    </row>
    <row r="6" spans="85:110 16384:16384" x14ac:dyDescent="0.25">
      <c r="CG6">
        <v>2017</v>
      </c>
      <c r="CH6">
        <v>156455.92699999997</v>
      </c>
      <c r="CI6">
        <v>38412.991000000002</v>
      </c>
      <c r="CJ6">
        <v>47847.993999999999</v>
      </c>
      <c r="CK6">
        <v>66313.97099999999</v>
      </c>
      <c r="CM6" t="s">
        <v>286</v>
      </c>
      <c r="CN6">
        <v>4</v>
      </c>
      <c r="CO6">
        <v>836.995</v>
      </c>
      <c r="CP6" t="s">
        <v>6105</v>
      </c>
      <c r="CS6" t="s">
        <v>61</v>
      </c>
      <c r="CW6" t="s">
        <v>6112</v>
      </c>
      <c r="CX6" t="s">
        <v>6112</v>
      </c>
      <c r="CY6" t="s">
        <v>6112</v>
      </c>
      <c r="CZ6" t="s">
        <v>6112</v>
      </c>
      <c r="DA6" t="s">
        <v>6112</v>
      </c>
      <c r="DB6">
        <v>5</v>
      </c>
      <c r="DD6" t="s">
        <v>6110</v>
      </c>
      <c r="DE6">
        <v>510</v>
      </c>
      <c r="DF6" s="6">
        <v>10</v>
      </c>
      <c r="XFD6" t="s">
        <v>3769</v>
      </c>
    </row>
    <row r="7" spans="85:110 16384:16384" x14ac:dyDescent="0.25">
      <c r="CG7">
        <v>2018</v>
      </c>
      <c r="CH7">
        <v>126377.95000000001</v>
      </c>
      <c r="CI7">
        <v>42887.96</v>
      </c>
      <c r="CJ7">
        <v>41452.985000000001</v>
      </c>
      <c r="CK7">
        <v>66981.989999999991</v>
      </c>
      <c r="CM7" t="s">
        <v>594</v>
      </c>
      <c r="CN7">
        <v>1</v>
      </c>
      <c r="CO7">
        <v>370</v>
      </c>
      <c r="CP7" t="s">
        <v>6105</v>
      </c>
      <c r="CS7">
        <v>13</v>
      </c>
      <c r="CW7" t="s">
        <v>6112</v>
      </c>
      <c r="CX7" t="s">
        <v>6112</v>
      </c>
      <c r="CY7" t="s">
        <v>6112</v>
      </c>
      <c r="CZ7" t="s">
        <v>6112</v>
      </c>
      <c r="DA7" t="s">
        <v>6112</v>
      </c>
      <c r="DB7">
        <v>5</v>
      </c>
      <c r="DD7" t="s">
        <v>6111</v>
      </c>
      <c r="DE7">
        <v>30</v>
      </c>
      <c r="DF7" s="6">
        <v>15</v>
      </c>
      <c r="XFD7" t="s">
        <v>3770</v>
      </c>
    </row>
    <row r="8" spans="85:110 16384:16384" x14ac:dyDescent="0.25">
      <c r="CM8" t="s">
        <v>1312</v>
      </c>
      <c r="CN8">
        <v>3</v>
      </c>
      <c r="CO8">
        <v>2531.998</v>
      </c>
      <c r="CP8" t="s">
        <v>6104</v>
      </c>
      <c r="CW8" t="s">
        <v>6112</v>
      </c>
      <c r="CX8" t="s">
        <v>6112</v>
      </c>
      <c r="CY8" t="s">
        <v>6112</v>
      </c>
      <c r="CZ8" t="s">
        <v>6112</v>
      </c>
      <c r="DA8" t="s">
        <v>6112</v>
      </c>
      <c r="DE8" t="s">
        <v>6113</v>
      </c>
      <c r="DF8" s="16">
        <v>100</v>
      </c>
      <c r="XFD8" t="s">
        <v>3771</v>
      </c>
    </row>
    <row r="9" spans="85:110 16384:16384" x14ac:dyDescent="0.25">
      <c r="CM9" t="s">
        <v>1009</v>
      </c>
      <c r="CN9">
        <v>2</v>
      </c>
      <c r="CO9">
        <v>637.99800000000005</v>
      </c>
      <c r="CP9" t="s">
        <v>6105</v>
      </c>
      <c r="CW9" t="s">
        <v>6112</v>
      </c>
      <c r="CX9" t="s">
        <v>6112</v>
      </c>
      <c r="CY9" t="s">
        <v>6112</v>
      </c>
      <c r="CZ9" t="s">
        <v>6112</v>
      </c>
      <c r="DA9" t="s">
        <v>6112</v>
      </c>
      <c r="XFD9" t="s">
        <v>3772</v>
      </c>
    </row>
    <row r="10" spans="85:110 16384:16384" x14ac:dyDescent="0.25">
      <c r="CH10" t="s">
        <v>3755</v>
      </c>
      <c r="CM10" t="s">
        <v>2132</v>
      </c>
      <c r="CN10">
        <v>5</v>
      </c>
      <c r="CO10">
        <v>2388.9940000000001</v>
      </c>
      <c r="CP10" t="s">
        <v>6104</v>
      </c>
      <c r="CW10" t="s">
        <v>6112</v>
      </c>
      <c r="CX10" t="s">
        <v>6112</v>
      </c>
      <c r="CY10" t="s">
        <v>6112</v>
      </c>
      <c r="CZ10" t="s">
        <v>6112</v>
      </c>
      <c r="DA10" t="s">
        <v>6112</v>
      </c>
      <c r="XFD10" t="s">
        <v>3773</v>
      </c>
    </row>
    <row r="11" spans="85:110 16384:16384" x14ac:dyDescent="0.25">
      <c r="CH11" t="s">
        <v>11</v>
      </c>
      <c r="CI11" t="s">
        <v>17</v>
      </c>
      <c r="CJ11" t="s">
        <v>22</v>
      </c>
      <c r="CK11" t="s">
        <v>34</v>
      </c>
      <c r="CM11" t="s">
        <v>274</v>
      </c>
      <c r="CN11">
        <v>4</v>
      </c>
      <c r="CO11">
        <v>2683</v>
      </c>
      <c r="CP11" t="s">
        <v>6104</v>
      </c>
      <c r="CW11" t="s">
        <v>6112</v>
      </c>
      <c r="CX11" t="s">
        <v>6112</v>
      </c>
      <c r="CY11" t="s">
        <v>6112</v>
      </c>
      <c r="CZ11" t="s">
        <v>6112</v>
      </c>
      <c r="DA11" t="s">
        <v>6112</v>
      </c>
      <c r="XFD11" t="s">
        <v>3774</v>
      </c>
    </row>
    <row r="12" spans="85:110 16384:16384" x14ac:dyDescent="0.25">
      <c r="CG12">
        <v>2014</v>
      </c>
      <c r="CH12">
        <v>652.54471000000012</v>
      </c>
      <c r="CI12">
        <v>479.46742391304355</v>
      </c>
      <c r="CJ12">
        <v>501.53501408450711</v>
      </c>
      <c r="CK12">
        <v>659.66061607142842</v>
      </c>
      <c r="CM12" t="s">
        <v>356</v>
      </c>
      <c r="CN12">
        <v>6</v>
      </c>
      <c r="CO12">
        <v>6219.0010000000002</v>
      </c>
      <c r="CP12" t="s">
        <v>6123</v>
      </c>
      <c r="CW12" t="s">
        <v>6112</v>
      </c>
      <c r="CX12" t="s">
        <v>6112</v>
      </c>
      <c r="CY12" t="s">
        <v>6112</v>
      </c>
      <c r="CZ12" t="s">
        <v>6112</v>
      </c>
      <c r="DA12" t="s">
        <v>6112</v>
      </c>
      <c r="XFD12" t="s">
        <v>3775</v>
      </c>
    </row>
    <row r="13" spans="85:110 16384:16384" x14ac:dyDescent="0.25">
      <c r="CG13">
        <v>2015</v>
      </c>
      <c r="CH13">
        <v>580.5575728643214</v>
      </c>
      <c r="CI13">
        <v>617.17114285714285</v>
      </c>
      <c r="CJ13">
        <v>556.48656578947373</v>
      </c>
      <c r="CK13">
        <v>569.71024561403499</v>
      </c>
      <c r="CM13" t="s">
        <v>1908</v>
      </c>
      <c r="CN13">
        <v>1</v>
      </c>
      <c r="CO13">
        <v>490</v>
      </c>
      <c r="CP13" t="s">
        <v>6105</v>
      </c>
      <c r="CW13" t="s">
        <v>6112</v>
      </c>
      <c r="CX13" t="s">
        <v>6112</v>
      </c>
      <c r="CY13" t="s">
        <v>6112</v>
      </c>
      <c r="CZ13" t="s">
        <v>6112</v>
      </c>
      <c r="DA13" t="s">
        <v>6112</v>
      </c>
      <c r="XFD13" t="s">
        <v>3776</v>
      </c>
    </row>
    <row r="14" spans="85:110 16384:16384" x14ac:dyDescent="0.25">
      <c r="CG14">
        <v>2016</v>
      </c>
      <c r="CH14">
        <v>603.10067415730339</v>
      </c>
      <c r="CI14">
        <v>646.26657333333344</v>
      </c>
      <c r="CJ14">
        <v>466.40478378378367</v>
      </c>
      <c r="CK14">
        <v>713.58386725663706</v>
      </c>
      <c r="CM14" t="s">
        <v>1478</v>
      </c>
      <c r="CN14">
        <v>4</v>
      </c>
      <c r="CO14">
        <v>5680</v>
      </c>
      <c r="CP14" t="s">
        <v>6104</v>
      </c>
      <c r="CW14" t="s">
        <v>6112</v>
      </c>
      <c r="CX14" t="s">
        <v>6112</v>
      </c>
      <c r="CY14" t="s">
        <v>6112</v>
      </c>
      <c r="CZ14" t="s">
        <v>6112</v>
      </c>
      <c r="DA14" t="s">
        <v>6112</v>
      </c>
      <c r="XFD14" t="s">
        <v>3777</v>
      </c>
    </row>
    <row r="15" spans="85:110 16384:16384" x14ac:dyDescent="0.25">
      <c r="CG15">
        <v>2017</v>
      </c>
      <c r="CH15">
        <v>635.99970325203242</v>
      </c>
      <c r="CI15">
        <v>556.71001449275366</v>
      </c>
      <c r="CJ15">
        <v>703.64697058823526</v>
      </c>
      <c r="CK15">
        <v>608.38505504587147</v>
      </c>
      <c r="CM15" t="s">
        <v>3733</v>
      </c>
      <c r="CN15">
        <v>1</v>
      </c>
      <c r="CO15">
        <v>1204</v>
      </c>
      <c r="CP15" t="s">
        <v>6105</v>
      </c>
      <c r="CW15" t="s">
        <v>6112</v>
      </c>
      <c r="CX15" t="s">
        <v>6112</v>
      </c>
      <c r="CY15" t="s">
        <v>6112</v>
      </c>
      <c r="CZ15" t="s">
        <v>6112</v>
      </c>
      <c r="DA15" t="s">
        <v>6112</v>
      </c>
      <c r="XFD15" t="s">
        <v>3778</v>
      </c>
    </row>
    <row r="16" spans="85:110 16384:16384" x14ac:dyDescent="0.25">
      <c r="CG16">
        <v>2018</v>
      </c>
      <c r="CH16">
        <v>651.43273195876293</v>
      </c>
      <c r="CI16">
        <v>492.96505747126434</v>
      </c>
      <c r="CJ16">
        <v>657.98388888888894</v>
      </c>
      <c r="CK16">
        <v>558.18324999999993</v>
      </c>
      <c r="CM16" t="s">
        <v>655</v>
      </c>
      <c r="CN16">
        <v>7</v>
      </c>
      <c r="CO16">
        <v>4190.9889999999996</v>
      </c>
      <c r="CP16" t="s">
        <v>6123</v>
      </c>
      <c r="CW16" t="s">
        <v>6112</v>
      </c>
      <c r="CX16" t="s">
        <v>6112</v>
      </c>
      <c r="CY16" t="s">
        <v>6112</v>
      </c>
      <c r="CZ16" t="s">
        <v>6112</v>
      </c>
      <c r="DA16" t="s">
        <v>6112</v>
      </c>
      <c r="XFD16" t="s">
        <v>3779</v>
      </c>
    </row>
    <row r="17" spans="85:105 16384:16384" x14ac:dyDescent="0.25">
      <c r="CM17" t="s">
        <v>1166</v>
      </c>
      <c r="CN17">
        <v>3</v>
      </c>
      <c r="CO17">
        <v>3766</v>
      </c>
      <c r="CP17" t="s">
        <v>6104</v>
      </c>
      <c r="CW17" t="s">
        <v>6112</v>
      </c>
      <c r="CX17" t="s">
        <v>6112</v>
      </c>
      <c r="CY17" t="s">
        <v>6112</v>
      </c>
      <c r="CZ17" t="s">
        <v>6112</v>
      </c>
      <c r="DA17" t="s">
        <v>6112</v>
      </c>
      <c r="XFD17" t="s">
        <v>3780</v>
      </c>
    </row>
    <row r="18" spans="85:105 16384:16384" x14ac:dyDescent="0.25">
      <c r="CM18" t="s">
        <v>3194</v>
      </c>
      <c r="CN18">
        <v>1</v>
      </c>
      <c r="CO18">
        <v>231</v>
      </c>
      <c r="CP18" t="s">
        <v>6105</v>
      </c>
      <c r="CW18" t="s">
        <v>6112</v>
      </c>
      <c r="CX18" s="15" t="s">
        <v>6112</v>
      </c>
      <c r="CY18" t="s">
        <v>6112</v>
      </c>
      <c r="CZ18" t="s">
        <v>6112</v>
      </c>
      <c r="DA18" t="s">
        <v>6112</v>
      </c>
      <c r="XFD18" t="s">
        <v>3781</v>
      </c>
    </row>
    <row r="19" spans="85:105 16384:16384" x14ac:dyDescent="0.25">
      <c r="CH19" t="s">
        <v>3754</v>
      </c>
      <c r="CM19" t="s">
        <v>2441</v>
      </c>
      <c r="CN19">
        <v>5</v>
      </c>
      <c r="CO19">
        <v>5095</v>
      </c>
      <c r="CP19" t="s">
        <v>6104</v>
      </c>
      <c r="CW19" t="s">
        <v>6112</v>
      </c>
      <c r="CX19" s="15" t="s">
        <v>6112</v>
      </c>
      <c r="CY19" t="s">
        <v>6112</v>
      </c>
      <c r="CZ19" t="s">
        <v>6112</v>
      </c>
      <c r="DA19" t="s">
        <v>6112</v>
      </c>
      <c r="XFD19" t="s">
        <v>3782</v>
      </c>
    </row>
    <row r="20" spans="85:105 16384:16384" x14ac:dyDescent="0.25">
      <c r="CH20" t="s">
        <v>11</v>
      </c>
      <c r="CI20" t="s">
        <v>17</v>
      </c>
      <c r="CJ20" t="s">
        <v>22</v>
      </c>
      <c r="CK20" t="s">
        <v>34</v>
      </c>
      <c r="CM20" t="s">
        <v>687</v>
      </c>
      <c r="CN20">
        <v>8</v>
      </c>
      <c r="CO20">
        <v>3063.002</v>
      </c>
      <c r="CP20" t="s">
        <v>6104</v>
      </c>
      <c r="CW20" t="s">
        <v>6112</v>
      </c>
      <c r="CX20" s="15" t="s">
        <v>6112</v>
      </c>
      <c r="CY20" t="s">
        <v>6112</v>
      </c>
      <c r="CZ20" t="s">
        <v>6112</v>
      </c>
      <c r="DA20" t="s">
        <v>6112</v>
      </c>
      <c r="XFD20" t="s">
        <v>3783</v>
      </c>
    </row>
    <row r="21" spans="85:105 16384:16384" x14ac:dyDescent="0.25">
      <c r="CG21">
        <v>2014</v>
      </c>
      <c r="CH21">
        <v>200</v>
      </c>
      <c r="CI21">
        <v>92</v>
      </c>
      <c r="CJ21">
        <v>71</v>
      </c>
      <c r="CK21">
        <v>112</v>
      </c>
      <c r="CM21" t="s">
        <v>517</v>
      </c>
      <c r="CN21">
        <v>7</v>
      </c>
      <c r="CO21">
        <v>4376.0010000000002</v>
      </c>
      <c r="CP21" t="s">
        <v>6123</v>
      </c>
      <c r="CW21" t="s">
        <v>6112</v>
      </c>
      <c r="CX21" s="15" t="s">
        <v>6112</v>
      </c>
      <c r="CY21" t="s">
        <v>6112</v>
      </c>
      <c r="CZ21" t="s">
        <v>6112</v>
      </c>
      <c r="DA21" t="s">
        <v>6112</v>
      </c>
      <c r="XFD21" t="s">
        <v>3784</v>
      </c>
    </row>
    <row r="22" spans="85:105 16384:16384" x14ac:dyDescent="0.25">
      <c r="CG22">
        <v>2015</v>
      </c>
      <c r="CH22">
        <v>199</v>
      </c>
      <c r="CI22">
        <v>70</v>
      </c>
      <c r="CJ22">
        <v>76</v>
      </c>
      <c r="CK22">
        <v>114</v>
      </c>
      <c r="CM22" t="s">
        <v>1905</v>
      </c>
      <c r="CN22">
        <v>6</v>
      </c>
      <c r="CO22">
        <v>4203.0010000000002</v>
      </c>
      <c r="CP22" t="s">
        <v>6123</v>
      </c>
      <c r="CW22" t="s">
        <v>6112</v>
      </c>
      <c r="DA22" t="s">
        <v>6112</v>
      </c>
      <c r="XFD22" t="s">
        <v>3785</v>
      </c>
    </row>
    <row r="23" spans="85:105 16384:16384" x14ac:dyDescent="0.25">
      <c r="CG23">
        <v>2016</v>
      </c>
      <c r="CH23">
        <v>178</v>
      </c>
      <c r="CI23">
        <v>75</v>
      </c>
      <c r="CJ23">
        <v>74</v>
      </c>
      <c r="CK23">
        <v>113</v>
      </c>
      <c r="CM23" t="s">
        <v>203</v>
      </c>
      <c r="CN23">
        <v>7</v>
      </c>
      <c r="CO23">
        <v>1093.989</v>
      </c>
      <c r="CP23" t="s">
        <v>6104</v>
      </c>
      <c r="CW23" t="s">
        <v>6112</v>
      </c>
      <c r="DA23" t="s">
        <v>6112</v>
      </c>
      <c r="XFD23" t="s">
        <v>3786</v>
      </c>
    </row>
    <row r="24" spans="85:105 16384:16384" x14ac:dyDescent="0.25">
      <c r="CG24">
        <v>2017</v>
      </c>
      <c r="CH24">
        <v>246</v>
      </c>
      <c r="CI24">
        <v>69</v>
      </c>
      <c r="CJ24">
        <v>68</v>
      </c>
      <c r="CK24">
        <v>109</v>
      </c>
      <c r="CM24" t="s">
        <v>1471</v>
      </c>
      <c r="CN24">
        <v>7</v>
      </c>
      <c r="CO24">
        <v>2712.0010000000002</v>
      </c>
      <c r="CP24" t="s">
        <v>6104</v>
      </c>
      <c r="CW24" t="s">
        <v>6112</v>
      </c>
      <c r="DA24" t="s">
        <v>6112</v>
      </c>
      <c r="XFD24" t="s">
        <v>3787</v>
      </c>
    </row>
    <row r="25" spans="85:105 16384:16384" x14ac:dyDescent="0.25">
      <c r="CG25">
        <v>2018</v>
      </c>
      <c r="CH25">
        <v>194</v>
      </c>
      <c r="CI25">
        <v>87</v>
      </c>
      <c r="CJ25">
        <v>63</v>
      </c>
      <c r="CK25">
        <v>120</v>
      </c>
      <c r="CM25" t="s">
        <v>3175</v>
      </c>
      <c r="CN25">
        <v>3</v>
      </c>
      <c r="CO25">
        <v>690</v>
      </c>
      <c r="CP25" t="s">
        <v>6105</v>
      </c>
      <c r="CW25" t="s">
        <v>6112</v>
      </c>
      <c r="DA25" t="s">
        <v>6112</v>
      </c>
      <c r="XFD25" t="s">
        <v>3788</v>
      </c>
    </row>
    <row r="26" spans="85:105 16384:16384" x14ac:dyDescent="0.25">
      <c r="CM26" t="s">
        <v>1841</v>
      </c>
      <c r="CN26">
        <v>1</v>
      </c>
      <c r="CO26">
        <v>305</v>
      </c>
      <c r="CP26" t="s">
        <v>6105</v>
      </c>
      <c r="CW26" t="s">
        <v>6112</v>
      </c>
      <c r="DA26" t="s">
        <v>6112</v>
      </c>
      <c r="XFD26" t="s">
        <v>3789</v>
      </c>
    </row>
    <row r="27" spans="85:105 16384:16384" x14ac:dyDescent="0.25">
      <c r="CM27" t="s">
        <v>509</v>
      </c>
      <c r="CN27">
        <v>6</v>
      </c>
      <c r="CO27">
        <v>1186.001</v>
      </c>
      <c r="CP27" t="s">
        <v>6104</v>
      </c>
      <c r="CW27" t="s">
        <v>6112</v>
      </c>
      <c r="DA27" t="s">
        <v>6112</v>
      </c>
      <c r="XFD27" t="s">
        <v>3790</v>
      </c>
    </row>
    <row r="28" spans="85:105 16384:16384" x14ac:dyDescent="0.25">
      <c r="CM28" t="s">
        <v>808</v>
      </c>
      <c r="CN28">
        <v>3</v>
      </c>
      <c r="CO28">
        <v>2067</v>
      </c>
      <c r="CP28" t="s">
        <v>6104</v>
      </c>
      <c r="CW28" t="s">
        <v>6112</v>
      </c>
      <c r="DA28" t="s">
        <v>6112</v>
      </c>
      <c r="XFD28" t="s">
        <v>3791</v>
      </c>
    </row>
    <row r="29" spans="85:105 16384:16384" x14ac:dyDescent="0.25">
      <c r="CM29" t="s">
        <v>283</v>
      </c>
      <c r="CN29">
        <v>8</v>
      </c>
      <c r="CO29">
        <v>6440</v>
      </c>
      <c r="CP29" t="s">
        <v>6123</v>
      </c>
      <c r="CW29" t="s">
        <v>6112</v>
      </c>
      <c r="DA29" t="s">
        <v>6112</v>
      </c>
      <c r="XFD29" t="s">
        <v>3792</v>
      </c>
    </row>
    <row r="30" spans="85:105 16384:16384" x14ac:dyDescent="0.25">
      <c r="CM30" t="s">
        <v>409</v>
      </c>
      <c r="CN30">
        <v>3</v>
      </c>
      <c r="CO30">
        <v>2562</v>
      </c>
      <c r="CP30" t="s">
        <v>6104</v>
      </c>
      <c r="CW30" t="s">
        <v>6112</v>
      </c>
      <c r="DA30" t="s">
        <v>6112</v>
      </c>
      <c r="XFD30" t="s">
        <v>3793</v>
      </c>
    </row>
    <row r="31" spans="85:105 16384:16384" x14ac:dyDescent="0.25">
      <c r="CM31" t="s">
        <v>548</v>
      </c>
      <c r="CN31">
        <v>6</v>
      </c>
      <c r="CO31">
        <v>1083</v>
      </c>
      <c r="CP31" t="s">
        <v>6104</v>
      </c>
      <c r="CW31" t="s">
        <v>6112</v>
      </c>
      <c r="DA31" t="s">
        <v>6112</v>
      </c>
      <c r="XFD31" t="s">
        <v>3794</v>
      </c>
    </row>
    <row r="32" spans="85:105 16384:16384" x14ac:dyDescent="0.25">
      <c r="CM32" t="s">
        <v>2378</v>
      </c>
      <c r="CN32">
        <v>7</v>
      </c>
      <c r="CO32">
        <v>4838.9960000000001</v>
      </c>
      <c r="CP32" t="s">
        <v>6123</v>
      </c>
      <c r="CW32" t="s">
        <v>6112</v>
      </c>
      <c r="DA32" t="s">
        <v>6112</v>
      </c>
      <c r="XFD32" t="s">
        <v>3795</v>
      </c>
    </row>
    <row r="33" spans="91:105 16384:16384" x14ac:dyDescent="0.25">
      <c r="CM33" t="s">
        <v>1290</v>
      </c>
      <c r="CN33">
        <v>3</v>
      </c>
      <c r="CO33">
        <v>714.01</v>
      </c>
      <c r="CP33" t="s">
        <v>6105</v>
      </c>
      <c r="CW33" t="s">
        <v>6112</v>
      </c>
      <c r="DA33" t="s">
        <v>6112</v>
      </c>
      <c r="XFD33" t="s">
        <v>3796</v>
      </c>
    </row>
    <row r="34" spans="91:105 16384:16384" x14ac:dyDescent="0.25">
      <c r="CM34" t="s">
        <v>1446</v>
      </c>
      <c r="CN34">
        <v>3</v>
      </c>
      <c r="CO34">
        <v>541.99900000000002</v>
      </c>
      <c r="CP34" t="s">
        <v>6105</v>
      </c>
      <c r="CW34" t="s">
        <v>6112</v>
      </c>
      <c r="DA34" t="s">
        <v>6112</v>
      </c>
      <c r="XFD34" t="s">
        <v>3797</v>
      </c>
    </row>
    <row r="35" spans="91:105 16384:16384" x14ac:dyDescent="0.25">
      <c r="CM35" t="s">
        <v>243</v>
      </c>
      <c r="CN35">
        <v>4</v>
      </c>
      <c r="CO35">
        <v>7428</v>
      </c>
      <c r="CP35" t="s">
        <v>6104</v>
      </c>
      <c r="CW35" t="s">
        <v>6112</v>
      </c>
      <c r="DA35" t="s">
        <v>6112</v>
      </c>
      <c r="XFD35" t="s">
        <v>3798</v>
      </c>
    </row>
    <row r="36" spans="91:105 16384:16384" x14ac:dyDescent="0.25">
      <c r="CM36" t="s">
        <v>1839</v>
      </c>
      <c r="CN36">
        <v>2</v>
      </c>
      <c r="CO36">
        <v>1390</v>
      </c>
      <c r="CP36" t="s">
        <v>6105</v>
      </c>
      <c r="CW36" t="s">
        <v>6112</v>
      </c>
      <c r="DA36" t="s">
        <v>6112</v>
      </c>
      <c r="XFD36" t="s">
        <v>3799</v>
      </c>
    </row>
    <row r="37" spans="91:105 16384:16384" x14ac:dyDescent="0.25">
      <c r="CM37" t="s">
        <v>565</v>
      </c>
      <c r="CN37">
        <v>3</v>
      </c>
      <c r="CO37">
        <v>3282</v>
      </c>
      <c r="CP37" t="s">
        <v>6104</v>
      </c>
      <c r="CW37" t="s">
        <v>6112</v>
      </c>
      <c r="DA37" t="s">
        <v>6112</v>
      </c>
      <c r="XFD37" t="s">
        <v>3800</v>
      </c>
    </row>
    <row r="38" spans="91:105 16384:16384" x14ac:dyDescent="0.25">
      <c r="CM38" t="s">
        <v>1873</v>
      </c>
      <c r="CN38">
        <v>3</v>
      </c>
      <c r="CO38">
        <v>1844.001</v>
      </c>
      <c r="CP38" t="s">
        <v>6104</v>
      </c>
      <c r="CW38" t="s">
        <v>6112</v>
      </c>
      <c r="DA38" t="s">
        <v>6112</v>
      </c>
      <c r="XFD38" t="s">
        <v>3801</v>
      </c>
    </row>
    <row r="39" spans="91:105 16384:16384" x14ac:dyDescent="0.25">
      <c r="CM39" t="s">
        <v>646</v>
      </c>
      <c r="CN39">
        <v>1</v>
      </c>
      <c r="CO39">
        <v>234</v>
      </c>
      <c r="CP39" t="s">
        <v>6105</v>
      </c>
      <c r="CW39" t="s">
        <v>6112</v>
      </c>
      <c r="DA39" t="s">
        <v>6112</v>
      </c>
      <c r="XFD39" t="s">
        <v>3802</v>
      </c>
    </row>
    <row r="40" spans="91:105 16384:16384" x14ac:dyDescent="0.25">
      <c r="CM40" t="s">
        <v>376</v>
      </c>
      <c r="CN40">
        <v>3</v>
      </c>
      <c r="CO40">
        <v>825</v>
      </c>
      <c r="CP40" t="s">
        <v>6105</v>
      </c>
      <c r="CW40" t="s">
        <v>6112</v>
      </c>
      <c r="DA40" t="s">
        <v>6112</v>
      </c>
      <c r="XFD40" t="s">
        <v>3803</v>
      </c>
    </row>
    <row r="41" spans="91:105 16384:16384" x14ac:dyDescent="0.25">
      <c r="CM41" t="s">
        <v>1426</v>
      </c>
      <c r="CN41">
        <v>4</v>
      </c>
      <c r="CO41">
        <v>3000</v>
      </c>
      <c r="CP41" t="s">
        <v>6104</v>
      </c>
      <c r="CW41" t="s">
        <v>6112</v>
      </c>
      <c r="DA41" t="s">
        <v>6112</v>
      </c>
      <c r="XFD41" t="s">
        <v>3804</v>
      </c>
    </row>
    <row r="42" spans="91:105 16384:16384" x14ac:dyDescent="0.25">
      <c r="CM42" t="s">
        <v>1794</v>
      </c>
      <c r="CN42">
        <v>3</v>
      </c>
      <c r="CO42">
        <v>3036</v>
      </c>
      <c r="CP42" t="s">
        <v>6104</v>
      </c>
      <c r="CW42" t="s">
        <v>6112</v>
      </c>
      <c r="DA42" t="s">
        <v>6112</v>
      </c>
      <c r="XFD42" t="s">
        <v>3805</v>
      </c>
    </row>
    <row r="43" spans="91:105 16384:16384" x14ac:dyDescent="0.25">
      <c r="CM43" t="s">
        <v>3205</v>
      </c>
      <c r="CN43">
        <v>2</v>
      </c>
      <c r="CO43">
        <v>255</v>
      </c>
      <c r="CP43" t="s">
        <v>6105</v>
      </c>
      <c r="CW43" t="s">
        <v>6112</v>
      </c>
      <c r="DA43" t="s">
        <v>6112</v>
      </c>
      <c r="XFD43" t="s">
        <v>3806</v>
      </c>
    </row>
    <row r="44" spans="91:105 16384:16384" x14ac:dyDescent="0.25">
      <c r="CM44" t="s">
        <v>662</v>
      </c>
      <c r="CN44">
        <v>1</v>
      </c>
      <c r="CO44">
        <v>144</v>
      </c>
      <c r="CP44" t="s">
        <v>6105</v>
      </c>
      <c r="CW44" t="s">
        <v>6112</v>
      </c>
      <c r="DA44" t="s">
        <v>6112</v>
      </c>
      <c r="XFD44" t="s">
        <v>3807</v>
      </c>
    </row>
    <row r="45" spans="91:105 16384:16384" x14ac:dyDescent="0.25">
      <c r="CM45" t="s">
        <v>1217</v>
      </c>
      <c r="CN45">
        <v>6</v>
      </c>
      <c r="CO45">
        <v>3815.9929999999999</v>
      </c>
      <c r="CP45" t="s">
        <v>6123</v>
      </c>
      <c r="CW45" t="s">
        <v>6112</v>
      </c>
      <c r="DA45" t="s">
        <v>6112</v>
      </c>
      <c r="XFD45" t="s">
        <v>3808</v>
      </c>
    </row>
    <row r="46" spans="91:105 16384:16384" x14ac:dyDescent="0.25">
      <c r="CM46" t="s">
        <v>2205</v>
      </c>
      <c r="CN46">
        <v>6</v>
      </c>
      <c r="CO46">
        <v>5539</v>
      </c>
      <c r="CP46" t="s">
        <v>6123</v>
      </c>
      <c r="CW46" t="s">
        <v>6112</v>
      </c>
      <c r="DA46" t="s">
        <v>6112</v>
      </c>
      <c r="XFD46" t="s">
        <v>3809</v>
      </c>
    </row>
    <row r="47" spans="91:105 16384:16384" x14ac:dyDescent="0.25">
      <c r="CM47" t="s">
        <v>373</v>
      </c>
      <c r="CN47">
        <v>4</v>
      </c>
      <c r="CO47">
        <v>1457.998</v>
      </c>
      <c r="CP47" t="s">
        <v>6104</v>
      </c>
      <c r="CW47" t="s">
        <v>6112</v>
      </c>
      <c r="DA47" t="s">
        <v>6112</v>
      </c>
      <c r="XFD47" t="s">
        <v>3810</v>
      </c>
    </row>
    <row r="48" spans="91:105 16384:16384" x14ac:dyDescent="0.25">
      <c r="CM48" t="s">
        <v>407</v>
      </c>
      <c r="CN48">
        <v>4</v>
      </c>
      <c r="CO48">
        <v>1124.9950000000001</v>
      </c>
      <c r="CP48" t="s">
        <v>6104</v>
      </c>
      <c r="CW48" t="s">
        <v>6112</v>
      </c>
      <c r="DA48" t="s">
        <v>6112</v>
      </c>
      <c r="XFD48" t="s">
        <v>3811</v>
      </c>
    </row>
    <row r="49" spans="91:105 16384:16384" x14ac:dyDescent="0.25">
      <c r="CM49" t="s">
        <v>606</v>
      </c>
      <c r="CN49">
        <v>3</v>
      </c>
      <c r="CO49">
        <v>881</v>
      </c>
      <c r="CP49" t="s">
        <v>6105</v>
      </c>
      <c r="CW49" t="s">
        <v>6112</v>
      </c>
      <c r="DA49" t="s">
        <v>6112</v>
      </c>
      <c r="XFD49" t="s">
        <v>3812</v>
      </c>
    </row>
    <row r="50" spans="91:105 16384:16384" x14ac:dyDescent="0.25">
      <c r="CM50" t="s">
        <v>1610</v>
      </c>
      <c r="CN50">
        <v>2</v>
      </c>
      <c r="CO50">
        <v>604</v>
      </c>
      <c r="CP50" t="s">
        <v>6105</v>
      </c>
      <c r="CW50" t="s">
        <v>6112</v>
      </c>
      <c r="DA50" t="s">
        <v>6112</v>
      </c>
      <c r="XFD50" t="s">
        <v>3813</v>
      </c>
    </row>
    <row r="51" spans="91:105 16384:16384" x14ac:dyDescent="0.25">
      <c r="CM51" t="s">
        <v>454</v>
      </c>
      <c r="CN51">
        <v>3</v>
      </c>
      <c r="CO51">
        <v>568.00099999999998</v>
      </c>
      <c r="CP51" t="s">
        <v>6105</v>
      </c>
      <c r="CW51" t="s">
        <v>6112</v>
      </c>
      <c r="DA51" t="s">
        <v>6112</v>
      </c>
      <c r="XFD51" t="s">
        <v>3814</v>
      </c>
    </row>
    <row r="52" spans="91:105 16384:16384" x14ac:dyDescent="0.25">
      <c r="CM52" t="s">
        <v>1100</v>
      </c>
      <c r="CN52">
        <v>6</v>
      </c>
      <c r="CO52">
        <v>5005.9960000000001</v>
      </c>
      <c r="CP52" t="s">
        <v>6123</v>
      </c>
      <c r="CW52" t="s">
        <v>6112</v>
      </c>
      <c r="DA52" t="s">
        <v>6112</v>
      </c>
      <c r="XFD52" t="s">
        <v>3815</v>
      </c>
    </row>
    <row r="53" spans="91:105 16384:16384" x14ac:dyDescent="0.25">
      <c r="CM53" t="s">
        <v>810</v>
      </c>
      <c r="CN53">
        <v>4</v>
      </c>
      <c r="CO53">
        <v>3303</v>
      </c>
      <c r="CP53" t="s">
        <v>6104</v>
      </c>
      <c r="CW53" t="s">
        <v>6112</v>
      </c>
      <c r="DA53" t="s">
        <v>6112</v>
      </c>
      <c r="XFD53" t="s">
        <v>3816</v>
      </c>
    </row>
    <row r="54" spans="91:105 16384:16384" x14ac:dyDescent="0.25">
      <c r="CM54" t="s">
        <v>553</v>
      </c>
      <c r="CN54">
        <v>5</v>
      </c>
      <c r="CO54">
        <v>3416</v>
      </c>
      <c r="CP54" t="s">
        <v>6104</v>
      </c>
      <c r="CW54" t="s">
        <v>6112</v>
      </c>
      <c r="DA54" t="s">
        <v>6112</v>
      </c>
      <c r="XFD54" t="s">
        <v>3817</v>
      </c>
    </row>
    <row r="55" spans="91:105 16384:16384" x14ac:dyDescent="0.25">
      <c r="CM55" t="s">
        <v>267</v>
      </c>
      <c r="CN55">
        <v>7</v>
      </c>
      <c r="CO55">
        <v>2120.998</v>
      </c>
      <c r="CP55" t="s">
        <v>6104</v>
      </c>
      <c r="CW55" t="s">
        <v>6112</v>
      </c>
      <c r="DA55" t="s">
        <v>6112</v>
      </c>
      <c r="XFD55" t="s">
        <v>3818</v>
      </c>
    </row>
    <row r="56" spans="91:105 16384:16384" x14ac:dyDescent="0.25">
      <c r="CM56" t="s">
        <v>1836</v>
      </c>
      <c r="CN56">
        <v>2</v>
      </c>
      <c r="CO56">
        <v>1729</v>
      </c>
      <c r="CP56" t="s">
        <v>6105</v>
      </c>
      <c r="CW56" t="s">
        <v>6112</v>
      </c>
      <c r="DA56" t="s">
        <v>6112</v>
      </c>
      <c r="XFD56" t="s">
        <v>3819</v>
      </c>
    </row>
    <row r="57" spans="91:105 16384:16384" x14ac:dyDescent="0.25">
      <c r="CM57" t="s">
        <v>3053</v>
      </c>
      <c r="CN57">
        <v>3</v>
      </c>
      <c r="CO57">
        <v>2280.9949999999999</v>
      </c>
      <c r="CP57" t="s">
        <v>6104</v>
      </c>
      <c r="CW57" t="s">
        <v>6112</v>
      </c>
      <c r="DA57" t="s">
        <v>6112</v>
      </c>
      <c r="XFD57" t="s">
        <v>3820</v>
      </c>
    </row>
    <row r="58" spans="91:105 16384:16384" x14ac:dyDescent="0.25">
      <c r="CM58" t="s">
        <v>696</v>
      </c>
      <c r="CN58">
        <v>10</v>
      </c>
      <c r="CO58">
        <v>5711.9859999999999</v>
      </c>
      <c r="CP58" t="s">
        <v>6123</v>
      </c>
      <c r="CW58" t="s">
        <v>6112</v>
      </c>
      <c r="DA58" t="s">
        <v>6112</v>
      </c>
      <c r="XFD58" t="s">
        <v>3821</v>
      </c>
    </row>
    <row r="59" spans="91:105 16384:16384" x14ac:dyDescent="0.25">
      <c r="CM59" t="s">
        <v>1627</v>
      </c>
      <c r="CN59">
        <v>4</v>
      </c>
      <c r="CO59">
        <v>813.99900000000002</v>
      </c>
      <c r="CP59" t="s">
        <v>6105</v>
      </c>
      <c r="CW59" t="s">
        <v>6112</v>
      </c>
      <c r="DA59" t="s">
        <v>6112</v>
      </c>
      <c r="XFD59" t="s">
        <v>3822</v>
      </c>
    </row>
    <row r="60" spans="91:105 16384:16384" x14ac:dyDescent="0.25">
      <c r="CM60" t="s">
        <v>753</v>
      </c>
      <c r="CN60">
        <v>1</v>
      </c>
      <c r="CO60">
        <v>445</v>
      </c>
      <c r="CP60" t="s">
        <v>6105</v>
      </c>
      <c r="CW60" t="s">
        <v>6112</v>
      </c>
      <c r="DA60" t="s">
        <v>6112</v>
      </c>
      <c r="XFD60" t="s">
        <v>3823</v>
      </c>
    </row>
    <row r="61" spans="91:105 16384:16384" x14ac:dyDescent="0.25">
      <c r="CM61" t="s">
        <v>703</v>
      </c>
      <c r="CN61">
        <v>2</v>
      </c>
      <c r="CO61">
        <v>2084</v>
      </c>
      <c r="CP61" t="s">
        <v>6105</v>
      </c>
      <c r="CW61" t="s">
        <v>6112</v>
      </c>
      <c r="DA61" t="s">
        <v>6112</v>
      </c>
      <c r="XFD61" t="s">
        <v>3824</v>
      </c>
    </row>
    <row r="62" spans="91:105 16384:16384" x14ac:dyDescent="0.25">
      <c r="CM62" t="s">
        <v>725</v>
      </c>
      <c r="CN62">
        <v>2</v>
      </c>
      <c r="CO62">
        <v>1898</v>
      </c>
      <c r="CP62" t="s">
        <v>6105</v>
      </c>
      <c r="CW62" t="s">
        <v>6112</v>
      </c>
      <c r="DA62" t="s">
        <v>6112</v>
      </c>
      <c r="XFD62" t="s">
        <v>3825</v>
      </c>
    </row>
    <row r="63" spans="91:105 16384:16384" x14ac:dyDescent="0.25">
      <c r="CM63" t="s">
        <v>2011</v>
      </c>
      <c r="CN63">
        <v>4</v>
      </c>
      <c r="CO63">
        <v>546.99599999999998</v>
      </c>
      <c r="CP63" t="s">
        <v>6105</v>
      </c>
      <c r="CW63" t="s">
        <v>6112</v>
      </c>
      <c r="DA63" t="s">
        <v>6112</v>
      </c>
      <c r="XFD63" t="s">
        <v>3826</v>
      </c>
    </row>
    <row r="64" spans="91:105 16384:16384" x14ac:dyDescent="0.25">
      <c r="CM64" t="s">
        <v>718</v>
      </c>
      <c r="CN64">
        <v>1</v>
      </c>
      <c r="CO64">
        <v>180</v>
      </c>
      <c r="CP64" t="s">
        <v>6105</v>
      </c>
      <c r="CW64" t="s">
        <v>6112</v>
      </c>
      <c r="DA64" t="s">
        <v>6112</v>
      </c>
      <c r="XFD64" t="s">
        <v>3827</v>
      </c>
    </row>
    <row r="65" spans="91:105 16384:16384" x14ac:dyDescent="0.25">
      <c r="CM65" t="s">
        <v>167</v>
      </c>
      <c r="CN65">
        <v>5</v>
      </c>
      <c r="CO65">
        <v>1207</v>
      </c>
      <c r="CP65" t="s">
        <v>6104</v>
      </c>
      <c r="CW65" t="s">
        <v>6112</v>
      </c>
      <c r="DA65" t="s">
        <v>6112</v>
      </c>
      <c r="XFD65" t="s">
        <v>3828</v>
      </c>
    </row>
    <row r="66" spans="91:105 16384:16384" x14ac:dyDescent="0.25">
      <c r="CM66" t="s">
        <v>1998</v>
      </c>
      <c r="CN66">
        <v>3</v>
      </c>
      <c r="CO66">
        <v>390</v>
      </c>
      <c r="CP66" t="s">
        <v>6105</v>
      </c>
      <c r="CW66" t="s">
        <v>6112</v>
      </c>
      <c r="DA66" t="s">
        <v>6112</v>
      </c>
      <c r="XFD66" t="s">
        <v>3829</v>
      </c>
    </row>
    <row r="67" spans="91:105 16384:16384" x14ac:dyDescent="0.25">
      <c r="CM67" t="s">
        <v>1501</v>
      </c>
      <c r="CN67">
        <v>4</v>
      </c>
      <c r="CO67">
        <v>4572</v>
      </c>
      <c r="CP67" t="s">
        <v>6104</v>
      </c>
      <c r="CW67" t="s">
        <v>6112</v>
      </c>
      <c r="DA67" t="s">
        <v>6112</v>
      </c>
      <c r="XFD67" t="s">
        <v>3830</v>
      </c>
    </row>
    <row r="68" spans="91:105 16384:16384" x14ac:dyDescent="0.25">
      <c r="CM68" t="s">
        <v>941</v>
      </c>
      <c r="CN68">
        <v>3</v>
      </c>
      <c r="CO68">
        <v>4755</v>
      </c>
      <c r="CP68" t="s">
        <v>6104</v>
      </c>
      <c r="CW68" t="s">
        <v>6112</v>
      </c>
      <c r="DA68" t="s">
        <v>6112</v>
      </c>
      <c r="XFD68" t="s">
        <v>3831</v>
      </c>
    </row>
    <row r="69" spans="91:105 16384:16384" x14ac:dyDescent="0.25">
      <c r="CM69" t="s">
        <v>434</v>
      </c>
      <c r="CN69">
        <v>6</v>
      </c>
      <c r="CO69">
        <v>5462</v>
      </c>
      <c r="CP69" t="s">
        <v>6123</v>
      </c>
      <c r="CW69" t="s">
        <v>6112</v>
      </c>
      <c r="DA69" t="s">
        <v>6112</v>
      </c>
      <c r="XFD69" t="s">
        <v>3832</v>
      </c>
    </row>
    <row r="70" spans="91:105 16384:16384" x14ac:dyDescent="0.25">
      <c r="CM70" t="s">
        <v>729</v>
      </c>
      <c r="CN70">
        <v>3</v>
      </c>
      <c r="CO70">
        <v>1841</v>
      </c>
      <c r="CP70" t="s">
        <v>6104</v>
      </c>
      <c r="CW70" t="s">
        <v>6112</v>
      </c>
      <c r="DA70" t="s">
        <v>6112</v>
      </c>
      <c r="XFD70" t="s">
        <v>3833</v>
      </c>
    </row>
    <row r="71" spans="91:105 16384:16384" x14ac:dyDescent="0.25">
      <c r="CM71" t="s">
        <v>2495</v>
      </c>
      <c r="CN71">
        <v>1</v>
      </c>
      <c r="CO71">
        <v>500</v>
      </c>
      <c r="CP71" t="s">
        <v>6105</v>
      </c>
      <c r="CW71" t="s">
        <v>6112</v>
      </c>
      <c r="DA71" t="s">
        <v>6112</v>
      </c>
      <c r="XFD71" t="s">
        <v>3834</v>
      </c>
    </row>
    <row r="72" spans="91:105 16384:16384" x14ac:dyDescent="0.25">
      <c r="CM72" t="s">
        <v>236</v>
      </c>
      <c r="CN72">
        <v>2</v>
      </c>
      <c r="CO72">
        <v>461</v>
      </c>
      <c r="CP72" t="s">
        <v>6105</v>
      </c>
      <c r="CW72" t="s">
        <v>6112</v>
      </c>
      <c r="DA72" t="s">
        <v>6112</v>
      </c>
      <c r="XFD72" t="s">
        <v>3835</v>
      </c>
    </row>
    <row r="73" spans="91:105 16384:16384" x14ac:dyDescent="0.25">
      <c r="CM73" t="s">
        <v>381</v>
      </c>
      <c r="CN73">
        <v>8</v>
      </c>
      <c r="CO73">
        <v>3081.9870000000001</v>
      </c>
      <c r="CP73" t="s">
        <v>6104</v>
      </c>
      <c r="CW73" t="s">
        <v>6112</v>
      </c>
      <c r="DA73" t="s">
        <v>6112</v>
      </c>
      <c r="XFD73" t="s">
        <v>3836</v>
      </c>
    </row>
    <row r="74" spans="91:105 16384:16384" x14ac:dyDescent="0.25">
      <c r="CM74" t="s">
        <v>556</v>
      </c>
      <c r="CN74">
        <v>8</v>
      </c>
      <c r="CO74">
        <v>3081.9949999999999</v>
      </c>
      <c r="CP74" t="s">
        <v>6104</v>
      </c>
      <c r="CW74" t="s">
        <v>6112</v>
      </c>
      <c r="DA74" t="s">
        <v>6112</v>
      </c>
      <c r="XFD74" t="s">
        <v>3837</v>
      </c>
    </row>
    <row r="75" spans="91:105 16384:16384" x14ac:dyDescent="0.25">
      <c r="CM75" t="s">
        <v>250</v>
      </c>
      <c r="CN75">
        <v>8</v>
      </c>
      <c r="CO75">
        <v>4686.9989999999998</v>
      </c>
      <c r="CP75" t="s">
        <v>6123</v>
      </c>
      <c r="CW75" t="s">
        <v>6112</v>
      </c>
      <c r="DA75" t="s">
        <v>6112</v>
      </c>
      <c r="XFD75" t="s">
        <v>3838</v>
      </c>
    </row>
    <row r="76" spans="91:105 16384:16384" x14ac:dyDescent="0.25">
      <c r="CM76" t="s">
        <v>36</v>
      </c>
      <c r="CN76">
        <v>5</v>
      </c>
      <c r="CO76">
        <v>3430</v>
      </c>
      <c r="CP76" t="s">
        <v>6104</v>
      </c>
      <c r="CW76" t="s">
        <v>6112</v>
      </c>
      <c r="DA76" t="s">
        <v>6112</v>
      </c>
      <c r="XFD76" t="s">
        <v>3839</v>
      </c>
    </row>
    <row r="77" spans="91:105 16384:16384" x14ac:dyDescent="0.25">
      <c r="CM77" t="s">
        <v>3562</v>
      </c>
      <c r="CN77">
        <v>1</v>
      </c>
      <c r="CO77">
        <v>2340</v>
      </c>
      <c r="CP77" t="s">
        <v>6105</v>
      </c>
      <c r="CW77" t="s">
        <v>6112</v>
      </c>
      <c r="DA77" t="s">
        <v>6112</v>
      </c>
      <c r="XFD77" t="s">
        <v>3840</v>
      </c>
    </row>
    <row r="78" spans="91:105 16384:16384" x14ac:dyDescent="0.25">
      <c r="CM78" t="s">
        <v>47</v>
      </c>
      <c r="CN78">
        <v>5</v>
      </c>
      <c r="CO78">
        <v>1166.999</v>
      </c>
      <c r="CP78" t="s">
        <v>6104</v>
      </c>
      <c r="CW78" t="s">
        <v>6112</v>
      </c>
      <c r="DA78" t="s">
        <v>6112</v>
      </c>
      <c r="XFD78" t="s">
        <v>3841</v>
      </c>
    </row>
    <row r="79" spans="91:105 16384:16384" x14ac:dyDescent="0.25">
      <c r="CM79" t="s">
        <v>2853</v>
      </c>
      <c r="CN79">
        <v>5</v>
      </c>
      <c r="CO79">
        <v>6031.9989999999998</v>
      </c>
      <c r="CP79" t="s">
        <v>6104</v>
      </c>
      <c r="CW79" t="s">
        <v>6112</v>
      </c>
      <c r="DA79" t="s">
        <v>6112</v>
      </c>
      <c r="XFD79" t="s">
        <v>3842</v>
      </c>
    </row>
    <row r="80" spans="91:105 16384:16384" x14ac:dyDescent="0.25">
      <c r="CM80" t="s">
        <v>1343</v>
      </c>
      <c r="CN80">
        <v>6</v>
      </c>
      <c r="CO80">
        <v>2526.9989999999998</v>
      </c>
      <c r="CP80" t="s">
        <v>6104</v>
      </c>
      <c r="CW80" t="s">
        <v>6112</v>
      </c>
      <c r="DA80" t="s">
        <v>6112</v>
      </c>
      <c r="XFD80" t="s">
        <v>3843</v>
      </c>
    </row>
    <row r="81" spans="91:105 16384:16384" x14ac:dyDescent="0.25">
      <c r="CM81" t="s">
        <v>775</v>
      </c>
      <c r="CN81">
        <v>8</v>
      </c>
      <c r="CO81">
        <v>9690.994999999999</v>
      </c>
      <c r="CP81" t="s">
        <v>6123</v>
      </c>
      <c r="CW81" t="s">
        <v>6112</v>
      </c>
      <c r="DA81" t="s">
        <v>6112</v>
      </c>
      <c r="XFD81" t="s">
        <v>3844</v>
      </c>
    </row>
    <row r="82" spans="91:105 16384:16384" x14ac:dyDescent="0.25">
      <c r="CM82" t="s">
        <v>2901</v>
      </c>
      <c r="CN82">
        <v>3</v>
      </c>
      <c r="CO82">
        <v>953.99900000000002</v>
      </c>
      <c r="CP82" t="s">
        <v>6105</v>
      </c>
      <c r="CW82" t="s">
        <v>6112</v>
      </c>
      <c r="DA82" t="s">
        <v>6112</v>
      </c>
      <c r="XFD82" t="s">
        <v>3845</v>
      </c>
    </row>
    <row r="83" spans="91:105 16384:16384" x14ac:dyDescent="0.25">
      <c r="CM83" t="s">
        <v>619</v>
      </c>
      <c r="CN83">
        <v>9</v>
      </c>
      <c r="CO83">
        <v>2408</v>
      </c>
      <c r="CP83" t="s">
        <v>6104</v>
      </c>
      <c r="CW83" t="s">
        <v>6112</v>
      </c>
      <c r="DA83" t="s">
        <v>6112</v>
      </c>
      <c r="XFD83" t="s">
        <v>3846</v>
      </c>
    </row>
    <row r="84" spans="91:105 16384:16384" x14ac:dyDescent="0.25">
      <c r="CM84" t="s">
        <v>826</v>
      </c>
      <c r="CN84">
        <v>3</v>
      </c>
      <c r="CO84">
        <v>673</v>
      </c>
      <c r="CP84" t="s">
        <v>6105</v>
      </c>
      <c r="CW84" t="s">
        <v>6112</v>
      </c>
      <c r="DA84" t="s">
        <v>6112</v>
      </c>
      <c r="XFD84" t="s">
        <v>3847</v>
      </c>
    </row>
    <row r="85" spans="91:105 16384:16384" x14ac:dyDescent="0.25">
      <c r="CM85" t="s">
        <v>208</v>
      </c>
      <c r="CN85">
        <v>5</v>
      </c>
      <c r="CO85">
        <v>913.995</v>
      </c>
      <c r="CP85" t="s">
        <v>6105</v>
      </c>
      <c r="CW85" t="s">
        <v>6112</v>
      </c>
      <c r="DA85" t="s">
        <v>6112</v>
      </c>
      <c r="XFD85" t="s">
        <v>3848</v>
      </c>
    </row>
    <row r="86" spans="91:105 16384:16384" x14ac:dyDescent="0.25">
      <c r="CM86" t="s">
        <v>316</v>
      </c>
      <c r="CN86">
        <v>6</v>
      </c>
      <c r="CO86">
        <v>1354</v>
      </c>
      <c r="CP86" t="s">
        <v>6104</v>
      </c>
      <c r="CW86" t="s">
        <v>6112</v>
      </c>
      <c r="DA86" t="s">
        <v>6112</v>
      </c>
      <c r="XFD86" t="s">
        <v>3849</v>
      </c>
    </row>
    <row r="87" spans="91:105 16384:16384" x14ac:dyDescent="0.25">
      <c r="CM87" t="s">
        <v>1025</v>
      </c>
      <c r="CN87">
        <v>7</v>
      </c>
      <c r="CO87">
        <v>4204.9979999999996</v>
      </c>
      <c r="CP87" t="s">
        <v>6123</v>
      </c>
      <c r="CW87" t="s">
        <v>6112</v>
      </c>
      <c r="DA87" t="s">
        <v>6112</v>
      </c>
      <c r="XFD87" t="s">
        <v>3850</v>
      </c>
    </row>
    <row r="88" spans="91:105 16384:16384" x14ac:dyDescent="0.25">
      <c r="CM88" t="s">
        <v>368</v>
      </c>
      <c r="CN88">
        <v>3</v>
      </c>
      <c r="CO88">
        <v>284</v>
      </c>
      <c r="CP88" t="s">
        <v>6105</v>
      </c>
      <c r="CW88" t="s">
        <v>6112</v>
      </c>
      <c r="DA88" t="s">
        <v>6112</v>
      </c>
      <c r="XFD88" t="s">
        <v>3851</v>
      </c>
    </row>
    <row r="89" spans="91:105 16384:16384" x14ac:dyDescent="0.25">
      <c r="CM89" t="s">
        <v>770</v>
      </c>
      <c r="CN89">
        <v>6</v>
      </c>
      <c r="CO89">
        <v>1383</v>
      </c>
      <c r="CP89" t="s">
        <v>6104</v>
      </c>
      <c r="CW89" t="s">
        <v>6112</v>
      </c>
      <c r="DA89" t="s">
        <v>6112</v>
      </c>
      <c r="XFD89" t="s">
        <v>3852</v>
      </c>
    </row>
    <row r="90" spans="91:105 16384:16384" x14ac:dyDescent="0.25">
      <c r="CM90" t="s">
        <v>176</v>
      </c>
      <c r="CN90">
        <v>9</v>
      </c>
      <c r="CO90">
        <v>6705.9949999999999</v>
      </c>
      <c r="CP90" t="s">
        <v>6123</v>
      </c>
      <c r="CW90" t="s">
        <v>6112</v>
      </c>
      <c r="DA90" t="s">
        <v>6112</v>
      </c>
      <c r="XFD90" t="s">
        <v>3853</v>
      </c>
    </row>
    <row r="91" spans="91:105 16384:16384" x14ac:dyDescent="0.25">
      <c r="CM91" t="s">
        <v>1504</v>
      </c>
      <c r="CN91">
        <v>5</v>
      </c>
      <c r="CO91">
        <v>937.99199999999996</v>
      </c>
      <c r="CP91" t="s">
        <v>6105</v>
      </c>
      <c r="CW91" t="s">
        <v>6112</v>
      </c>
      <c r="DA91" t="s">
        <v>6112</v>
      </c>
      <c r="XFD91" t="s">
        <v>3854</v>
      </c>
    </row>
    <row r="92" spans="91:105 16384:16384" x14ac:dyDescent="0.25">
      <c r="CM92" t="s">
        <v>399</v>
      </c>
      <c r="CN92">
        <v>5</v>
      </c>
      <c r="CO92">
        <v>673</v>
      </c>
      <c r="CP92" t="s">
        <v>6105</v>
      </c>
      <c r="CW92" t="s">
        <v>6112</v>
      </c>
      <c r="DA92" t="s">
        <v>6112</v>
      </c>
      <c r="XFD92" t="s">
        <v>3855</v>
      </c>
    </row>
    <row r="93" spans="91:105 16384:16384" x14ac:dyDescent="0.25">
      <c r="CM93" t="s">
        <v>491</v>
      </c>
      <c r="CN93">
        <v>3</v>
      </c>
      <c r="CO93">
        <v>3570</v>
      </c>
      <c r="CP93" t="s">
        <v>6104</v>
      </c>
      <c r="CW93" t="s">
        <v>6112</v>
      </c>
      <c r="DA93" t="s">
        <v>6112</v>
      </c>
      <c r="XFD93" t="s">
        <v>3856</v>
      </c>
    </row>
    <row r="94" spans="91:105 16384:16384" x14ac:dyDescent="0.25">
      <c r="CM94" t="s">
        <v>313</v>
      </c>
      <c r="CN94">
        <v>3</v>
      </c>
      <c r="CO94">
        <v>2013</v>
      </c>
      <c r="CP94" t="s">
        <v>6104</v>
      </c>
      <c r="CW94" t="s">
        <v>6112</v>
      </c>
      <c r="DA94" t="s">
        <v>6112</v>
      </c>
      <c r="XFD94" t="s">
        <v>3857</v>
      </c>
    </row>
    <row r="95" spans="91:105 16384:16384" x14ac:dyDescent="0.25">
      <c r="CM95" t="s">
        <v>126</v>
      </c>
      <c r="CN95">
        <v>1</v>
      </c>
      <c r="CO95">
        <v>476</v>
      </c>
      <c r="CP95" t="s">
        <v>6105</v>
      </c>
      <c r="CW95" t="s">
        <v>6112</v>
      </c>
      <c r="DA95" t="s">
        <v>6112</v>
      </c>
      <c r="XFD95" t="s">
        <v>3858</v>
      </c>
    </row>
    <row r="96" spans="91:105 16384:16384" x14ac:dyDescent="0.25">
      <c r="CM96" t="s">
        <v>823</v>
      </c>
      <c r="CN96">
        <v>2</v>
      </c>
      <c r="CO96">
        <v>2580</v>
      </c>
      <c r="CP96" t="s">
        <v>6105</v>
      </c>
      <c r="CW96" t="s">
        <v>6112</v>
      </c>
      <c r="DA96" t="s">
        <v>6112</v>
      </c>
      <c r="XFD96" t="s">
        <v>3859</v>
      </c>
    </row>
    <row r="97" spans="91:105 16384:16384" x14ac:dyDescent="0.25">
      <c r="CM97" t="s">
        <v>1318</v>
      </c>
      <c r="CN97">
        <v>5</v>
      </c>
      <c r="CO97">
        <v>5903.9979999999996</v>
      </c>
      <c r="CP97" t="s">
        <v>6104</v>
      </c>
      <c r="CW97" t="s">
        <v>6112</v>
      </c>
      <c r="DA97" t="s">
        <v>6112</v>
      </c>
      <c r="XFD97" t="s">
        <v>3860</v>
      </c>
    </row>
    <row r="98" spans="91:105 16384:16384" x14ac:dyDescent="0.25">
      <c r="CM98" t="s">
        <v>660</v>
      </c>
      <c r="CN98">
        <v>7</v>
      </c>
      <c r="CO98">
        <v>3522</v>
      </c>
      <c r="CP98" t="s">
        <v>6123</v>
      </c>
      <c r="CW98" t="s">
        <v>6112</v>
      </c>
      <c r="DA98" t="s">
        <v>6112</v>
      </c>
      <c r="XFD98" t="s">
        <v>3861</v>
      </c>
    </row>
    <row r="99" spans="91:105 16384:16384" x14ac:dyDescent="0.25">
      <c r="CM99" t="s">
        <v>62</v>
      </c>
      <c r="CN99">
        <v>7</v>
      </c>
      <c r="CO99">
        <v>5930</v>
      </c>
      <c r="CP99" t="s">
        <v>6123</v>
      </c>
      <c r="CW99" t="s">
        <v>6112</v>
      </c>
      <c r="DA99" t="s">
        <v>6112</v>
      </c>
      <c r="XFD99" t="s">
        <v>3862</v>
      </c>
    </row>
    <row r="100" spans="91:105 16384:16384" x14ac:dyDescent="0.25">
      <c r="CM100" t="s">
        <v>392</v>
      </c>
      <c r="CN100">
        <v>5</v>
      </c>
      <c r="CO100">
        <v>1088.9950000000001</v>
      </c>
      <c r="CP100" t="s">
        <v>6104</v>
      </c>
      <c r="CW100" t="s">
        <v>6112</v>
      </c>
      <c r="DA100" t="s">
        <v>6112</v>
      </c>
      <c r="XFD100" t="s">
        <v>3863</v>
      </c>
    </row>
    <row r="101" spans="91:105 16384:16384" x14ac:dyDescent="0.25">
      <c r="CM101" t="s">
        <v>151</v>
      </c>
      <c r="CN101">
        <v>7</v>
      </c>
      <c r="CO101">
        <v>7335.9979999999996</v>
      </c>
      <c r="CP101" t="s">
        <v>6123</v>
      </c>
      <c r="CW101" t="s">
        <v>6112</v>
      </c>
      <c r="DA101" t="s">
        <v>6112</v>
      </c>
      <c r="XFD101" t="s">
        <v>3864</v>
      </c>
    </row>
    <row r="102" spans="91:105 16384:16384" x14ac:dyDescent="0.25">
      <c r="CM102" t="s">
        <v>2155</v>
      </c>
      <c r="CN102">
        <v>6</v>
      </c>
      <c r="CO102">
        <v>1627.999</v>
      </c>
      <c r="CP102" t="s">
        <v>6104</v>
      </c>
      <c r="CW102" t="s">
        <v>6112</v>
      </c>
      <c r="DA102" t="s">
        <v>6112</v>
      </c>
      <c r="XFD102" t="s">
        <v>3865</v>
      </c>
    </row>
    <row r="103" spans="91:105 16384:16384" x14ac:dyDescent="0.25">
      <c r="CM103" t="s">
        <v>2283</v>
      </c>
      <c r="CN103">
        <v>3</v>
      </c>
      <c r="CO103">
        <v>753.995</v>
      </c>
      <c r="CP103" t="s">
        <v>6105</v>
      </c>
      <c r="CW103" t="s">
        <v>6112</v>
      </c>
      <c r="DA103" t="s">
        <v>6112</v>
      </c>
      <c r="XFD103" t="s">
        <v>3866</v>
      </c>
    </row>
    <row r="104" spans="91:105 16384:16384" x14ac:dyDescent="0.25">
      <c r="CM104" t="s">
        <v>765</v>
      </c>
      <c r="CN104">
        <v>8</v>
      </c>
      <c r="CO104">
        <v>9530</v>
      </c>
      <c r="CP104" t="s">
        <v>6123</v>
      </c>
      <c r="CW104" t="s">
        <v>6112</v>
      </c>
      <c r="DA104" t="s">
        <v>6112</v>
      </c>
      <c r="XFD104" t="s">
        <v>3867</v>
      </c>
    </row>
    <row r="105" spans="91:105 16384:16384" x14ac:dyDescent="0.25">
      <c r="CM105" t="s">
        <v>1671</v>
      </c>
      <c r="CN105">
        <v>5</v>
      </c>
      <c r="CO105">
        <v>6209.9939999999997</v>
      </c>
      <c r="CP105" t="s">
        <v>6104</v>
      </c>
      <c r="CW105" t="s">
        <v>6112</v>
      </c>
      <c r="DA105" t="s">
        <v>6112</v>
      </c>
      <c r="XFD105" t="s">
        <v>3868</v>
      </c>
    </row>
    <row r="106" spans="91:105 16384:16384" x14ac:dyDescent="0.25">
      <c r="CM106" t="s">
        <v>977</v>
      </c>
      <c r="CN106">
        <v>6</v>
      </c>
      <c r="CO106">
        <v>3572.989</v>
      </c>
      <c r="CP106" t="s">
        <v>6123</v>
      </c>
      <c r="CW106" t="s">
        <v>6112</v>
      </c>
      <c r="DA106" t="s">
        <v>6112</v>
      </c>
      <c r="XFD106" t="s">
        <v>3869</v>
      </c>
    </row>
    <row r="107" spans="91:105 16384:16384" x14ac:dyDescent="0.25">
      <c r="CM107" t="s">
        <v>149</v>
      </c>
      <c r="CN107">
        <v>6</v>
      </c>
      <c r="CO107">
        <v>5735.0010000000002</v>
      </c>
      <c r="CP107" t="s">
        <v>6123</v>
      </c>
      <c r="CW107" t="s">
        <v>6112</v>
      </c>
      <c r="DA107" t="s">
        <v>6112</v>
      </c>
      <c r="XFD107" t="s">
        <v>3870</v>
      </c>
    </row>
    <row r="108" spans="91:105 16384:16384" x14ac:dyDescent="0.25">
      <c r="CM108" t="s">
        <v>1859</v>
      </c>
      <c r="CN108">
        <v>3</v>
      </c>
      <c r="CO108">
        <v>3122</v>
      </c>
      <c r="CP108" t="s">
        <v>6104</v>
      </c>
      <c r="CW108" t="s">
        <v>6112</v>
      </c>
      <c r="DA108" t="s">
        <v>6112</v>
      </c>
      <c r="XFD108" t="s">
        <v>3871</v>
      </c>
    </row>
    <row r="109" spans="91:105 16384:16384" x14ac:dyDescent="0.25">
      <c r="CM109" t="s">
        <v>1061</v>
      </c>
      <c r="CN109">
        <v>3</v>
      </c>
      <c r="CO109">
        <v>655.995</v>
      </c>
      <c r="CP109" t="s">
        <v>6105</v>
      </c>
      <c r="CW109" t="s">
        <v>6112</v>
      </c>
      <c r="DA109" t="s">
        <v>6112</v>
      </c>
      <c r="XFD109" t="s">
        <v>3872</v>
      </c>
    </row>
    <row r="110" spans="91:105 16384:16384" x14ac:dyDescent="0.25">
      <c r="CM110" t="s">
        <v>1955</v>
      </c>
      <c r="CN110">
        <v>4</v>
      </c>
      <c r="CO110">
        <v>1063</v>
      </c>
      <c r="CP110" t="s">
        <v>6104</v>
      </c>
      <c r="CW110" t="s">
        <v>6112</v>
      </c>
      <c r="DA110" t="s">
        <v>6112</v>
      </c>
      <c r="XFD110" t="s">
        <v>3873</v>
      </c>
    </row>
    <row r="111" spans="91:105 16384:16384" x14ac:dyDescent="0.25">
      <c r="CM111" t="s">
        <v>1246</v>
      </c>
      <c r="CN111">
        <v>8</v>
      </c>
      <c r="CO111">
        <v>8776.0010000000002</v>
      </c>
      <c r="CP111" t="s">
        <v>6123</v>
      </c>
      <c r="CW111" t="s">
        <v>6112</v>
      </c>
      <c r="DA111" t="s">
        <v>6112</v>
      </c>
      <c r="XFD111" t="s">
        <v>3874</v>
      </c>
    </row>
    <row r="112" spans="91:105 16384:16384" x14ac:dyDescent="0.25">
      <c r="CM112" t="s">
        <v>527</v>
      </c>
      <c r="CN112">
        <v>5</v>
      </c>
      <c r="CO112">
        <v>5574</v>
      </c>
      <c r="CP112" t="s">
        <v>6104</v>
      </c>
      <c r="CW112" t="s">
        <v>6112</v>
      </c>
      <c r="DA112" t="s">
        <v>6112</v>
      </c>
      <c r="XFD112" t="s">
        <v>3875</v>
      </c>
    </row>
    <row r="113" spans="91:105 16384:16384" x14ac:dyDescent="0.25">
      <c r="CM113" t="s">
        <v>1122</v>
      </c>
      <c r="CN113">
        <v>4</v>
      </c>
      <c r="CO113">
        <v>2226.9949999999999</v>
      </c>
      <c r="CP113" t="s">
        <v>6104</v>
      </c>
      <c r="CW113" t="s">
        <v>6112</v>
      </c>
      <c r="DA113" t="s">
        <v>6112</v>
      </c>
      <c r="XFD113" t="s">
        <v>3876</v>
      </c>
    </row>
    <row r="114" spans="91:105 16384:16384" x14ac:dyDescent="0.25">
      <c r="CM114" t="s">
        <v>1023</v>
      </c>
      <c r="CN114">
        <v>8</v>
      </c>
      <c r="CO114">
        <v>2670.0010000000002</v>
      </c>
      <c r="CP114" t="s">
        <v>6104</v>
      </c>
      <c r="CW114" t="s">
        <v>6112</v>
      </c>
      <c r="DA114" t="s">
        <v>6112</v>
      </c>
      <c r="XFD114" t="s">
        <v>3877</v>
      </c>
    </row>
    <row r="115" spans="91:105 16384:16384" x14ac:dyDescent="0.25">
      <c r="CM115" t="s">
        <v>1675</v>
      </c>
      <c r="CN115">
        <v>7</v>
      </c>
      <c r="CO115">
        <v>1724.992</v>
      </c>
      <c r="CP115" t="s">
        <v>6104</v>
      </c>
      <c r="CW115" t="s">
        <v>6112</v>
      </c>
      <c r="DA115" t="s">
        <v>6112</v>
      </c>
      <c r="XFD115" t="s">
        <v>3878</v>
      </c>
    </row>
    <row r="116" spans="91:105 16384:16384" x14ac:dyDescent="0.25">
      <c r="CM116" t="s">
        <v>2908</v>
      </c>
      <c r="CN116">
        <v>4</v>
      </c>
      <c r="CO116">
        <v>2947</v>
      </c>
      <c r="CP116" t="s">
        <v>6104</v>
      </c>
      <c r="CW116" t="s">
        <v>6112</v>
      </c>
      <c r="DA116" t="s">
        <v>6112</v>
      </c>
      <c r="XFD116" t="s">
        <v>3879</v>
      </c>
    </row>
    <row r="117" spans="91:105 16384:16384" x14ac:dyDescent="0.25">
      <c r="CM117" t="s">
        <v>18</v>
      </c>
      <c r="CN117">
        <v>7</v>
      </c>
      <c r="CO117">
        <v>1141</v>
      </c>
      <c r="CP117" t="s">
        <v>6104</v>
      </c>
      <c r="CW117" t="s">
        <v>6112</v>
      </c>
      <c r="DA117" t="s">
        <v>6112</v>
      </c>
      <c r="XFD117" t="s">
        <v>3880</v>
      </c>
    </row>
    <row r="118" spans="91:105 16384:16384" x14ac:dyDescent="0.25">
      <c r="CM118" t="s">
        <v>256</v>
      </c>
      <c r="CN118">
        <v>7</v>
      </c>
      <c r="CO118">
        <v>5973.9949999999999</v>
      </c>
      <c r="CP118" t="s">
        <v>6123</v>
      </c>
      <c r="CW118" t="s">
        <v>6112</v>
      </c>
      <c r="DA118" t="s">
        <v>6112</v>
      </c>
      <c r="XFD118" t="s">
        <v>3881</v>
      </c>
    </row>
    <row r="119" spans="91:105 16384:16384" x14ac:dyDescent="0.25">
      <c r="CM119" t="s">
        <v>1648</v>
      </c>
      <c r="CN119">
        <v>6</v>
      </c>
      <c r="CO119">
        <v>5937</v>
      </c>
      <c r="CP119" t="s">
        <v>6123</v>
      </c>
      <c r="CW119" t="s">
        <v>6112</v>
      </c>
      <c r="DA119" t="s">
        <v>6112</v>
      </c>
      <c r="XFD119" t="s">
        <v>3882</v>
      </c>
    </row>
    <row r="120" spans="91:105 16384:16384" x14ac:dyDescent="0.25">
      <c r="CM120" t="s">
        <v>90</v>
      </c>
      <c r="CN120">
        <v>7</v>
      </c>
      <c r="CO120">
        <v>4129.9949999999999</v>
      </c>
      <c r="CP120" t="s">
        <v>6123</v>
      </c>
      <c r="CW120" t="s">
        <v>6112</v>
      </c>
      <c r="DA120" t="s">
        <v>6112</v>
      </c>
      <c r="XFD120" t="s">
        <v>3883</v>
      </c>
    </row>
    <row r="121" spans="91:105 16384:16384" x14ac:dyDescent="0.25">
      <c r="CM121" t="s">
        <v>227</v>
      </c>
      <c r="CN121">
        <v>6</v>
      </c>
      <c r="CO121">
        <v>3629.9950000000003</v>
      </c>
      <c r="CP121" t="s">
        <v>6123</v>
      </c>
      <c r="CW121" t="s">
        <v>6112</v>
      </c>
      <c r="DA121" t="s">
        <v>6112</v>
      </c>
      <c r="XFD121" t="s">
        <v>3884</v>
      </c>
    </row>
    <row r="122" spans="91:105 16384:16384" x14ac:dyDescent="0.25">
      <c r="CM122" t="s">
        <v>112</v>
      </c>
      <c r="CN122">
        <v>10</v>
      </c>
      <c r="CO122">
        <v>4379.99</v>
      </c>
      <c r="CP122" t="s">
        <v>6123</v>
      </c>
      <c r="CW122" t="s">
        <v>6112</v>
      </c>
      <c r="DA122" t="s">
        <v>6112</v>
      </c>
      <c r="XFD122" t="s">
        <v>3885</v>
      </c>
    </row>
    <row r="123" spans="91:105 16384:16384" x14ac:dyDescent="0.25">
      <c r="CM123" t="s">
        <v>1921</v>
      </c>
      <c r="CN123">
        <v>3</v>
      </c>
      <c r="CO123">
        <v>2672</v>
      </c>
      <c r="CP123" t="s">
        <v>6104</v>
      </c>
      <c r="CW123" t="s">
        <v>6112</v>
      </c>
      <c r="DA123" t="s">
        <v>6112</v>
      </c>
      <c r="XFD123" t="s">
        <v>3886</v>
      </c>
    </row>
    <row r="124" spans="91:105 16384:16384" x14ac:dyDescent="0.25">
      <c r="CM124" t="s">
        <v>425</v>
      </c>
      <c r="CN124">
        <v>3</v>
      </c>
      <c r="CO124">
        <v>4334</v>
      </c>
      <c r="CP124" t="s">
        <v>6104</v>
      </c>
      <c r="CW124" t="s">
        <v>6112</v>
      </c>
      <c r="DA124" t="s">
        <v>6112</v>
      </c>
      <c r="XFD124" t="s">
        <v>3887</v>
      </c>
    </row>
    <row r="125" spans="91:105 16384:16384" x14ac:dyDescent="0.25">
      <c r="CM125" t="s">
        <v>2501</v>
      </c>
      <c r="CN125">
        <v>3</v>
      </c>
      <c r="CO125">
        <v>4486</v>
      </c>
      <c r="CP125" t="s">
        <v>6104</v>
      </c>
      <c r="CW125" t="s">
        <v>6112</v>
      </c>
      <c r="DA125" t="s">
        <v>6112</v>
      </c>
      <c r="XFD125" t="s">
        <v>3888</v>
      </c>
    </row>
    <row r="126" spans="91:105 16384:16384" x14ac:dyDescent="0.25">
      <c r="CM126" t="s">
        <v>2372</v>
      </c>
      <c r="CN126">
        <v>1</v>
      </c>
      <c r="CO126">
        <v>490</v>
      </c>
      <c r="CP126" t="s">
        <v>6105</v>
      </c>
      <c r="CW126" t="s">
        <v>6112</v>
      </c>
      <c r="DA126" t="s">
        <v>6112</v>
      </c>
      <c r="XFD126" t="s">
        <v>3889</v>
      </c>
    </row>
    <row r="127" spans="91:105 16384:16384" x14ac:dyDescent="0.25">
      <c r="CM127" t="s">
        <v>642</v>
      </c>
      <c r="CN127">
        <v>4</v>
      </c>
      <c r="CO127">
        <v>1417.001</v>
      </c>
      <c r="CP127" t="s">
        <v>6104</v>
      </c>
      <c r="CW127" t="s">
        <v>6112</v>
      </c>
      <c r="DA127" t="s">
        <v>6112</v>
      </c>
      <c r="XFD127" t="s">
        <v>3890</v>
      </c>
    </row>
    <row r="128" spans="91:105 16384:16384" x14ac:dyDescent="0.25">
      <c r="CM128" t="s">
        <v>2021</v>
      </c>
      <c r="CN128">
        <v>2</v>
      </c>
      <c r="CO128">
        <v>2730</v>
      </c>
      <c r="CP128" t="s">
        <v>6105</v>
      </c>
      <c r="CW128" t="s">
        <v>6112</v>
      </c>
      <c r="DA128" t="s">
        <v>6112</v>
      </c>
      <c r="XFD128" t="s">
        <v>3891</v>
      </c>
    </row>
    <row r="129" spans="91:105 16384:16384" x14ac:dyDescent="0.25">
      <c r="CM129" t="s">
        <v>436</v>
      </c>
      <c r="CN129">
        <v>5</v>
      </c>
      <c r="CO129">
        <v>4403.9949999999999</v>
      </c>
      <c r="CP129" t="s">
        <v>6104</v>
      </c>
      <c r="CW129" t="s">
        <v>6112</v>
      </c>
      <c r="DA129" t="s">
        <v>6112</v>
      </c>
      <c r="XFD129" t="s">
        <v>3892</v>
      </c>
    </row>
    <row r="130" spans="91:105 16384:16384" x14ac:dyDescent="0.25">
      <c r="CM130" t="s">
        <v>333</v>
      </c>
      <c r="CN130">
        <v>8</v>
      </c>
      <c r="CO130">
        <v>10073</v>
      </c>
      <c r="CP130" t="s">
        <v>6123</v>
      </c>
      <c r="CW130" t="s">
        <v>6112</v>
      </c>
      <c r="DA130" t="s">
        <v>6112</v>
      </c>
      <c r="XFD130" t="s">
        <v>3893</v>
      </c>
    </row>
    <row r="131" spans="91:105 16384:16384" x14ac:dyDescent="0.25">
      <c r="CM131" t="s">
        <v>1508</v>
      </c>
      <c r="CN131">
        <v>6</v>
      </c>
      <c r="CO131">
        <v>4229.9949999999999</v>
      </c>
      <c r="CP131" t="s">
        <v>6123</v>
      </c>
      <c r="CW131" t="s">
        <v>6112</v>
      </c>
      <c r="DA131" t="s">
        <v>6112</v>
      </c>
      <c r="XFD131" t="s">
        <v>3894</v>
      </c>
    </row>
    <row r="132" spans="91:105 16384:16384" x14ac:dyDescent="0.25">
      <c r="CM132" t="s">
        <v>259</v>
      </c>
      <c r="CN132">
        <v>5</v>
      </c>
      <c r="CO132">
        <v>2673.9949999999999</v>
      </c>
      <c r="CP132" t="s">
        <v>6104</v>
      </c>
      <c r="CW132" t="s">
        <v>6112</v>
      </c>
      <c r="DA132" t="s">
        <v>6112</v>
      </c>
      <c r="XFD132" t="s">
        <v>3895</v>
      </c>
    </row>
    <row r="133" spans="91:105 16384:16384" x14ac:dyDescent="0.25">
      <c r="CM133" t="s">
        <v>1117</v>
      </c>
      <c r="CN133">
        <v>9</v>
      </c>
      <c r="CO133">
        <v>3229</v>
      </c>
      <c r="CP133" t="s">
        <v>6104</v>
      </c>
      <c r="CW133" t="s">
        <v>6112</v>
      </c>
      <c r="DA133" t="s">
        <v>6112</v>
      </c>
      <c r="XFD133" t="s">
        <v>3896</v>
      </c>
    </row>
    <row r="134" spans="91:105 16384:16384" x14ac:dyDescent="0.25">
      <c r="CM134" t="s">
        <v>3018</v>
      </c>
      <c r="CN134">
        <v>1</v>
      </c>
      <c r="CO134">
        <v>48</v>
      </c>
      <c r="CP134" t="s">
        <v>6105</v>
      </c>
      <c r="CW134" t="s">
        <v>6112</v>
      </c>
      <c r="DA134" t="s">
        <v>6112</v>
      </c>
      <c r="XFD134" t="s">
        <v>3897</v>
      </c>
    </row>
    <row r="135" spans="91:105 16384:16384" x14ac:dyDescent="0.25">
      <c r="CM135" t="s">
        <v>691</v>
      </c>
      <c r="CN135">
        <v>7</v>
      </c>
      <c r="CO135">
        <v>3718.0060000000003</v>
      </c>
      <c r="CP135" t="s">
        <v>6123</v>
      </c>
      <c r="CW135" t="s">
        <v>6112</v>
      </c>
      <c r="DA135" t="s">
        <v>6112</v>
      </c>
      <c r="XFD135" t="s">
        <v>3898</v>
      </c>
    </row>
    <row r="136" spans="91:105 16384:16384" x14ac:dyDescent="0.25">
      <c r="CM136" t="s">
        <v>1686</v>
      </c>
      <c r="CN136">
        <v>3</v>
      </c>
      <c r="CO136">
        <v>2750.002</v>
      </c>
      <c r="CP136" t="s">
        <v>6104</v>
      </c>
      <c r="CW136" t="s">
        <v>6112</v>
      </c>
      <c r="DA136" t="s">
        <v>6112</v>
      </c>
      <c r="XFD136" t="s">
        <v>3899</v>
      </c>
    </row>
    <row r="137" spans="91:105 16384:16384" x14ac:dyDescent="0.25">
      <c r="CM137" t="s">
        <v>102</v>
      </c>
      <c r="CN137">
        <v>7</v>
      </c>
      <c r="CO137">
        <v>10572</v>
      </c>
      <c r="CP137" t="s">
        <v>6123</v>
      </c>
      <c r="CW137" t="s">
        <v>6112</v>
      </c>
      <c r="DA137" t="s">
        <v>6112</v>
      </c>
      <c r="XFD137" t="s">
        <v>3900</v>
      </c>
    </row>
    <row r="138" spans="91:105 16384:16384" x14ac:dyDescent="0.25">
      <c r="CM138" t="s">
        <v>3161</v>
      </c>
      <c r="CN138">
        <v>3</v>
      </c>
      <c r="CO138">
        <v>1903.9949999999999</v>
      </c>
      <c r="CP138" t="s">
        <v>6104</v>
      </c>
      <c r="CW138" t="s">
        <v>6112</v>
      </c>
      <c r="DA138" t="s">
        <v>6112</v>
      </c>
      <c r="XFD138" t="s">
        <v>3901</v>
      </c>
    </row>
    <row r="139" spans="91:105 16384:16384" x14ac:dyDescent="0.25">
      <c r="CM139" t="s">
        <v>214</v>
      </c>
      <c r="CN139">
        <v>3</v>
      </c>
      <c r="CO139">
        <v>668.99400000000003</v>
      </c>
      <c r="CP139" t="s">
        <v>6105</v>
      </c>
      <c r="CW139" t="s">
        <v>6112</v>
      </c>
      <c r="DA139" t="s">
        <v>6112</v>
      </c>
      <c r="XFD139" t="s">
        <v>3902</v>
      </c>
    </row>
    <row r="140" spans="91:105 16384:16384" x14ac:dyDescent="0.25">
      <c r="CM140" t="s">
        <v>608</v>
      </c>
      <c r="CN140">
        <v>10</v>
      </c>
      <c r="CO140">
        <v>3850.989</v>
      </c>
      <c r="CP140" t="s">
        <v>6123</v>
      </c>
      <c r="CW140" t="s">
        <v>6112</v>
      </c>
      <c r="DA140" t="s">
        <v>6112</v>
      </c>
      <c r="XFD140" t="s">
        <v>3903</v>
      </c>
    </row>
    <row r="141" spans="91:105 16384:16384" x14ac:dyDescent="0.25">
      <c r="CM141" t="s">
        <v>946</v>
      </c>
      <c r="CN141">
        <v>3</v>
      </c>
      <c r="CO141">
        <v>2197.002</v>
      </c>
      <c r="CP141" t="s">
        <v>6104</v>
      </c>
      <c r="CW141" t="s">
        <v>6112</v>
      </c>
      <c r="DA141" t="s">
        <v>6112</v>
      </c>
      <c r="XFD141" t="s">
        <v>3904</v>
      </c>
    </row>
    <row r="142" spans="91:105 16384:16384" x14ac:dyDescent="0.25">
      <c r="CM142" t="s">
        <v>899</v>
      </c>
      <c r="CN142">
        <v>5</v>
      </c>
      <c r="CO142">
        <v>7577.9940000000006</v>
      </c>
      <c r="CP142" t="s">
        <v>6104</v>
      </c>
      <c r="CW142" t="s">
        <v>6112</v>
      </c>
      <c r="DA142" t="s">
        <v>6112</v>
      </c>
      <c r="XFD142" t="s">
        <v>3905</v>
      </c>
    </row>
    <row r="143" spans="91:105 16384:16384" x14ac:dyDescent="0.25">
      <c r="CM143" t="s">
        <v>952</v>
      </c>
      <c r="CN143">
        <v>10</v>
      </c>
      <c r="CO143">
        <v>4582.9989999999998</v>
      </c>
      <c r="CP143" t="s">
        <v>6123</v>
      </c>
      <c r="CW143" t="s">
        <v>6112</v>
      </c>
      <c r="DA143" t="s">
        <v>6112</v>
      </c>
      <c r="XFD143" t="s">
        <v>3906</v>
      </c>
    </row>
    <row r="144" spans="91:105 16384:16384" x14ac:dyDescent="0.25">
      <c r="CM144" t="s">
        <v>1588</v>
      </c>
      <c r="CN144">
        <v>2</v>
      </c>
      <c r="CO144">
        <v>1983</v>
      </c>
      <c r="CP144" t="s">
        <v>6105</v>
      </c>
      <c r="CW144" t="s">
        <v>6112</v>
      </c>
      <c r="DA144" t="s">
        <v>6112</v>
      </c>
      <c r="XFD144" t="s">
        <v>3907</v>
      </c>
    </row>
    <row r="145" spans="91:105 16384:16384" x14ac:dyDescent="0.25">
      <c r="CM145" t="s">
        <v>805</v>
      </c>
      <c r="CN145">
        <v>2</v>
      </c>
      <c r="CO145">
        <v>1989</v>
      </c>
      <c r="CP145" t="s">
        <v>6105</v>
      </c>
      <c r="CW145" t="s">
        <v>6112</v>
      </c>
      <c r="DA145" t="s">
        <v>6112</v>
      </c>
      <c r="XFD145" t="s">
        <v>3908</v>
      </c>
    </row>
    <row r="146" spans="91:105 16384:16384" x14ac:dyDescent="0.25">
      <c r="CM146" t="s">
        <v>914</v>
      </c>
      <c r="CN146">
        <v>4</v>
      </c>
      <c r="CO146">
        <v>1269</v>
      </c>
      <c r="CP146" t="s">
        <v>6104</v>
      </c>
      <c r="CW146" t="s">
        <v>6112</v>
      </c>
      <c r="DA146" t="s">
        <v>6112</v>
      </c>
      <c r="XFD146" t="s">
        <v>3909</v>
      </c>
    </row>
    <row r="147" spans="91:105 16384:16384" x14ac:dyDescent="0.25">
      <c r="CM147" t="s">
        <v>1703</v>
      </c>
      <c r="CN147">
        <v>5</v>
      </c>
      <c r="CO147">
        <v>2700.0010000000002</v>
      </c>
      <c r="CP147" t="s">
        <v>6104</v>
      </c>
      <c r="CW147" t="s">
        <v>6112</v>
      </c>
      <c r="DA147" t="s">
        <v>6112</v>
      </c>
      <c r="XFD147" t="s">
        <v>3910</v>
      </c>
    </row>
    <row r="148" spans="91:105 16384:16384" x14ac:dyDescent="0.25">
      <c r="CM148" t="s">
        <v>358</v>
      </c>
      <c r="CN148">
        <v>2</v>
      </c>
      <c r="CO148">
        <v>550</v>
      </c>
      <c r="CP148" t="s">
        <v>6105</v>
      </c>
      <c r="CW148" t="s">
        <v>6112</v>
      </c>
      <c r="DA148" t="s">
        <v>6112</v>
      </c>
      <c r="XFD148" t="s">
        <v>3911</v>
      </c>
    </row>
    <row r="149" spans="91:105 16384:16384" x14ac:dyDescent="0.25">
      <c r="CM149" t="s">
        <v>1605</v>
      </c>
      <c r="CN149">
        <v>7</v>
      </c>
      <c r="CO149">
        <v>8883</v>
      </c>
      <c r="CP149" t="s">
        <v>6123</v>
      </c>
      <c r="CW149" t="s">
        <v>6112</v>
      </c>
      <c r="DA149" t="s">
        <v>6112</v>
      </c>
      <c r="XFD149" t="s">
        <v>3912</v>
      </c>
    </row>
    <row r="150" spans="91:105 16384:16384" x14ac:dyDescent="0.25">
      <c r="CM150" t="s">
        <v>56</v>
      </c>
      <c r="CN150">
        <v>9</v>
      </c>
      <c r="CO150">
        <v>11812.994999999999</v>
      </c>
      <c r="CP150" t="s">
        <v>6123</v>
      </c>
      <c r="CW150" t="s">
        <v>6112</v>
      </c>
      <c r="DA150" t="s">
        <v>6112</v>
      </c>
      <c r="XFD150" t="s">
        <v>3913</v>
      </c>
    </row>
    <row r="151" spans="91:105 16384:16384" x14ac:dyDescent="0.25">
      <c r="CM151" t="s">
        <v>591</v>
      </c>
      <c r="CN151">
        <v>3</v>
      </c>
      <c r="CO151">
        <v>2234</v>
      </c>
      <c r="CP151" t="s">
        <v>6104</v>
      </c>
      <c r="CW151" t="s">
        <v>6112</v>
      </c>
      <c r="DA151" t="s">
        <v>6112</v>
      </c>
      <c r="XFD151" t="s">
        <v>3914</v>
      </c>
    </row>
    <row r="152" spans="91:105 16384:16384" x14ac:dyDescent="0.25">
      <c r="CM152" t="s">
        <v>861</v>
      </c>
      <c r="CN152">
        <v>5</v>
      </c>
      <c r="CO152">
        <v>4113</v>
      </c>
      <c r="CP152" t="s">
        <v>6104</v>
      </c>
      <c r="CW152" t="s">
        <v>6112</v>
      </c>
      <c r="DA152" t="s">
        <v>6112</v>
      </c>
      <c r="XFD152" t="s">
        <v>3915</v>
      </c>
    </row>
    <row r="153" spans="91:105 16384:16384" x14ac:dyDescent="0.25">
      <c r="CM153" t="s">
        <v>222</v>
      </c>
      <c r="CN153">
        <v>5</v>
      </c>
      <c r="CO153">
        <v>2272.0010000000002</v>
      </c>
      <c r="CP153" t="s">
        <v>6104</v>
      </c>
      <c r="CW153" t="s">
        <v>6112</v>
      </c>
      <c r="DA153" t="s">
        <v>6112</v>
      </c>
      <c r="XFD153" t="s">
        <v>3916</v>
      </c>
    </row>
    <row r="154" spans="91:105 16384:16384" x14ac:dyDescent="0.25">
      <c r="CM154" t="s">
        <v>3719</v>
      </c>
      <c r="CN154">
        <v>1</v>
      </c>
      <c r="CO154">
        <v>396</v>
      </c>
      <c r="CP154" t="s">
        <v>6105</v>
      </c>
      <c r="CW154" t="s">
        <v>6112</v>
      </c>
      <c r="DA154" t="s">
        <v>6112</v>
      </c>
      <c r="XFD154" t="s">
        <v>3917</v>
      </c>
    </row>
    <row r="155" spans="91:105 16384:16384" x14ac:dyDescent="0.25">
      <c r="CM155" t="s">
        <v>1518</v>
      </c>
      <c r="CN155">
        <v>3</v>
      </c>
      <c r="CO155">
        <v>2583</v>
      </c>
      <c r="CP155" t="s">
        <v>6104</v>
      </c>
      <c r="CW155" t="s">
        <v>6112</v>
      </c>
      <c r="DA155" t="s">
        <v>6112</v>
      </c>
      <c r="XFD155" t="s">
        <v>3918</v>
      </c>
    </row>
    <row r="156" spans="91:105 16384:16384" x14ac:dyDescent="0.25">
      <c r="CM156" t="s">
        <v>2331</v>
      </c>
      <c r="CN156">
        <v>4</v>
      </c>
      <c r="CO156">
        <v>840.99400000000003</v>
      </c>
      <c r="CP156" t="s">
        <v>6105</v>
      </c>
      <c r="CW156" t="s">
        <v>6112</v>
      </c>
      <c r="DA156" t="s">
        <v>6112</v>
      </c>
      <c r="XFD156" t="s">
        <v>3919</v>
      </c>
    </row>
    <row r="157" spans="91:105 16384:16384" x14ac:dyDescent="0.25">
      <c r="CM157" t="s">
        <v>633</v>
      </c>
      <c r="CN157">
        <v>5</v>
      </c>
      <c r="CO157">
        <v>1825.9949999999999</v>
      </c>
      <c r="CP157" t="s">
        <v>6104</v>
      </c>
      <c r="CW157" t="s">
        <v>6112</v>
      </c>
      <c r="DA157" t="s">
        <v>6112</v>
      </c>
      <c r="XFD157" t="s">
        <v>3920</v>
      </c>
    </row>
    <row r="158" spans="91:105 16384:16384" x14ac:dyDescent="0.25">
      <c r="CM158" t="s">
        <v>1435</v>
      </c>
      <c r="CN158">
        <v>3</v>
      </c>
      <c r="CO158">
        <v>550.99800000000005</v>
      </c>
      <c r="CP158" t="s">
        <v>6105</v>
      </c>
      <c r="CW158" t="s">
        <v>6112</v>
      </c>
      <c r="DA158" t="s">
        <v>6112</v>
      </c>
      <c r="XFD158" t="s">
        <v>3921</v>
      </c>
    </row>
    <row r="159" spans="91:105 16384:16384" x14ac:dyDescent="0.25">
      <c r="CM159" t="s">
        <v>738</v>
      </c>
      <c r="CN159">
        <v>2</v>
      </c>
      <c r="CO159">
        <v>1391.9949999999999</v>
      </c>
      <c r="CP159" t="s">
        <v>6105</v>
      </c>
      <c r="CW159" t="s">
        <v>6112</v>
      </c>
      <c r="DA159" t="s">
        <v>6112</v>
      </c>
      <c r="XFD159" t="s">
        <v>3922</v>
      </c>
    </row>
    <row r="160" spans="91:105 16384:16384" x14ac:dyDescent="0.25">
      <c r="CM160" t="s">
        <v>24</v>
      </c>
      <c r="CN160">
        <v>7</v>
      </c>
      <c r="CO160">
        <v>4706</v>
      </c>
      <c r="CP160" t="s">
        <v>6123</v>
      </c>
      <c r="CW160" t="s">
        <v>6112</v>
      </c>
      <c r="DA160" t="s">
        <v>6112</v>
      </c>
      <c r="XFD160" t="s">
        <v>3923</v>
      </c>
    </row>
    <row r="161" spans="91:105 16384:16384" x14ac:dyDescent="0.25">
      <c r="CM161" t="s">
        <v>741</v>
      </c>
      <c r="CN161">
        <v>4</v>
      </c>
      <c r="CO161">
        <v>1246.9920000000002</v>
      </c>
      <c r="CP161" t="s">
        <v>6104</v>
      </c>
      <c r="CW161" t="s">
        <v>6112</v>
      </c>
      <c r="DA161" t="s">
        <v>6112</v>
      </c>
      <c r="XFD161" t="s">
        <v>3924</v>
      </c>
    </row>
    <row r="162" spans="91:105 16384:16384" x14ac:dyDescent="0.25">
      <c r="CM162" t="s">
        <v>42</v>
      </c>
      <c r="CN162">
        <v>5</v>
      </c>
      <c r="CO162">
        <v>2101.0010000000002</v>
      </c>
      <c r="CP162" t="s">
        <v>6104</v>
      </c>
      <c r="CW162" t="s">
        <v>6112</v>
      </c>
      <c r="DA162" t="s">
        <v>6112</v>
      </c>
      <c r="XFD162" t="s">
        <v>3925</v>
      </c>
    </row>
    <row r="163" spans="91:105 16384:16384" x14ac:dyDescent="0.25">
      <c r="CM163" t="s">
        <v>483</v>
      </c>
      <c r="CN163">
        <v>4</v>
      </c>
      <c r="CO163">
        <v>2456</v>
      </c>
      <c r="CP163" t="s">
        <v>6104</v>
      </c>
      <c r="CW163" t="s">
        <v>6112</v>
      </c>
      <c r="DA163" t="s">
        <v>6112</v>
      </c>
      <c r="XFD163" t="s">
        <v>3926</v>
      </c>
    </row>
    <row r="164" spans="91:105 16384:16384" x14ac:dyDescent="0.25">
      <c r="CM164" t="s">
        <v>567</v>
      </c>
      <c r="CN164">
        <v>7</v>
      </c>
      <c r="CO164">
        <v>2768.9929999999999</v>
      </c>
      <c r="CP164" t="s">
        <v>6104</v>
      </c>
      <c r="CW164" t="s">
        <v>6112</v>
      </c>
      <c r="DA164" t="s">
        <v>6112</v>
      </c>
      <c r="XFD164" t="s">
        <v>3927</v>
      </c>
    </row>
    <row r="165" spans="91:105 16384:16384" x14ac:dyDescent="0.25">
      <c r="CM165" t="s">
        <v>1466</v>
      </c>
      <c r="CN165">
        <v>1</v>
      </c>
      <c r="CO165">
        <v>29.001000000000001</v>
      </c>
      <c r="CP165" t="s">
        <v>6105</v>
      </c>
      <c r="CW165" t="s">
        <v>6112</v>
      </c>
      <c r="DA165" t="s">
        <v>6112</v>
      </c>
      <c r="XFD165" t="s">
        <v>3928</v>
      </c>
    </row>
    <row r="166" spans="91:105 16384:16384" x14ac:dyDescent="0.25">
      <c r="CM166" t="s">
        <v>2270</v>
      </c>
      <c r="CN166">
        <v>2</v>
      </c>
      <c r="CO166">
        <v>2553</v>
      </c>
      <c r="CP166" t="s">
        <v>6105</v>
      </c>
      <c r="CW166" t="s">
        <v>6112</v>
      </c>
      <c r="DA166" t="s">
        <v>6112</v>
      </c>
      <c r="XFD166" t="s">
        <v>3929</v>
      </c>
    </row>
    <row r="167" spans="91:105 16384:16384" x14ac:dyDescent="0.25">
      <c r="CM167" t="s">
        <v>1328</v>
      </c>
      <c r="CN167">
        <v>3</v>
      </c>
      <c r="CO167">
        <v>546.005</v>
      </c>
      <c r="CP167" t="s">
        <v>6105</v>
      </c>
      <c r="CW167" t="s">
        <v>6112</v>
      </c>
      <c r="DA167" t="s">
        <v>6112</v>
      </c>
      <c r="XFD167" t="s">
        <v>3930</v>
      </c>
    </row>
    <row r="168" spans="91:105 16384:16384" x14ac:dyDescent="0.25">
      <c r="CM168" t="s">
        <v>239</v>
      </c>
      <c r="CN168">
        <v>5</v>
      </c>
      <c r="CO168">
        <v>1581</v>
      </c>
      <c r="CP168" t="s">
        <v>6104</v>
      </c>
      <c r="CW168" t="s">
        <v>6112</v>
      </c>
      <c r="DA168" t="s">
        <v>6112</v>
      </c>
      <c r="XFD168" t="s">
        <v>3931</v>
      </c>
    </row>
    <row r="169" spans="91:105 16384:16384" x14ac:dyDescent="0.25">
      <c r="CM169" t="s">
        <v>51</v>
      </c>
      <c r="CN169">
        <v>8</v>
      </c>
      <c r="CO169">
        <v>4509.9989999999998</v>
      </c>
      <c r="CP169" t="s">
        <v>6123</v>
      </c>
      <c r="CW169" t="s">
        <v>6112</v>
      </c>
      <c r="DA169" t="s">
        <v>6112</v>
      </c>
      <c r="XFD169" t="s">
        <v>3932</v>
      </c>
    </row>
    <row r="170" spans="91:105 16384:16384" x14ac:dyDescent="0.25">
      <c r="CM170" t="s">
        <v>2398</v>
      </c>
      <c r="CN170">
        <v>5</v>
      </c>
      <c r="CO170">
        <v>1602</v>
      </c>
      <c r="CP170" t="s">
        <v>6104</v>
      </c>
      <c r="CW170" t="s">
        <v>6112</v>
      </c>
      <c r="DA170" t="s">
        <v>6112</v>
      </c>
      <c r="XFD170" t="s">
        <v>3933</v>
      </c>
    </row>
    <row r="171" spans="91:105 16384:16384" x14ac:dyDescent="0.25">
      <c r="CM171" t="s">
        <v>1852</v>
      </c>
      <c r="CN171">
        <v>6</v>
      </c>
      <c r="CO171">
        <v>4474.9939999999997</v>
      </c>
      <c r="CP171" t="s">
        <v>6123</v>
      </c>
      <c r="CW171" t="s">
        <v>6112</v>
      </c>
      <c r="DA171" t="s">
        <v>6112</v>
      </c>
      <c r="XFD171" t="s">
        <v>3934</v>
      </c>
    </row>
    <row r="172" spans="91:105 16384:16384" x14ac:dyDescent="0.25">
      <c r="CM172" t="s">
        <v>1759</v>
      </c>
      <c r="CN172">
        <v>2</v>
      </c>
      <c r="CO172">
        <v>592</v>
      </c>
      <c r="CP172" t="s">
        <v>6105</v>
      </c>
      <c r="CW172" t="s">
        <v>6112</v>
      </c>
      <c r="DA172" t="s">
        <v>6112</v>
      </c>
      <c r="XFD172" t="s">
        <v>3935</v>
      </c>
    </row>
    <row r="173" spans="91:105 16384:16384" x14ac:dyDescent="0.25">
      <c r="CM173" t="s">
        <v>159</v>
      </c>
      <c r="CN173">
        <v>6</v>
      </c>
      <c r="CO173">
        <v>4584.0020000000004</v>
      </c>
      <c r="CP173" t="s">
        <v>6123</v>
      </c>
      <c r="CW173" t="s">
        <v>6112</v>
      </c>
      <c r="DA173" t="s">
        <v>6112</v>
      </c>
      <c r="XFD173" t="s">
        <v>3936</v>
      </c>
    </row>
    <row r="174" spans="91:105 16384:16384" x14ac:dyDescent="0.25">
      <c r="CM174" t="s">
        <v>3547</v>
      </c>
      <c r="CN174">
        <v>2</v>
      </c>
      <c r="CO174">
        <v>523</v>
      </c>
      <c r="CP174" t="s">
        <v>6105</v>
      </c>
      <c r="CW174" t="s">
        <v>6112</v>
      </c>
      <c r="DA174" t="s">
        <v>6112</v>
      </c>
      <c r="XFD174" t="s">
        <v>3937</v>
      </c>
    </row>
    <row r="175" spans="91:105 16384:16384" x14ac:dyDescent="0.25">
      <c r="CM175" t="s">
        <v>1533</v>
      </c>
      <c r="CN175">
        <v>8</v>
      </c>
      <c r="CO175">
        <v>2581.0010000000002</v>
      </c>
      <c r="CP175" t="s">
        <v>6104</v>
      </c>
      <c r="CW175" t="s">
        <v>6112</v>
      </c>
      <c r="DA175" t="s">
        <v>6112</v>
      </c>
      <c r="XFD175" t="s">
        <v>3938</v>
      </c>
    </row>
    <row r="176" spans="91:105 16384:16384" x14ac:dyDescent="0.25">
      <c r="CM176" t="s">
        <v>137</v>
      </c>
      <c r="CN176">
        <v>6</v>
      </c>
      <c r="CO176">
        <v>1225.002</v>
      </c>
      <c r="CP176" t="s">
        <v>6104</v>
      </c>
      <c r="CW176" t="s">
        <v>6112</v>
      </c>
      <c r="DA176" t="s">
        <v>6112</v>
      </c>
      <c r="XFD176" t="s">
        <v>3939</v>
      </c>
    </row>
    <row r="177" spans="91:105 16384:16384" x14ac:dyDescent="0.25">
      <c r="CM177" t="s">
        <v>993</v>
      </c>
      <c r="CN177">
        <v>7</v>
      </c>
      <c r="CO177">
        <v>3720.99</v>
      </c>
      <c r="CP177" t="s">
        <v>6123</v>
      </c>
      <c r="CW177" t="s">
        <v>6112</v>
      </c>
      <c r="DA177" t="s">
        <v>6112</v>
      </c>
      <c r="XFD177" t="s">
        <v>3940</v>
      </c>
    </row>
    <row r="178" spans="91:105 16384:16384" x14ac:dyDescent="0.25">
      <c r="CM178" t="s">
        <v>600</v>
      </c>
      <c r="CN178">
        <v>3</v>
      </c>
      <c r="CO178">
        <v>247</v>
      </c>
      <c r="CP178" t="s">
        <v>6105</v>
      </c>
      <c r="CW178" t="s">
        <v>6112</v>
      </c>
      <c r="DA178" t="s">
        <v>6112</v>
      </c>
      <c r="XFD178" t="s">
        <v>3941</v>
      </c>
    </row>
    <row r="179" spans="91:105 16384:16384" x14ac:dyDescent="0.25">
      <c r="CM179" t="s">
        <v>877</v>
      </c>
      <c r="CN179">
        <v>6</v>
      </c>
      <c r="CO179">
        <v>2469.0009999999997</v>
      </c>
      <c r="CP179" t="s">
        <v>6104</v>
      </c>
      <c r="CW179" t="s">
        <v>6112</v>
      </c>
      <c r="DA179" t="s">
        <v>6112</v>
      </c>
      <c r="XFD179" t="s">
        <v>3942</v>
      </c>
    </row>
    <row r="180" spans="91:105 16384:16384" x14ac:dyDescent="0.25">
      <c r="CM180" t="s">
        <v>1069</v>
      </c>
      <c r="CN180">
        <v>7</v>
      </c>
      <c r="CO180">
        <v>2843</v>
      </c>
      <c r="CP180" t="s">
        <v>6104</v>
      </c>
      <c r="CW180" t="s">
        <v>6112</v>
      </c>
      <c r="DA180" t="s">
        <v>6112</v>
      </c>
      <c r="XFD180" t="s">
        <v>3943</v>
      </c>
    </row>
    <row r="181" spans="91:105 16384:16384" x14ac:dyDescent="0.25">
      <c r="CM181" t="s">
        <v>1057</v>
      </c>
      <c r="CN181">
        <v>4</v>
      </c>
      <c r="CO181">
        <v>1887.001</v>
      </c>
      <c r="CP181" t="s">
        <v>6104</v>
      </c>
      <c r="CW181" t="s">
        <v>6112</v>
      </c>
      <c r="DA181" t="s">
        <v>6112</v>
      </c>
      <c r="XFD181" t="s">
        <v>3944</v>
      </c>
    </row>
    <row r="182" spans="91:105 16384:16384" x14ac:dyDescent="0.25">
      <c r="CM182" t="s">
        <v>918</v>
      </c>
      <c r="CN182">
        <v>10</v>
      </c>
      <c r="CO182">
        <v>8119.9980000000005</v>
      </c>
      <c r="CP182" t="s">
        <v>6123</v>
      </c>
      <c r="CW182" t="s">
        <v>6112</v>
      </c>
      <c r="DA182" t="s">
        <v>6112</v>
      </c>
      <c r="XFD182" t="s">
        <v>3945</v>
      </c>
    </row>
    <row r="183" spans="91:105 16384:16384" x14ac:dyDescent="0.25">
      <c r="CM183" t="s">
        <v>1541</v>
      </c>
      <c r="CN183">
        <v>4</v>
      </c>
      <c r="CO183">
        <v>4031</v>
      </c>
      <c r="CP183" t="s">
        <v>6104</v>
      </c>
      <c r="CW183" t="s">
        <v>6112</v>
      </c>
      <c r="DA183" t="s">
        <v>6112</v>
      </c>
      <c r="XFD183" t="s">
        <v>3946</v>
      </c>
    </row>
    <row r="184" spans="91:105 16384:16384" x14ac:dyDescent="0.25">
      <c r="CM184" t="s">
        <v>1880</v>
      </c>
      <c r="CN184">
        <v>2</v>
      </c>
      <c r="CO184">
        <v>505.99799999999999</v>
      </c>
      <c r="CP184" t="s">
        <v>6105</v>
      </c>
      <c r="CW184" t="s">
        <v>6112</v>
      </c>
      <c r="DA184" t="s">
        <v>6112</v>
      </c>
      <c r="XFD184" t="s">
        <v>3947</v>
      </c>
    </row>
    <row r="185" spans="91:105 16384:16384" x14ac:dyDescent="0.25">
      <c r="CM185" t="s">
        <v>352</v>
      </c>
      <c r="CN185">
        <v>5</v>
      </c>
      <c r="CO185">
        <v>3396</v>
      </c>
      <c r="CP185" t="s">
        <v>6104</v>
      </c>
      <c r="CW185" t="s">
        <v>6112</v>
      </c>
      <c r="DA185" t="s">
        <v>6112</v>
      </c>
      <c r="XFD185" t="s">
        <v>3948</v>
      </c>
    </row>
    <row r="186" spans="91:105 16384:16384" x14ac:dyDescent="0.25">
      <c r="CM186" t="s">
        <v>1006</v>
      </c>
      <c r="CN186">
        <v>5</v>
      </c>
      <c r="CO186">
        <v>1277.0060000000001</v>
      </c>
      <c r="CP186" t="s">
        <v>6104</v>
      </c>
      <c r="CW186" t="s">
        <v>6112</v>
      </c>
      <c r="DA186" t="s">
        <v>6112</v>
      </c>
      <c r="XFD186" t="s">
        <v>3949</v>
      </c>
    </row>
    <row r="187" spans="91:105 16384:16384" x14ac:dyDescent="0.25">
      <c r="CM187" t="s">
        <v>2375</v>
      </c>
      <c r="CN187">
        <v>4</v>
      </c>
      <c r="CO187">
        <v>1307</v>
      </c>
      <c r="CP187" t="s">
        <v>6104</v>
      </c>
      <c r="CW187" t="s">
        <v>6112</v>
      </c>
      <c r="DA187" t="s">
        <v>6112</v>
      </c>
      <c r="XFD187" t="s">
        <v>3950</v>
      </c>
    </row>
    <row r="188" spans="91:105 16384:16384" x14ac:dyDescent="0.25">
      <c r="CM188" t="s">
        <v>2956</v>
      </c>
      <c r="CN188">
        <v>1</v>
      </c>
      <c r="CO188">
        <v>137.99799999999999</v>
      </c>
      <c r="CP188" t="s">
        <v>6105</v>
      </c>
      <c r="CW188" t="s">
        <v>6112</v>
      </c>
      <c r="DA188" t="s">
        <v>6112</v>
      </c>
      <c r="XFD188" t="s">
        <v>3951</v>
      </c>
    </row>
    <row r="189" spans="91:105 16384:16384" x14ac:dyDescent="0.25">
      <c r="CM189" t="s">
        <v>2832</v>
      </c>
      <c r="CN189">
        <v>1</v>
      </c>
      <c r="CO189">
        <v>29.001000000000001</v>
      </c>
      <c r="CP189" t="s">
        <v>6105</v>
      </c>
      <c r="CW189" t="s">
        <v>6112</v>
      </c>
      <c r="DA189" t="s">
        <v>6112</v>
      </c>
      <c r="XFD189" t="s">
        <v>3952</v>
      </c>
    </row>
    <row r="190" spans="91:105 16384:16384" x14ac:dyDescent="0.25">
      <c r="CM190" t="s">
        <v>1184</v>
      </c>
      <c r="CN190">
        <v>5</v>
      </c>
      <c r="CO190">
        <v>3315.0010000000002</v>
      </c>
      <c r="CP190" t="s">
        <v>6104</v>
      </c>
      <c r="CW190" t="s">
        <v>6112</v>
      </c>
      <c r="DA190" t="s">
        <v>6112</v>
      </c>
      <c r="XFD190" t="s">
        <v>3953</v>
      </c>
    </row>
    <row r="191" spans="91:105 16384:16384" x14ac:dyDescent="0.25">
      <c r="CM191" t="s">
        <v>199</v>
      </c>
      <c r="CN191">
        <v>10</v>
      </c>
      <c r="CO191">
        <v>8143.0010000000002</v>
      </c>
      <c r="CP191" t="s">
        <v>6123</v>
      </c>
      <c r="CW191" t="s">
        <v>6112</v>
      </c>
      <c r="DA191" t="s">
        <v>6112</v>
      </c>
      <c r="XFD191" t="s">
        <v>3954</v>
      </c>
    </row>
    <row r="192" spans="91:105 16384:16384" x14ac:dyDescent="0.25">
      <c r="CM192" t="s">
        <v>348</v>
      </c>
      <c r="CN192">
        <v>10</v>
      </c>
      <c r="CO192">
        <v>3080.9960000000001</v>
      </c>
      <c r="CP192" t="s">
        <v>6104</v>
      </c>
      <c r="CW192" t="s">
        <v>6112</v>
      </c>
      <c r="DA192" t="s">
        <v>6112</v>
      </c>
      <c r="XFD192" t="s">
        <v>3955</v>
      </c>
    </row>
    <row r="193" spans="91:105 16384:16384" x14ac:dyDescent="0.25">
      <c r="CM193" t="s">
        <v>414</v>
      </c>
      <c r="CN193">
        <v>6</v>
      </c>
      <c r="CO193">
        <v>985.99900000000002</v>
      </c>
      <c r="CP193" t="s">
        <v>6105</v>
      </c>
      <c r="CW193" t="s">
        <v>6112</v>
      </c>
      <c r="DA193" t="s">
        <v>6112</v>
      </c>
      <c r="XFD193" t="s">
        <v>3956</v>
      </c>
    </row>
    <row r="194" spans="91:105 16384:16384" x14ac:dyDescent="0.25">
      <c r="CM194" t="s">
        <v>1053</v>
      </c>
      <c r="CN194">
        <v>8</v>
      </c>
      <c r="CO194">
        <v>4400.9949999999999</v>
      </c>
      <c r="CP194" t="s">
        <v>6123</v>
      </c>
      <c r="CW194" t="s">
        <v>6112</v>
      </c>
      <c r="DA194" t="s">
        <v>6112</v>
      </c>
      <c r="XFD194" t="s">
        <v>3957</v>
      </c>
    </row>
    <row r="195" spans="91:105 16384:16384" x14ac:dyDescent="0.25">
      <c r="CM195" t="s">
        <v>2039</v>
      </c>
      <c r="CN195">
        <v>5</v>
      </c>
      <c r="CO195">
        <v>3963.9949999999999</v>
      </c>
      <c r="CP195" t="s">
        <v>6104</v>
      </c>
      <c r="CW195" t="s">
        <v>6112</v>
      </c>
      <c r="DA195" t="s">
        <v>6112</v>
      </c>
      <c r="XFD195" t="s">
        <v>3958</v>
      </c>
    </row>
    <row r="196" spans="91:105 16384:16384" x14ac:dyDescent="0.25">
      <c r="CM196" t="s">
        <v>1195</v>
      </c>
      <c r="CN196">
        <v>4</v>
      </c>
      <c r="CO196">
        <v>751.00199999999995</v>
      </c>
      <c r="CP196" t="s">
        <v>6105</v>
      </c>
      <c r="CW196" t="s">
        <v>6112</v>
      </c>
      <c r="DA196" t="s">
        <v>6112</v>
      </c>
      <c r="XFD196" t="s">
        <v>3959</v>
      </c>
    </row>
    <row r="197" spans="91:105 16384:16384" x14ac:dyDescent="0.25">
      <c r="CM197" t="s">
        <v>1083</v>
      </c>
      <c r="CN197">
        <v>6</v>
      </c>
      <c r="CO197">
        <v>889.99599999999998</v>
      </c>
      <c r="CP197" t="s">
        <v>6105</v>
      </c>
      <c r="CW197" t="s">
        <v>6112</v>
      </c>
      <c r="DA197" t="s">
        <v>6112</v>
      </c>
      <c r="XFD197" t="s">
        <v>3960</v>
      </c>
    </row>
    <row r="198" spans="91:105 16384:16384" x14ac:dyDescent="0.25">
      <c r="CM198" t="s">
        <v>299</v>
      </c>
      <c r="CN198">
        <v>7</v>
      </c>
      <c r="CO198">
        <v>1619.9960000000001</v>
      </c>
      <c r="CP198" t="s">
        <v>6104</v>
      </c>
      <c r="CW198" t="s">
        <v>6112</v>
      </c>
      <c r="DA198" t="s">
        <v>6112</v>
      </c>
      <c r="XFD198" t="s">
        <v>3961</v>
      </c>
    </row>
    <row r="199" spans="91:105 16384:16384" x14ac:dyDescent="0.25">
      <c r="CM199" t="s">
        <v>1448</v>
      </c>
      <c r="CN199">
        <v>3</v>
      </c>
      <c r="CO199">
        <v>1427</v>
      </c>
      <c r="CP199" t="s">
        <v>6104</v>
      </c>
      <c r="CW199" t="s">
        <v>6112</v>
      </c>
      <c r="DA199" t="s">
        <v>6112</v>
      </c>
      <c r="XFD199" t="s">
        <v>3962</v>
      </c>
    </row>
    <row r="200" spans="91:105 16384:16384" x14ac:dyDescent="0.25">
      <c r="CM200" t="s">
        <v>3012</v>
      </c>
      <c r="CN200">
        <v>1</v>
      </c>
      <c r="CO200">
        <v>49</v>
      </c>
      <c r="CP200" t="s">
        <v>6105</v>
      </c>
      <c r="CW200" t="s">
        <v>6112</v>
      </c>
      <c r="DA200" t="s">
        <v>6112</v>
      </c>
      <c r="XFD200" t="s">
        <v>3963</v>
      </c>
    </row>
    <row r="201" spans="91:105 16384:16384" x14ac:dyDescent="0.25">
      <c r="CM201" t="s">
        <v>859</v>
      </c>
      <c r="CN201">
        <v>3</v>
      </c>
      <c r="CO201">
        <v>196.005</v>
      </c>
      <c r="CP201" t="s">
        <v>6105</v>
      </c>
      <c r="CW201" t="s">
        <v>6112</v>
      </c>
      <c r="DA201" t="s">
        <v>6112</v>
      </c>
      <c r="XFD201" t="s">
        <v>3964</v>
      </c>
    </row>
    <row r="202" spans="91:105 16384:16384" x14ac:dyDescent="0.25">
      <c r="CM202" t="s">
        <v>572</v>
      </c>
      <c r="CN202">
        <v>4</v>
      </c>
      <c r="CO202">
        <v>434.00099999999998</v>
      </c>
      <c r="CP202" t="s">
        <v>6105</v>
      </c>
      <c r="CW202" t="s">
        <v>6112</v>
      </c>
      <c r="DA202" t="s">
        <v>6112</v>
      </c>
      <c r="XFD202" t="s">
        <v>3965</v>
      </c>
    </row>
    <row r="203" spans="91:105 16384:16384" x14ac:dyDescent="0.25">
      <c r="CM203" t="s">
        <v>477</v>
      </c>
      <c r="CN203">
        <v>5</v>
      </c>
      <c r="CO203">
        <v>2180.998</v>
      </c>
      <c r="CP203" t="s">
        <v>6104</v>
      </c>
      <c r="CW203" t="s">
        <v>6112</v>
      </c>
      <c r="DA203" t="s">
        <v>6112</v>
      </c>
      <c r="XFD203" t="s">
        <v>3966</v>
      </c>
    </row>
    <row r="204" spans="91:105 16384:16384" x14ac:dyDescent="0.25">
      <c r="CM204" t="s">
        <v>277</v>
      </c>
      <c r="CN204">
        <v>10</v>
      </c>
      <c r="CO204">
        <v>5404.9989999999998</v>
      </c>
      <c r="CP204" t="s">
        <v>6123</v>
      </c>
      <c r="CW204" t="s">
        <v>6112</v>
      </c>
      <c r="DA204" t="s">
        <v>6112</v>
      </c>
      <c r="XFD204" t="s">
        <v>3967</v>
      </c>
    </row>
    <row r="205" spans="91:105 16384:16384" x14ac:dyDescent="0.25">
      <c r="CM205" t="s">
        <v>1349</v>
      </c>
      <c r="CN205">
        <v>5</v>
      </c>
      <c r="CO205">
        <v>4235</v>
      </c>
      <c r="CP205" t="s">
        <v>6104</v>
      </c>
      <c r="CW205" t="s">
        <v>6112</v>
      </c>
      <c r="DA205" t="s">
        <v>6112</v>
      </c>
      <c r="XFD205" t="s">
        <v>3968</v>
      </c>
    </row>
    <row r="206" spans="91:105 16384:16384" x14ac:dyDescent="0.25">
      <c r="CM206" t="s">
        <v>394</v>
      </c>
      <c r="CN206">
        <v>3</v>
      </c>
      <c r="CO206">
        <v>686</v>
      </c>
      <c r="CP206" t="s">
        <v>6105</v>
      </c>
      <c r="CW206" t="s">
        <v>6112</v>
      </c>
      <c r="DA206" t="s">
        <v>6112</v>
      </c>
      <c r="XFD206" t="s">
        <v>3969</v>
      </c>
    </row>
    <row r="207" spans="91:105 16384:16384" x14ac:dyDescent="0.25">
      <c r="CM207" t="s">
        <v>450</v>
      </c>
      <c r="CN207">
        <v>4</v>
      </c>
      <c r="CO207">
        <v>1172.001</v>
      </c>
      <c r="CP207" t="s">
        <v>6104</v>
      </c>
      <c r="CW207" t="s">
        <v>6112</v>
      </c>
      <c r="DA207" t="s">
        <v>6112</v>
      </c>
      <c r="XFD207" t="s">
        <v>3970</v>
      </c>
    </row>
    <row r="208" spans="91:105 16384:16384" x14ac:dyDescent="0.25">
      <c r="CM208" t="s">
        <v>997</v>
      </c>
      <c r="CN208">
        <v>6</v>
      </c>
      <c r="CO208">
        <v>6171.9989999999998</v>
      </c>
      <c r="CP208" t="s">
        <v>6123</v>
      </c>
      <c r="CW208" t="s">
        <v>6112</v>
      </c>
      <c r="DA208" t="s">
        <v>6112</v>
      </c>
      <c r="XFD208" t="s">
        <v>3971</v>
      </c>
    </row>
    <row r="209" spans="91:105 16384:16384" x14ac:dyDescent="0.25">
      <c r="CM209" t="s">
        <v>2896</v>
      </c>
      <c r="CN209">
        <v>3</v>
      </c>
      <c r="CO209">
        <v>3026.0010000000002</v>
      </c>
      <c r="CP209" t="s">
        <v>6104</v>
      </c>
      <c r="CW209" t="s">
        <v>6112</v>
      </c>
      <c r="DA209" t="s">
        <v>6112</v>
      </c>
      <c r="XFD209" t="s">
        <v>3972</v>
      </c>
    </row>
    <row r="210" spans="91:105 16384:16384" x14ac:dyDescent="0.25">
      <c r="CM210" t="s">
        <v>219</v>
      </c>
      <c r="CN210">
        <v>8</v>
      </c>
      <c r="CO210">
        <v>4888.9949999999999</v>
      </c>
      <c r="CP210" t="s">
        <v>6123</v>
      </c>
      <c r="CW210" t="s">
        <v>6112</v>
      </c>
      <c r="DA210" t="s">
        <v>6112</v>
      </c>
      <c r="XFD210" t="s">
        <v>3973</v>
      </c>
    </row>
    <row r="211" spans="91:105 16384:16384" x14ac:dyDescent="0.25">
      <c r="CM211" t="s">
        <v>1162</v>
      </c>
      <c r="CN211">
        <v>4</v>
      </c>
      <c r="CO211">
        <v>4858</v>
      </c>
      <c r="CP211" t="s">
        <v>6104</v>
      </c>
      <c r="CW211" t="s">
        <v>6112</v>
      </c>
      <c r="DA211" t="s">
        <v>6112</v>
      </c>
      <c r="XFD211" t="s">
        <v>3974</v>
      </c>
    </row>
    <row r="212" spans="91:105 16384:16384" x14ac:dyDescent="0.25">
      <c r="CM212" t="s">
        <v>602</v>
      </c>
      <c r="CN212">
        <v>4</v>
      </c>
      <c r="CO212">
        <v>2104.9940000000001</v>
      </c>
      <c r="CP212" t="s">
        <v>6104</v>
      </c>
      <c r="CW212" t="s">
        <v>6112</v>
      </c>
      <c r="DA212" t="s">
        <v>6112</v>
      </c>
      <c r="XFD212" t="s">
        <v>3975</v>
      </c>
    </row>
    <row r="213" spans="91:105 16384:16384" x14ac:dyDescent="0.25">
      <c r="CM213" t="s">
        <v>2429</v>
      </c>
      <c r="CN213">
        <v>3</v>
      </c>
      <c r="CO213">
        <v>3476</v>
      </c>
      <c r="CP213" t="s">
        <v>6104</v>
      </c>
      <c r="CW213" t="s">
        <v>6112</v>
      </c>
      <c r="DA213" t="s">
        <v>6112</v>
      </c>
      <c r="XFD213" t="s">
        <v>3976</v>
      </c>
    </row>
    <row r="214" spans="91:105 16384:16384" x14ac:dyDescent="0.25">
      <c r="CM214" t="s">
        <v>828</v>
      </c>
      <c r="CN214">
        <v>5</v>
      </c>
      <c r="CO214">
        <v>2803</v>
      </c>
      <c r="CP214" t="s">
        <v>6104</v>
      </c>
      <c r="CW214" t="s">
        <v>6112</v>
      </c>
      <c r="DA214" t="s">
        <v>6112</v>
      </c>
      <c r="XFD214" t="s">
        <v>3977</v>
      </c>
    </row>
    <row r="215" spans="91:105 16384:16384" x14ac:dyDescent="0.25">
      <c r="CM215" t="s">
        <v>77</v>
      </c>
      <c r="CN215">
        <v>6</v>
      </c>
      <c r="CO215">
        <v>6993.9989999999998</v>
      </c>
      <c r="CP215" t="s">
        <v>6123</v>
      </c>
      <c r="CW215" t="s">
        <v>6112</v>
      </c>
      <c r="DA215" t="s">
        <v>6112</v>
      </c>
      <c r="XFD215" t="s">
        <v>3978</v>
      </c>
    </row>
    <row r="216" spans="91:105 16384:16384" x14ac:dyDescent="0.25">
      <c r="CM216" t="s">
        <v>212</v>
      </c>
      <c r="CN216">
        <v>5</v>
      </c>
      <c r="CO216">
        <v>6390</v>
      </c>
      <c r="CP216" t="s">
        <v>6104</v>
      </c>
      <c r="CW216" t="s">
        <v>6112</v>
      </c>
      <c r="DA216" t="s">
        <v>6112</v>
      </c>
      <c r="XFD216" t="s">
        <v>3979</v>
      </c>
    </row>
    <row r="217" spans="91:105 16384:16384" x14ac:dyDescent="0.25">
      <c r="CM217" t="s">
        <v>1644</v>
      </c>
      <c r="CN217">
        <v>4</v>
      </c>
      <c r="CO217">
        <v>5285.9949999999999</v>
      </c>
      <c r="CP217" t="s">
        <v>6104</v>
      </c>
      <c r="CW217" t="s">
        <v>6112</v>
      </c>
      <c r="DA217" t="s">
        <v>6112</v>
      </c>
      <c r="XFD217" t="s">
        <v>3980</v>
      </c>
    </row>
    <row r="218" spans="91:105 16384:16384" x14ac:dyDescent="0.25">
      <c r="CM218" t="s">
        <v>230</v>
      </c>
      <c r="CN218">
        <v>6</v>
      </c>
      <c r="CO218">
        <v>3503</v>
      </c>
      <c r="CP218" t="s">
        <v>6123</v>
      </c>
      <c r="CW218" t="s">
        <v>6112</v>
      </c>
      <c r="DA218" t="s">
        <v>6112</v>
      </c>
      <c r="XFD218" t="s">
        <v>3981</v>
      </c>
    </row>
    <row r="219" spans="91:105 16384:16384" x14ac:dyDescent="0.25">
      <c r="CM219" t="s">
        <v>247</v>
      </c>
      <c r="CN219">
        <v>6</v>
      </c>
      <c r="CO219">
        <v>847</v>
      </c>
      <c r="CP219" t="s">
        <v>6105</v>
      </c>
      <c r="CW219" t="s">
        <v>6112</v>
      </c>
      <c r="DA219" t="s">
        <v>6112</v>
      </c>
      <c r="XFD219" t="s">
        <v>3982</v>
      </c>
    </row>
    <row r="220" spans="91:105 16384:16384" x14ac:dyDescent="0.25">
      <c r="CM220" t="s">
        <v>304</v>
      </c>
      <c r="CN220">
        <v>4</v>
      </c>
      <c r="CO220">
        <v>3956.998</v>
      </c>
      <c r="CP220" t="s">
        <v>6104</v>
      </c>
      <c r="CW220" t="s">
        <v>6112</v>
      </c>
      <c r="DA220" t="s">
        <v>6112</v>
      </c>
      <c r="XFD220" t="s">
        <v>3983</v>
      </c>
    </row>
    <row r="221" spans="91:105 16384:16384" x14ac:dyDescent="0.25">
      <c r="CM221" t="s">
        <v>309</v>
      </c>
      <c r="CN221">
        <v>4</v>
      </c>
      <c r="CO221">
        <v>1583</v>
      </c>
      <c r="CP221" t="s">
        <v>6104</v>
      </c>
      <c r="CW221" t="s">
        <v>6112</v>
      </c>
      <c r="DA221" t="s">
        <v>6112</v>
      </c>
      <c r="XFD221" t="s">
        <v>3984</v>
      </c>
    </row>
    <row r="222" spans="91:105 16384:16384" x14ac:dyDescent="0.25">
      <c r="CM222" t="s">
        <v>1071</v>
      </c>
      <c r="CN222">
        <v>7</v>
      </c>
      <c r="CO222">
        <v>3180.998</v>
      </c>
      <c r="CP222" t="s">
        <v>6104</v>
      </c>
      <c r="CW222" t="s">
        <v>6112</v>
      </c>
      <c r="DA222" t="s">
        <v>6112</v>
      </c>
      <c r="XFD222" t="s">
        <v>3985</v>
      </c>
    </row>
    <row r="223" spans="91:105 16384:16384" x14ac:dyDescent="0.25">
      <c r="CM223" t="s">
        <v>1353</v>
      </c>
      <c r="CN223">
        <v>2</v>
      </c>
      <c r="CO223">
        <v>2583</v>
      </c>
      <c r="CP223" t="s">
        <v>6105</v>
      </c>
      <c r="CW223" t="s">
        <v>6112</v>
      </c>
      <c r="DA223" t="s">
        <v>6112</v>
      </c>
      <c r="XFD223" t="s">
        <v>3986</v>
      </c>
    </row>
    <row r="224" spans="91:105 16384:16384" x14ac:dyDescent="0.25">
      <c r="CM224" t="s">
        <v>1174</v>
      </c>
      <c r="CN224">
        <v>2</v>
      </c>
      <c r="CO224">
        <v>188</v>
      </c>
      <c r="CP224" t="s">
        <v>6105</v>
      </c>
      <c r="CW224" t="s">
        <v>6112</v>
      </c>
      <c r="DA224" t="s">
        <v>6112</v>
      </c>
      <c r="XFD224" t="s">
        <v>3987</v>
      </c>
    </row>
    <row r="225" spans="91:105 16384:16384" x14ac:dyDescent="0.25">
      <c r="CM225" t="s">
        <v>3121</v>
      </c>
      <c r="CN225">
        <v>2</v>
      </c>
      <c r="CO225">
        <v>1593</v>
      </c>
      <c r="CP225" t="s">
        <v>6105</v>
      </c>
      <c r="CW225" t="s">
        <v>6112</v>
      </c>
      <c r="DA225" t="s">
        <v>6112</v>
      </c>
      <c r="XFD225" t="s">
        <v>3988</v>
      </c>
    </row>
    <row r="226" spans="91:105 16384:16384" x14ac:dyDescent="0.25">
      <c r="CM226" t="s">
        <v>1430</v>
      </c>
      <c r="CN226">
        <v>3</v>
      </c>
      <c r="CO226">
        <v>188.001</v>
      </c>
      <c r="CP226" t="s">
        <v>6105</v>
      </c>
      <c r="CW226" t="s">
        <v>6112</v>
      </c>
      <c r="DA226" t="s">
        <v>6112</v>
      </c>
      <c r="XFD226" t="s">
        <v>3989</v>
      </c>
    </row>
    <row r="227" spans="91:105 16384:16384" x14ac:dyDescent="0.25">
      <c r="CM227" t="s">
        <v>233</v>
      </c>
      <c r="CN227">
        <v>5</v>
      </c>
      <c r="CO227">
        <v>1488.002</v>
      </c>
      <c r="CP227" t="s">
        <v>6104</v>
      </c>
      <c r="CW227" t="s">
        <v>6112</v>
      </c>
      <c r="DA227" t="s">
        <v>6112</v>
      </c>
      <c r="XFD227" t="s">
        <v>3990</v>
      </c>
    </row>
    <row r="228" spans="91:105 16384:16384" x14ac:dyDescent="0.25">
      <c r="CM228" t="s">
        <v>1094</v>
      </c>
      <c r="CN228">
        <v>3</v>
      </c>
      <c r="CO228">
        <v>1132.9949999999999</v>
      </c>
      <c r="CP228" t="s">
        <v>6104</v>
      </c>
      <c r="CW228" t="s">
        <v>6112</v>
      </c>
      <c r="DA228" t="s">
        <v>6112</v>
      </c>
      <c r="XFD228" t="s">
        <v>3991</v>
      </c>
    </row>
    <row r="229" spans="91:105 16384:16384" x14ac:dyDescent="0.25">
      <c r="CM229" t="s">
        <v>442</v>
      </c>
      <c r="CN229">
        <v>5</v>
      </c>
      <c r="CO229">
        <v>3170.002</v>
      </c>
      <c r="CP229" t="s">
        <v>6104</v>
      </c>
      <c r="CW229" t="s">
        <v>6112</v>
      </c>
      <c r="DA229" t="s">
        <v>6112</v>
      </c>
      <c r="XFD229" t="s">
        <v>3992</v>
      </c>
    </row>
    <row r="230" spans="91:105 16384:16384" x14ac:dyDescent="0.25">
      <c r="CM230" t="s">
        <v>1090</v>
      </c>
      <c r="CN230">
        <v>2</v>
      </c>
      <c r="CO230">
        <v>136</v>
      </c>
      <c r="CP230" t="s">
        <v>6105</v>
      </c>
      <c r="CW230" t="s">
        <v>6112</v>
      </c>
      <c r="DA230" t="s">
        <v>6112</v>
      </c>
      <c r="XFD230" t="s">
        <v>3993</v>
      </c>
    </row>
    <row r="231" spans="91:105 16384:16384" x14ac:dyDescent="0.25">
      <c r="CM231" t="s">
        <v>1958</v>
      </c>
      <c r="CN231">
        <v>2</v>
      </c>
      <c r="CO231">
        <v>2399</v>
      </c>
      <c r="CP231" t="s">
        <v>6105</v>
      </c>
      <c r="CW231" t="s">
        <v>6112</v>
      </c>
      <c r="DA231" t="s">
        <v>6112</v>
      </c>
      <c r="XFD231" t="s">
        <v>3994</v>
      </c>
    </row>
    <row r="232" spans="91:105 16384:16384" x14ac:dyDescent="0.25">
      <c r="CM232" t="s">
        <v>2362</v>
      </c>
      <c r="CN232">
        <v>3</v>
      </c>
      <c r="CO232">
        <v>2643</v>
      </c>
      <c r="CP232" t="s">
        <v>6104</v>
      </c>
      <c r="CW232" t="s">
        <v>6112</v>
      </c>
      <c r="DA232" t="s">
        <v>6112</v>
      </c>
      <c r="XFD232" t="s">
        <v>3995</v>
      </c>
    </row>
    <row r="233" spans="91:105 16384:16384" x14ac:dyDescent="0.25">
      <c r="CM233" t="s">
        <v>3408</v>
      </c>
      <c r="CN233">
        <v>2</v>
      </c>
      <c r="CO233">
        <v>169.995</v>
      </c>
      <c r="CP233" t="s">
        <v>6105</v>
      </c>
      <c r="CW233" t="s">
        <v>6112</v>
      </c>
      <c r="DA233" t="s">
        <v>6112</v>
      </c>
      <c r="XFD233" t="s">
        <v>3996</v>
      </c>
    </row>
    <row r="234" spans="91:105 16384:16384" x14ac:dyDescent="0.25">
      <c r="CM234" t="s">
        <v>321</v>
      </c>
      <c r="CN234">
        <v>6</v>
      </c>
      <c r="CO234">
        <v>6359.0030000000006</v>
      </c>
      <c r="CP234" t="s">
        <v>6123</v>
      </c>
      <c r="CW234" t="s">
        <v>6112</v>
      </c>
      <c r="DA234" t="s">
        <v>6112</v>
      </c>
      <c r="XFD234" t="s">
        <v>3997</v>
      </c>
    </row>
    <row r="235" spans="91:105 16384:16384" x14ac:dyDescent="0.25">
      <c r="CM235" t="s">
        <v>458</v>
      </c>
      <c r="CN235">
        <v>8</v>
      </c>
      <c r="CO235">
        <v>4093.99</v>
      </c>
      <c r="CP235" t="s">
        <v>6123</v>
      </c>
      <c r="CW235" t="s">
        <v>6112</v>
      </c>
      <c r="DA235" t="s">
        <v>6112</v>
      </c>
      <c r="XFD235" t="s">
        <v>3998</v>
      </c>
    </row>
    <row r="236" spans="91:105 16384:16384" x14ac:dyDescent="0.25">
      <c r="CM236" t="s">
        <v>727</v>
      </c>
      <c r="CN236">
        <v>3</v>
      </c>
      <c r="CO236">
        <v>556.00099999999998</v>
      </c>
      <c r="CP236" t="s">
        <v>6105</v>
      </c>
      <c r="CW236" t="s">
        <v>6112</v>
      </c>
      <c r="DA236" t="s">
        <v>6112</v>
      </c>
      <c r="XFD236" t="s">
        <v>3999</v>
      </c>
    </row>
    <row r="237" spans="91:105 16384:16384" x14ac:dyDescent="0.25">
      <c r="CM237" t="s">
        <v>784</v>
      </c>
      <c r="CN237">
        <v>3</v>
      </c>
      <c r="CO237">
        <v>669.99599999999998</v>
      </c>
      <c r="CP237" t="s">
        <v>6105</v>
      </c>
      <c r="CW237" t="s">
        <v>6112</v>
      </c>
      <c r="DA237" t="s">
        <v>6112</v>
      </c>
      <c r="XFD237" t="s">
        <v>4000</v>
      </c>
    </row>
    <row r="238" spans="91:105 16384:16384" x14ac:dyDescent="0.25">
      <c r="CM238" t="s">
        <v>1499</v>
      </c>
      <c r="CN238">
        <v>6</v>
      </c>
      <c r="CO238">
        <v>2193.0030000000002</v>
      </c>
      <c r="CP238" t="s">
        <v>6104</v>
      </c>
      <c r="CW238" t="s">
        <v>6112</v>
      </c>
      <c r="DA238" t="s">
        <v>6112</v>
      </c>
      <c r="XFD238" t="s">
        <v>4001</v>
      </c>
    </row>
    <row r="239" spans="91:105 16384:16384" x14ac:dyDescent="0.25">
      <c r="CM239" t="s">
        <v>3723</v>
      </c>
      <c r="CN239">
        <v>1</v>
      </c>
      <c r="CO239">
        <v>360</v>
      </c>
      <c r="CP239" t="s">
        <v>6105</v>
      </c>
      <c r="CW239" t="s">
        <v>6112</v>
      </c>
      <c r="DA239" t="s">
        <v>6112</v>
      </c>
      <c r="XFD239" t="s">
        <v>4002</v>
      </c>
    </row>
    <row r="240" spans="91:105 16384:16384" x14ac:dyDescent="0.25">
      <c r="CM240" t="s">
        <v>1189</v>
      </c>
      <c r="CN240">
        <v>13</v>
      </c>
      <c r="CO240">
        <v>6130.0129999999999</v>
      </c>
      <c r="CP240" t="s">
        <v>6123</v>
      </c>
      <c r="CW240" t="s">
        <v>6112</v>
      </c>
      <c r="DA240" t="s">
        <v>6112</v>
      </c>
      <c r="XFD240" t="s">
        <v>4003</v>
      </c>
    </row>
    <row r="241" spans="91:105 16384:16384" x14ac:dyDescent="0.25">
      <c r="CM241" t="s">
        <v>2036</v>
      </c>
      <c r="CN241">
        <v>1</v>
      </c>
      <c r="CO241">
        <v>48</v>
      </c>
      <c r="CP241" t="s">
        <v>6105</v>
      </c>
      <c r="CW241" t="s">
        <v>6112</v>
      </c>
      <c r="DA241" t="s">
        <v>6112</v>
      </c>
      <c r="XFD241" t="s">
        <v>4004</v>
      </c>
    </row>
    <row r="242" spans="91:105 16384:16384" x14ac:dyDescent="0.25">
      <c r="CM242" t="s">
        <v>67</v>
      </c>
      <c r="CN242">
        <v>6</v>
      </c>
      <c r="CO242">
        <v>6189.0010000000002</v>
      </c>
      <c r="CP242" t="s">
        <v>6123</v>
      </c>
      <c r="CW242" t="s">
        <v>6112</v>
      </c>
      <c r="DA242" t="s">
        <v>6112</v>
      </c>
      <c r="XFD242" t="s">
        <v>4005</v>
      </c>
    </row>
    <row r="243" spans="91:105 16384:16384" x14ac:dyDescent="0.25">
      <c r="CM243" t="s">
        <v>637</v>
      </c>
      <c r="CN243">
        <v>5</v>
      </c>
      <c r="CO243">
        <v>2828</v>
      </c>
      <c r="CP243" t="s">
        <v>6104</v>
      </c>
      <c r="CW243" t="s">
        <v>6112</v>
      </c>
      <c r="DA243" t="s">
        <v>6112</v>
      </c>
      <c r="XFD243" t="s">
        <v>4006</v>
      </c>
    </row>
    <row r="244" spans="91:105 16384:16384" x14ac:dyDescent="0.25">
      <c r="CM244" t="s">
        <v>1362</v>
      </c>
      <c r="CN244">
        <v>4</v>
      </c>
      <c r="CO244">
        <v>3596.9949999999999</v>
      </c>
      <c r="CP244" t="s">
        <v>6104</v>
      </c>
      <c r="CW244" t="s">
        <v>6112</v>
      </c>
      <c r="DA244" t="s">
        <v>6112</v>
      </c>
      <c r="XFD244" t="s">
        <v>4007</v>
      </c>
    </row>
    <row r="245" spans="91:105 16384:16384" x14ac:dyDescent="0.25">
      <c r="CM245" t="s">
        <v>2555</v>
      </c>
      <c r="CN245">
        <v>2</v>
      </c>
      <c r="CO245">
        <v>360</v>
      </c>
      <c r="CP245" t="s">
        <v>6105</v>
      </c>
      <c r="CW245" t="s">
        <v>6112</v>
      </c>
      <c r="DA245" t="s">
        <v>6112</v>
      </c>
      <c r="XFD245" t="s">
        <v>4008</v>
      </c>
    </row>
    <row r="246" spans="91:105 16384:16384" x14ac:dyDescent="0.25">
      <c r="CM246" t="s">
        <v>2240</v>
      </c>
      <c r="CN246">
        <v>2</v>
      </c>
      <c r="CO246">
        <v>1378</v>
      </c>
      <c r="CP246" t="s">
        <v>6105</v>
      </c>
      <c r="CW246" t="s">
        <v>6112</v>
      </c>
      <c r="DA246" t="s">
        <v>6112</v>
      </c>
      <c r="XFD246" t="s">
        <v>4009</v>
      </c>
    </row>
    <row r="247" spans="91:105 16384:16384" x14ac:dyDescent="0.25">
      <c r="CM247" t="s">
        <v>1379</v>
      </c>
      <c r="CN247">
        <v>7</v>
      </c>
      <c r="CO247">
        <v>1739.9929999999999</v>
      </c>
      <c r="CP247" t="s">
        <v>6104</v>
      </c>
      <c r="CW247" t="s">
        <v>6112</v>
      </c>
      <c r="DA247" t="s">
        <v>6112</v>
      </c>
      <c r="XFD247" t="s">
        <v>4010</v>
      </c>
    </row>
    <row r="248" spans="91:105 16384:16384" x14ac:dyDescent="0.25">
      <c r="CM248" t="s">
        <v>1181</v>
      </c>
      <c r="CN248">
        <v>6</v>
      </c>
      <c r="CO248">
        <v>3368</v>
      </c>
      <c r="CP248" t="s">
        <v>6104</v>
      </c>
      <c r="CW248" t="s">
        <v>6112</v>
      </c>
      <c r="DA248" t="s">
        <v>6112</v>
      </c>
      <c r="XFD248" t="s">
        <v>4011</v>
      </c>
    </row>
    <row r="249" spans="91:105 16384:16384" x14ac:dyDescent="0.25">
      <c r="CM249" t="s">
        <v>1016</v>
      </c>
      <c r="CN249">
        <v>4</v>
      </c>
      <c r="CO249">
        <v>604.00099999999998</v>
      </c>
      <c r="CP249" t="s">
        <v>6105</v>
      </c>
      <c r="CW249" t="s">
        <v>6112</v>
      </c>
      <c r="DA249" t="s">
        <v>6112</v>
      </c>
      <c r="XFD249" t="s">
        <v>4012</v>
      </c>
    </row>
    <row r="250" spans="91:105 16384:16384" x14ac:dyDescent="0.25">
      <c r="CM250" t="s">
        <v>1109</v>
      </c>
      <c r="CN250">
        <v>6</v>
      </c>
      <c r="CO250">
        <v>4613.9940000000006</v>
      </c>
      <c r="CP250" t="s">
        <v>6123</v>
      </c>
      <c r="CW250" t="s">
        <v>6112</v>
      </c>
      <c r="DA250" t="s">
        <v>6112</v>
      </c>
      <c r="XFD250" t="s">
        <v>4013</v>
      </c>
    </row>
    <row r="251" spans="91:105 16384:16384" x14ac:dyDescent="0.25">
      <c r="CM251" t="s">
        <v>581</v>
      </c>
      <c r="CN251">
        <v>5</v>
      </c>
      <c r="CO251">
        <v>2227.0059999999999</v>
      </c>
      <c r="CP251" t="s">
        <v>6104</v>
      </c>
      <c r="CW251" t="s">
        <v>6112</v>
      </c>
      <c r="DA251" t="s">
        <v>6112</v>
      </c>
      <c r="XFD251" t="s">
        <v>4014</v>
      </c>
    </row>
    <row r="252" spans="91:105 16384:16384" x14ac:dyDescent="0.25">
      <c r="CM252" t="s">
        <v>3624</v>
      </c>
      <c r="CN252">
        <v>1</v>
      </c>
      <c r="CO252">
        <v>219</v>
      </c>
      <c r="CP252" t="s">
        <v>6105</v>
      </c>
      <c r="CW252" t="s">
        <v>6112</v>
      </c>
      <c r="DA252" t="s">
        <v>6112</v>
      </c>
      <c r="XFD252" t="s">
        <v>4015</v>
      </c>
    </row>
    <row r="253" spans="91:105 16384:16384" x14ac:dyDescent="0.25">
      <c r="CM253" t="s">
        <v>983</v>
      </c>
      <c r="CN253">
        <v>7</v>
      </c>
      <c r="CO253">
        <v>3063</v>
      </c>
      <c r="CP253" t="s">
        <v>6104</v>
      </c>
      <c r="CW253" t="s">
        <v>6112</v>
      </c>
      <c r="DA253" t="s">
        <v>6112</v>
      </c>
      <c r="XFD253" t="s">
        <v>4016</v>
      </c>
    </row>
    <row r="254" spans="91:105 16384:16384" x14ac:dyDescent="0.25">
      <c r="CM254" t="s">
        <v>1338</v>
      </c>
      <c r="CN254">
        <v>5</v>
      </c>
      <c r="CO254">
        <v>1658.9960000000001</v>
      </c>
      <c r="CP254" t="s">
        <v>6104</v>
      </c>
      <c r="CW254" t="s">
        <v>6112</v>
      </c>
      <c r="DA254" t="s">
        <v>6112</v>
      </c>
      <c r="XFD254" t="s">
        <v>4017</v>
      </c>
    </row>
    <row r="255" spans="91:105 16384:16384" x14ac:dyDescent="0.25">
      <c r="CM255" t="s">
        <v>142</v>
      </c>
      <c r="CN255">
        <v>5</v>
      </c>
      <c r="CO255">
        <v>2405.002</v>
      </c>
      <c r="CP255" t="s">
        <v>6104</v>
      </c>
      <c r="CW255" t="s">
        <v>6112</v>
      </c>
      <c r="DA255" t="s">
        <v>6112</v>
      </c>
      <c r="XFD255" t="s">
        <v>4018</v>
      </c>
    </row>
    <row r="256" spans="91:105 16384:16384" x14ac:dyDescent="0.25">
      <c r="CM256" t="s">
        <v>2226</v>
      </c>
      <c r="CN256">
        <v>3</v>
      </c>
      <c r="CO256">
        <v>1155</v>
      </c>
      <c r="CP256" t="s">
        <v>6104</v>
      </c>
      <c r="CW256" t="s">
        <v>6112</v>
      </c>
      <c r="DA256" t="s">
        <v>6112</v>
      </c>
      <c r="XFD256" t="s">
        <v>4019</v>
      </c>
    </row>
    <row r="257" spans="91:105 16384:16384" x14ac:dyDescent="0.25">
      <c r="CM257" t="s">
        <v>896</v>
      </c>
      <c r="CN257">
        <v>5</v>
      </c>
      <c r="CO257">
        <v>2726.0010000000002</v>
      </c>
      <c r="CP257" t="s">
        <v>6104</v>
      </c>
      <c r="CW257" t="s">
        <v>6112</v>
      </c>
      <c r="DA257" t="s">
        <v>6112</v>
      </c>
      <c r="XFD257" t="s">
        <v>4020</v>
      </c>
    </row>
    <row r="258" spans="91:105 16384:16384" x14ac:dyDescent="0.25">
      <c r="CM258" t="s">
        <v>1469</v>
      </c>
      <c r="CN258">
        <v>5</v>
      </c>
      <c r="CO258">
        <v>2787</v>
      </c>
      <c r="CP258" t="s">
        <v>6104</v>
      </c>
      <c r="CW258" t="s">
        <v>6112</v>
      </c>
      <c r="DA258" t="s">
        <v>6112</v>
      </c>
      <c r="XFD258" t="s">
        <v>4021</v>
      </c>
    </row>
    <row r="259" spans="91:105 16384:16384" x14ac:dyDescent="0.25">
      <c r="CM259" t="s">
        <v>390</v>
      </c>
      <c r="CN259">
        <v>5</v>
      </c>
      <c r="CO259">
        <v>2096</v>
      </c>
      <c r="CP259" t="s">
        <v>6104</v>
      </c>
      <c r="CW259" t="s">
        <v>6112</v>
      </c>
      <c r="DA259" t="s">
        <v>6112</v>
      </c>
      <c r="XFD259" t="s">
        <v>4022</v>
      </c>
    </row>
    <row r="260" spans="91:105 16384:16384" x14ac:dyDescent="0.25">
      <c r="CM260" t="s">
        <v>904</v>
      </c>
      <c r="CN260">
        <v>4</v>
      </c>
      <c r="CO260">
        <v>4638.9949999999999</v>
      </c>
      <c r="CP260" t="s">
        <v>6104</v>
      </c>
      <c r="CW260" t="s">
        <v>6112</v>
      </c>
      <c r="DA260" t="s">
        <v>6112</v>
      </c>
      <c r="XFD260" t="s">
        <v>4023</v>
      </c>
    </row>
    <row r="261" spans="91:105 16384:16384" x14ac:dyDescent="0.25">
      <c r="CM261" t="s">
        <v>97</v>
      </c>
      <c r="CN261">
        <v>4</v>
      </c>
      <c r="CO261">
        <v>3357.998</v>
      </c>
      <c r="CP261" t="s">
        <v>6104</v>
      </c>
      <c r="CW261" t="s">
        <v>6112</v>
      </c>
      <c r="DA261" t="s">
        <v>6112</v>
      </c>
      <c r="XFD261" t="s">
        <v>4024</v>
      </c>
    </row>
    <row r="262" spans="91:105 16384:16384" x14ac:dyDescent="0.25">
      <c r="CM262" t="s">
        <v>1744</v>
      </c>
      <c r="CN262">
        <v>6</v>
      </c>
      <c r="CO262">
        <v>4996.9949999999999</v>
      </c>
      <c r="CP262" t="s">
        <v>6123</v>
      </c>
      <c r="CW262" t="s">
        <v>6112</v>
      </c>
      <c r="DA262" t="s">
        <v>6112</v>
      </c>
      <c r="XFD262" t="s">
        <v>4025</v>
      </c>
    </row>
    <row r="263" spans="91:105 16384:16384" x14ac:dyDescent="0.25">
      <c r="CM263" t="s">
        <v>2623</v>
      </c>
      <c r="CN263">
        <v>2</v>
      </c>
      <c r="CO263">
        <v>241.995</v>
      </c>
      <c r="CP263" t="s">
        <v>6105</v>
      </c>
      <c r="CW263" t="s">
        <v>6112</v>
      </c>
      <c r="DA263" t="s">
        <v>6112</v>
      </c>
      <c r="XFD263" t="s">
        <v>4026</v>
      </c>
    </row>
    <row r="264" spans="91:105 16384:16384" x14ac:dyDescent="0.25">
      <c r="CM264" t="s">
        <v>1331</v>
      </c>
      <c r="CN264">
        <v>3</v>
      </c>
      <c r="CO264">
        <v>1855</v>
      </c>
      <c r="CP264" t="s">
        <v>6104</v>
      </c>
      <c r="CW264" t="s">
        <v>6112</v>
      </c>
      <c r="DA264" t="s">
        <v>6112</v>
      </c>
      <c r="XFD264" t="s">
        <v>4027</v>
      </c>
    </row>
    <row r="265" spans="91:105 16384:16384" x14ac:dyDescent="0.25">
      <c r="CM265" t="s">
        <v>1394</v>
      </c>
      <c r="CN265">
        <v>4</v>
      </c>
      <c r="CO265">
        <v>391.99400000000003</v>
      </c>
      <c r="CP265" t="s">
        <v>6105</v>
      </c>
      <c r="CW265" t="s">
        <v>6112</v>
      </c>
      <c r="DA265" t="s">
        <v>6112</v>
      </c>
      <c r="XFD265" t="s">
        <v>4028</v>
      </c>
    </row>
    <row r="266" spans="91:105 16384:16384" x14ac:dyDescent="0.25">
      <c r="CM266" t="s">
        <v>2196</v>
      </c>
      <c r="CN266">
        <v>3</v>
      </c>
      <c r="CO266">
        <v>109.001</v>
      </c>
      <c r="CP266" t="s">
        <v>6105</v>
      </c>
      <c r="CW266" t="s">
        <v>6112</v>
      </c>
      <c r="DA266" t="s">
        <v>6112</v>
      </c>
      <c r="XFD266" t="s">
        <v>4029</v>
      </c>
    </row>
    <row r="267" spans="91:105 16384:16384" x14ac:dyDescent="0.25">
      <c r="CM267" t="s">
        <v>493</v>
      </c>
      <c r="CN267">
        <v>7</v>
      </c>
      <c r="CO267">
        <v>3987.9990000000003</v>
      </c>
      <c r="CP267" t="s">
        <v>6123</v>
      </c>
      <c r="CW267" t="s">
        <v>6112</v>
      </c>
      <c r="DA267" t="s">
        <v>6112</v>
      </c>
      <c r="XFD267" t="s">
        <v>4030</v>
      </c>
    </row>
    <row r="268" spans="91:105 16384:16384" x14ac:dyDescent="0.25">
      <c r="CM268" t="s">
        <v>1192</v>
      </c>
      <c r="CN268">
        <v>6</v>
      </c>
      <c r="CO268">
        <v>4912</v>
      </c>
      <c r="CP268" t="s">
        <v>6123</v>
      </c>
      <c r="CW268" t="s">
        <v>6112</v>
      </c>
      <c r="DA268" t="s">
        <v>6112</v>
      </c>
      <c r="XFD268" t="s">
        <v>4031</v>
      </c>
    </row>
    <row r="269" spans="91:105 16384:16384" x14ac:dyDescent="0.25">
      <c r="CM269" t="s">
        <v>1225</v>
      </c>
      <c r="CN269">
        <v>8</v>
      </c>
      <c r="CO269">
        <v>3246</v>
      </c>
      <c r="CP269" t="s">
        <v>6104</v>
      </c>
      <c r="CW269" t="s">
        <v>6112</v>
      </c>
      <c r="DA269" t="s">
        <v>6112</v>
      </c>
      <c r="XFD269" t="s">
        <v>4032</v>
      </c>
    </row>
    <row r="270" spans="91:105 16384:16384" x14ac:dyDescent="0.25">
      <c r="CM270" t="s">
        <v>883</v>
      </c>
      <c r="CN270">
        <v>4</v>
      </c>
      <c r="CO270">
        <v>2494</v>
      </c>
      <c r="CP270" t="s">
        <v>6104</v>
      </c>
      <c r="CW270" t="s">
        <v>6112</v>
      </c>
      <c r="DA270" t="s">
        <v>6112</v>
      </c>
      <c r="XFD270" t="s">
        <v>4033</v>
      </c>
    </row>
    <row r="271" spans="91:105 16384:16384" x14ac:dyDescent="0.25">
      <c r="CM271" t="s">
        <v>1104</v>
      </c>
      <c r="CN271">
        <v>3</v>
      </c>
      <c r="CO271">
        <v>3615</v>
      </c>
      <c r="CP271" t="s">
        <v>6104</v>
      </c>
      <c r="CW271" t="s">
        <v>6112</v>
      </c>
      <c r="DA271" t="s">
        <v>6112</v>
      </c>
      <c r="XFD271" t="s">
        <v>4034</v>
      </c>
    </row>
    <row r="272" spans="91:105 16384:16384" x14ac:dyDescent="0.25">
      <c r="CM272" t="s">
        <v>1756</v>
      </c>
      <c r="CN272">
        <v>2</v>
      </c>
      <c r="CO272">
        <v>2382</v>
      </c>
      <c r="CP272" t="s">
        <v>6105</v>
      </c>
      <c r="CW272" t="s">
        <v>6112</v>
      </c>
      <c r="DA272" t="s">
        <v>6112</v>
      </c>
      <c r="XFD272" t="s">
        <v>4035</v>
      </c>
    </row>
    <row r="273" spans="91:105 16384:16384" x14ac:dyDescent="0.25">
      <c r="CM273" t="s">
        <v>743</v>
      </c>
      <c r="CN273">
        <v>3</v>
      </c>
      <c r="CO273">
        <v>2270</v>
      </c>
      <c r="CP273" t="s">
        <v>6104</v>
      </c>
      <c r="CW273" t="s">
        <v>6112</v>
      </c>
      <c r="DA273" t="s">
        <v>6112</v>
      </c>
      <c r="XFD273" t="s">
        <v>4036</v>
      </c>
    </row>
    <row r="274" spans="91:105 16384:16384" x14ac:dyDescent="0.25">
      <c r="CM274" t="s">
        <v>117</v>
      </c>
      <c r="CN274">
        <v>8</v>
      </c>
      <c r="CO274">
        <v>1268.0060000000001</v>
      </c>
      <c r="CP274" t="s">
        <v>6104</v>
      </c>
      <c r="CW274" t="s">
        <v>6112</v>
      </c>
      <c r="DA274" t="s">
        <v>6112</v>
      </c>
      <c r="XFD274" t="s">
        <v>4037</v>
      </c>
    </row>
    <row r="275" spans="91:105 16384:16384" x14ac:dyDescent="0.25">
      <c r="CM275" t="s">
        <v>446</v>
      </c>
      <c r="CN275">
        <v>5</v>
      </c>
      <c r="CO275">
        <v>353</v>
      </c>
      <c r="CP275" t="s">
        <v>6105</v>
      </c>
      <c r="CW275" t="s">
        <v>6112</v>
      </c>
      <c r="DA275" t="s">
        <v>6112</v>
      </c>
      <c r="XFD275" t="s">
        <v>4038</v>
      </c>
    </row>
    <row r="276" spans="91:105 16384:16384" x14ac:dyDescent="0.25">
      <c r="CM276" t="s">
        <v>2381</v>
      </c>
      <c r="CN276">
        <v>2</v>
      </c>
      <c r="CO276">
        <v>1191</v>
      </c>
      <c r="CP276" t="s">
        <v>6105</v>
      </c>
      <c r="CW276" t="s">
        <v>6112</v>
      </c>
      <c r="DA276" t="s">
        <v>6112</v>
      </c>
      <c r="XFD276" t="s">
        <v>4039</v>
      </c>
    </row>
    <row r="277" spans="91:105 16384:16384" x14ac:dyDescent="0.25">
      <c r="CM277" t="s">
        <v>1212</v>
      </c>
      <c r="CN277">
        <v>3</v>
      </c>
      <c r="CO277">
        <v>2246</v>
      </c>
      <c r="CP277" t="s">
        <v>6104</v>
      </c>
      <c r="CW277" t="s">
        <v>6112</v>
      </c>
      <c r="DA277" t="s">
        <v>6112</v>
      </c>
      <c r="XFD277" t="s">
        <v>4040</v>
      </c>
    </row>
    <row r="278" spans="91:105 16384:16384" x14ac:dyDescent="0.25">
      <c r="CM278" t="s">
        <v>2316</v>
      </c>
      <c r="CN278">
        <v>5</v>
      </c>
      <c r="CO278">
        <v>927.995</v>
      </c>
      <c r="CP278" t="s">
        <v>6105</v>
      </c>
      <c r="CW278" t="s">
        <v>6112</v>
      </c>
      <c r="DA278" t="s">
        <v>6112</v>
      </c>
      <c r="XFD278" t="s">
        <v>4041</v>
      </c>
    </row>
    <row r="279" spans="91:105 16384:16384" x14ac:dyDescent="0.25">
      <c r="CM279" t="s">
        <v>1531</v>
      </c>
      <c r="CN279">
        <v>4</v>
      </c>
      <c r="CO279">
        <v>4459</v>
      </c>
      <c r="CP279" t="s">
        <v>6104</v>
      </c>
      <c r="CW279" t="s">
        <v>6112</v>
      </c>
      <c r="DA279" t="s">
        <v>6112</v>
      </c>
      <c r="XFD279" t="s">
        <v>4042</v>
      </c>
    </row>
    <row r="280" spans="91:105 16384:16384" x14ac:dyDescent="0.25">
      <c r="CM280" t="s">
        <v>1422</v>
      </c>
      <c r="CN280">
        <v>10</v>
      </c>
      <c r="CO280">
        <v>3159.002</v>
      </c>
      <c r="CP280" t="s">
        <v>6104</v>
      </c>
      <c r="CW280" t="s">
        <v>6112</v>
      </c>
      <c r="DA280" t="s">
        <v>6112</v>
      </c>
      <c r="XFD280" t="s">
        <v>4043</v>
      </c>
    </row>
    <row r="281" spans="91:105 16384:16384" x14ac:dyDescent="0.25">
      <c r="CM281" t="s">
        <v>514</v>
      </c>
      <c r="CN281">
        <v>6</v>
      </c>
      <c r="CO281">
        <v>1892.9940000000001</v>
      </c>
      <c r="CP281" t="s">
        <v>6104</v>
      </c>
      <c r="CW281" t="s">
        <v>6112</v>
      </c>
      <c r="DA281" t="s">
        <v>6112</v>
      </c>
      <c r="XFD281" t="s">
        <v>4044</v>
      </c>
    </row>
    <row r="282" spans="91:105 16384:16384" x14ac:dyDescent="0.25">
      <c r="CM282" t="s">
        <v>968</v>
      </c>
      <c r="CN282">
        <v>9</v>
      </c>
      <c r="CO282">
        <v>2717.9949999999999</v>
      </c>
      <c r="CP282" t="s">
        <v>6104</v>
      </c>
      <c r="CW282" t="s">
        <v>6112</v>
      </c>
      <c r="DA282" t="s">
        <v>6112</v>
      </c>
      <c r="XFD282" t="s">
        <v>4045</v>
      </c>
    </row>
    <row r="283" spans="91:105 16384:16384" x14ac:dyDescent="0.25">
      <c r="CM283" t="s">
        <v>386</v>
      </c>
      <c r="CN283">
        <v>9</v>
      </c>
      <c r="CO283">
        <v>2221.0070000000001</v>
      </c>
      <c r="CP283" t="s">
        <v>6104</v>
      </c>
      <c r="CW283" t="s">
        <v>6112</v>
      </c>
      <c r="DA283" t="s">
        <v>6112</v>
      </c>
      <c r="XFD283" t="s">
        <v>4046</v>
      </c>
    </row>
    <row r="284" spans="91:105 16384:16384" x14ac:dyDescent="0.25">
      <c r="CM284" t="s">
        <v>875</v>
      </c>
      <c r="CN284">
        <v>4</v>
      </c>
      <c r="CO284">
        <v>1638.001</v>
      </c>
      <c r="CP284" t="s">
        <v>6104</v>
      </c>
      <c r="CW284" t="s">
        <v>6112</v>
      </c>
      <c r="DA284" t="s">
        <v>6112</v>
      </c>
      <c r="XFD284" t="s">
        <v>4047</v>
      </c>
    </row>
    <row r="285" spans="91:105 16384:16384" x14ac:dyDescent="0.25">
      <c r="CM285" t="s">
        <v>2877</v>
      </c>
      <c r="CN285">
        <v>3</v>
      </c>
      <c r="CO285">
        <v>400.99400000000003</v>
      </c>
      <c r="CP285" t="s">
        <v>6105</v>
      </c>
      <c r="CW285" t="s">
        <v>6112</v>
      </c>
      <c r="DA285" t="s">
        <v>6112</v>
      </c>
      <c r="XFD285" t="s">
        <v>4048</v>
      </c>
    </row>
    <row r="286" spans="91:105 16384:16384" x14ac:dyDescent="0.25">
      <c r="CM286" t="s">
        <v>1227</v>
      </c>
      <c r="CN286">
        <v>8</v>
      </c>
      <c r="CO286">
        <v>5253.9960000000001</v>
      </c>
      <c r="CP286" t="s">
        <v>6123</v>
      </c>
      <c r="CW286" t="s">
        <v>6112</v>
      </c>
      <c r="DA286" t="s">
        <v>6112</v>
      </c>
      <c r="XFD286" t="s">
        <v>4049</v>
      </c>
    </row>
    <row r="287" spans="91:105 16384:16384" x14ac:dyDescent="0.25">
      <c r="CM287" t="s">
        <v>631</v>
      </c>
      <c r="CN287">
        <v>3</v>
      </c>
      <c r="CO287">
        <v>1001.001</v>
      </c>
      <c r="CP287" t="s">
        <v>6104</v>
      </c>
      <c r="CW287" t="s">
        <v>6112</v>
      </c>
      <c r="DA287" t="s">
        <v>6112</v>
      </c>
      <c r="XFD287" t="s">
        <v>4050</v>
      </c>
    </row>
    <row r="288" spans="91:105 16384:16384" x14ac:dyDescent="0.25">
      <c r="CM288" t="s">
        <v>1571</v>
      </c>
      <c r="CN288">
        <v>2</v>
      </c>
      <c r="CO288">
        <v>2593</v>
      </c>
      <c r="CP288" t="s">
        <v>6105</v>
      </c>
      <c r="CW288" t="s">
        <v>6112</v>
      </c>
      <c r="DA288" t="s">
        <v>6112</v>
      </c>
      <c r="XFD288" t="s">
        <v>4051</v>
      </c>
    </row>
    <row r="289" spans="91:105 16384:16384" x14ac:dyDescent="0.25">
      <c r="CM289" t="s">
        <v>498</v>
      </c>
      <c r="CN289">
        <v>6</v>
      </c>
      <c r="CO289">
        <v>3552</v>
      </c>
      <c r="CP289" t="s">
        <v>6123</v>
      </c>
      <c r="CW289" t="s">
        <v>6112</v>
      </c>
      <c r="DA289" t="s">
        <v>6112</v>
      </c>
      <c r="XFD289" t="s">
        <v>4052</v>
      </c>
    </row>
    <row r="290" spans="91:105 16384:16384" x14ac:dyDescent="0.25">
      <c r="CM290" t="s">
        <v>1177</v>
      </c>
      <c r="CN290">
        <v>6</v>
      </c>
      <c r="CO290">
        <v>4673.0010000000002</v>
      </c>
      <c r="CP290" t="s">
        <v>6123</v>
      </c>
      <c r="CW290" t="s">
        <v>6112</v>
      </c>
      <c r="DA290" t="s">
        <v>6112</v>
      </c>
      <c r="XFD290" t="s">
        <v>4053</v>
      </c>
    </row>
    <row r="291" spans="91:105 16384:16384" x14ac:dyDescent="0.25">
      <c r="CM291" t="s">
        <v>30</v>
      </c>
      <c r="CN291">
        <v>4</v>
      </c>
      <c r="CO291">
        <v>1447.9949999999999</v>
      </c>
      <c r="CP291" t="s">
        <v>6104</v>
      </c>
      <c r="CW291" t="s">
        <v>6112</v>
      </c>
      <c r="DA291" t="s">
        <v>6112</v>
      </c>
      <c r="XFD291" t="s">
        <v>4054</v>
      </c>
    </row>
    <row r="292" spans="91:105 16384:16384" x14ac:dyDescent="0.25">
      <c r="CM292" t="s">
        <v>3639</v>
      </c>
      <c r="CN292">
        <v>1</v>
      </c>
      <c r="CO292">
        <v>225</v>
      </c>
      <c r="CP292" t="s">
        <v>6105</v>
      </c>
      <c r="CW292" t="s">
        <v>6112</v>
      </c>
      <c r="DA292" t="s">
        <v>6112</v>
      </c>
      <c r="XFD292" t="s">
        <v>4055</v>
      </c>
    </row>
    <row r="293" spans="91:105 16384:16384" x14ac:dyDescent="0.25">
      <c r="CM293" t="s">
        <v>2007</v>
      </c>
      <c r="CN293">
        <v>1</v>
      </c>
      <c r="CO293">
        <v>240</v>
      </c>
      <c r="CP293" t="s">
        <v>6105</v>
      </c>
      <c r="CW293" t="s">
        <v>6112</v>
      </c>
      <c r="DA293" t="s">
        <v>6112</v>
      </c>
      <c r="XFD293" t="s">
        <v>4056</v>
      </c>
    </row>
    <row r="294" spans="91:105 16384:16384" x14ac:dyDescent="0.25">
      <c r="CM294" t="s">
        <v>448</v>
      </c>
      <c r="CN294">
        <v>5</v>
      </c>
      <c r="CO294">
        <v>950</v>
      </c>
      <c r="CP294" t="s">
        <v>6105</v>
      </c>
      <c r="CW294" t="s">
        <v>6112</v>
      </c>
      <c r="DA294" t="s">
        <v>6112</v>
      </c>
      <c r="XFD294" t="s">
        <v>4057</v>
      </c>
    </row>
    <row r="295" spans="91:105 16384:16384" x14ac:dyDescent="0.25">
      <c r="CM295" t="s">
        <v>2275</v>
      </c>
      <c r="CN295">
        <v>3</v>
      </c>
      <c r="CO295">
        <v>396.00400000000002</v>
      </c>
      <c r="CP295" t="s">
        <v>6105</v>
      </c>
      <c r="CW295" t="s">
        <v>6112</v>
      </c>
      <c r="DA295" t="s">
        <v>6112</v>
      </c>
      <c r="XFD295" t="s">
        <v>4058</v>
      </c>
    </row>
    <row r="296" spans="91:105 16384:16384" x14ac:dyDescent="0.25">
      <c r="CM296" t="s">
        <v>1258</v>
      </c>
      <c r="CN296">
        <v>5</v>
      </c>
      <c r="CO296">
        <v>1189</v>
      </c>
      <c r="CP296" t="s">
        <v>6104</v>
      </c>
      <c r="CW296" t="s">
        <v>6112</v>
      </c>
      <c r="DA296" t="s">
        <v>6112</v>
      </c>
      <c r="XFD296" t="s">
        <v>4059</v>
      </c>
    </row>
    <row r="297" spans="91:105 16384:16384" x14ac:dyDescent="0.25">
      <c r="CM297" t="s">
        <v>912</v>
      </c>
      <c r="CN297">
        <v>2</v>
      </c>
      <c r="CO297">
        <v>630.99599999999998</v>
      </c>
      <c r="CP297" t="s">
        <v>6105</v>
      </c>
      <c r="CW297" t="s">
        <v>6112</v>
      </c>
      <c r="DA297" t="s">
        <v>6112</v>
      </c>
      <c r="XFD297" t="s">
        <v>4060</v>
      </c>
    </row>
    <row r="298" spans="91:105 16384:16384" x14ac:dyDescent="0.25">
      <c r="CM298" t="s">
        <v>1098</v>
      </c>
      <c r="CN298">
        <v>7</v>
      </c>
      <c r="CO298">
        <v>6073.9949999999999</v>
      </c>
      <c r="CP298" t="s">
        <v>6123</v>
      </c>
      <c r="CW298" t="s">
        <v>6112</v>
      </c>
      <c r="DA298" t="s">
        <v>6112</v>
      </c>
      <c r="XFD298" t="s">
        <v>4061</v>
      </c>
    </row>
    <row r="299" spans="91:105 16384:16384" x14ac:dyDescent="0.25">
      <c r="CM299" t="s">
        <v>1129</v>
      </c>
      <c r="CN299">
        <v>5</v>
      </c>
      <c r="CO299">
        <v>3538.0020000000004</v>
      </c>
      <c r="CP299" t="s">
        <v>6104</v>
      </c>
      <c r="CW299" t="s">
        <v>6112</v>
      </c>
      <c r="DA299" t="s">
        <v>6112</v>
      </c>
      <c r="XFD299" t="s">
        <v>4062</v>
      </c>
    </row>
    <row r="300" spans="91:105 16384:16384" x14ac:dyDescent="0.25">
      <c r="CM300" t="s">
        <v>1003</v>
      </c>
      <c r="CN300">
        <v>6</v>
      </c>
      <c r="CO300">
        <v>8585.9939999999988</v>
      </c>
      <c r="CP300" t="s">
        <v>6123</v>
      </c>
      <c r="CW300" t="s">
        <v>6112</v>
      </c>
      <c r="DA300" t="s">
        <v>6112</v>
      </c>
      <c r="XFD300" t="s">
        <v>4063</v>
      </c>
    </row>
    <row r="301" spans="91:105 16384:16384" x14ac:dyDescent="0.25">
      <c r="CM301" t="s">
        <v>1630</v>
      </c>
      <c r="CN301">
        <v>5</v>
      </c>
      <c r="CO301">
        <v>2246.0010000000002</v>
      </c>
      <c r="CP301" t="s">
        <v>6104</v>
      </c>
      <c r="CW301" t="s">
        <v>6112</v>
      </c>
      <c r="DA301" t="s">
        <v>6112</v>
      </c>
      <c r="XFD301" t="s">
        <v>4064</v>
      </c>
    </row>
    <row r="302" spans="91:105 16384:16384" x14ac:dyDescent="0.25">
      <c r="CM302" t="s">
        <v>338</v>
      </c>
      <c r="CN302">
        <v>5</v>
      </c>
      <c r="CO302">
        <v>8678.994999999999</v>
      </c>
      <c r="CP302" t="s">
        <v>6104</v>
      </c>
      <c r="CW302" t="s">
        <v>6112</v>
      </c>
      <c r="DA302" t="s">
        <v>6112</v>
      </c>
      <c r="XFD302" t="s">
        <v>4065</v>
      </c>
    </row>
    <row r="303" spans="91:105 16384:16384" x14ac:dyDescent="0.25">
      <c r="CM303" t="s">
        <v>1273</v>
      </c>
      <c r="CN303">
        <v>4</v>
      </c>
      <c r="CO303">
        <v>2107.991</v>
      </c>
      <c r="CP303" t="s">
        <v>6104</v>
      </c>
      <c r="CW303" t="s">
        <v>6112</v>
      </c>
      <c r="DA303" t="s">
        <v>6112</v>
      </c>
      <c r="XFD303" t="s">
        <v>4066</v>
      </c>
    </row>
    <row r="304" spans="91:105 16384:16384" x14ac:dyDescent="0.25">
      <c r="CM304" t="s">
        <v>1844</v>
      </c>
      <c r="CN304">
        <v>3</v>
      </c>
      <c r="CO304">
        <v>2279</v>
      </c>
      <c r="CP304" t="s">
        <v>6104</v>
      </c>
      <c r="CW304" t="s">
        <v>6112</v>
      </c>
      <c r="DA304" t="s">
        <v>6112</v>
      </c>
      <c r="XFD304" t="s">
        <v>4067</v>
      </c>
    </row>
    <row r="305" spans="91:105 16384:16384" x14ac:dyDescent="0.25">
      <c r="CM305" t="s">
        <v>1114</v>
      </c>
      <c r="CN305">
        <v>4</v>
      </c>
      <c r="CO305">
        <v>1987</v>
      </c>
      <c r="CP305" t="s">
        <v>6104</v>
      </c>
      <c r="CW305" t="s">
        <v>6112</v>
      </c>
      <c r="DA305" t="s">
        <v>6112</v>
      </c>
      <c r="XFD305" t="s">
        <v>4068</v>
      </c>
    </row>
    <row r="306" spans="91:105 16384:16384" x14ac:dyDescent="0.25">
      <c r="CM306" t="s">
        <v>3417</v>
      </c>
      <c r="CN306">
        <v>1</v>
      </c>
      <c r="CO306">
        <v>45</v>
      </c>
      <c r="CP306" t="s">
        <v>6105</v>
      </c>
      <c r="CW306" t="s">
        <v>6112</v>
      </c>
      <c r="DA306" t="s">
        <v>6112</v>
      </c>
      <c r="XFD306" t="s">
        <v>4069</v>
      </c>
    </row>
    <row r="307" spans="91:105 16384:16384" x14ac:dyDescent="0.25">
      <c r="CM307" t="s">
        <v>13</v>
      </c>
      <c r="CN307">
        <v>4</v>
      </c>
      <c r="CO307">
        <v>2167</v>
      </c>
      <c r="CP307" t="s">
        <v>6104</v>
      </c>
      <c r="CW307" t="s">
        <v>6112</v>
      </c>
      <c r="DA307" t="s">
        <v>6112</v>
      </c>
      <c r="XFD307" t="s">
        <v>4070</v>
      </c>
    </row>
    <row r="308" spans="91:105 16384:16384" x14ac:dyDescent="0.25">
      <c r="CM308" t="s">
        <v>156</v>
      </c>
      <c r="CN308">
        <v>2</v>
      </c>
      <c r="CO308">
        <v>260.00099999999998</v>
      </c>
      <c r="CP308" t="s">
        <v>6105</v>
      </c>
      <c r="CW308" t="s">
        <v>6112</v>
      </c>
      <c r="DA308" t="s">
        <v>6112</v>
      </c>
      <c r="XFD308" t="s">
        <v>4071</v>
      </c>
    </row>
    <row r="309" spans="91:105 16384:16384" x14ac:dyDescent="0.25">
      <c r="CM309" t="s">
        <v>1074</v>
      </c>
      <c r="CN309">
        <v>5</v>
      </c>
      <c r="CO309">
        <v>2114.9919999999997</v>
      </c>
      <c r="CP309" t="s">
        <v>6104</v>
      </c>
      <c r="CW309" t="s">
        <v>6112</v>
      </c>
      <c r="DA309" t="s">
        <v>6112</v>
      </c>
      <c r="XFD309" t="s">
        <v>4072</v>
      </c>
    </row>
    <row r="310" spans="91:105 16384:16384" x14ac:dyDescent="0.25">
      <c r="CM310" t="s">
        <v>186</v>
      </c>
      <c r="CN310">
        <v>6</v>
      </c>
      <c r="CO310">
        <v>2075.0030000000002</v>
      </c>
      <c r="CP310" t="s">
        <v>6104</v>
      </c>
      <c r="CW310" t="s">
        <v>6112</v>
      </c>
      <c r="DA310" t="s">
        <v>6112</v>
      </c>
      <c r="XFD310" t="s">
        <v>4073</v>
      </c>
    </row>
    <row r="311" spans="91:105 16384:16384" x14ac:dyDescent="0.25">
      <c r="CM311" t="s">
        <v>2842</v>
      </c>
      <c r="CN311">
        <v>4</v>
      </c>
      <c r="CO311">
        <v>323.99199999999996</v>
      </c>
      <c r="CP311" t="s">
        <v>6105</v>
      </c>
      <c r="CW311" t="s">
        <v>6112</v>
      </c>
      <c r="DA311" t="s">
        <v>6112</v>
      </c>
      <c r="XFD311" t="s">
        <v>4074</v>
      </c>
    </row>
    <row r="312" spans="91:105 16384:16384" x14ac:dyDescent="0.25">
      <c r="CM312" t="s">
        <v>623</v>
      </c>
      <c r="CN312">
        <v>9</v>
      </c>
      <c r="CO312">
        <v>2429.0060000000003</v>
      </c>
      <c r="CP312" t="s">
        <v>6104</v>
      </c>
      <c r="CW312" t="s">
        <v>6112</v>
      </c>
      <c r="DA312" t="s">
        <v>6112</v>
      </c>
      <c r="XFD312" t="s">
        <v>4075</v>
      </c>
    </row>
    <row r="313" spans="91:105 16384:16384" x14ac:dyDescent="0.25">
      <c r="CM313" t="s">
        <v>980</v>
      </c>
      <c r="CN313">
        <v>2</v>
      </c>
      <c r="CO313">
        <v>2895</v>
      </c>
      <c r="CP313" t="s">
        <v>6105</v>
      </c>
      <c r="CW313" t="s">
        <v>6112</v>
      </c>
      <c r="DA313" t="s">
        <v>6112</v>
      </c>
      <c r="XFD313" t="s">
        <v>4076</v>
      </c>
    </row>
    <row r="314" spans="91:105 16384:16384" x14ac:dyDescent="0.25">
      <c r="CM314" t="s">
        <v>1066</v>
      </c>
      <c r="CN314">
        <v>10</v>
      </c>
      <c r="CO314">
        <v>7616.9949999999999</v>
      </c>
      <c r="CP314" t="s">
        <v>6123</v>
      </c>
      <c r="CW314" t="s">
        <v>6112</v>
      </c>
      <c r="DA314" t="s">
        <v>6112</v>
      </c>
      <c r="XFD314" t="s">
        <v>4077</v>
      </c>
    </row>
    <row r="315" spans="91:105 16384:16384" x14ac:dyDescent="0.25">
      <c r="CM315" t="s">
        <v>1437</v>
      </c>
      <c r="CN315">
        <v>6</v>
      </c>
      <c r="CO315">
        <v>3164</v>
      </c>
      <c r="CP315" t="s">
        <v>6104</v>
      </c>
      <c r="CW315" t="s">
        <v>6112</v>
      </c>
      <c r="DA315" t="s">
        <v>6112</v>
      </c>
      <c r="XFD315" t="s">
        <v>4078</v>
      </c>
    </row>
    <row r="316" spans="91:105 16384:16384" x14ac:dyDescent="0.25">
      <c r="CM316" t="s">
        <v>870</v>
      </c>
      <c r="CN316">
        <v>3</v>
      </c>
      <c r="CO316">
        <v>136</v>
      </c>
      <c r="CP316" t="s">
        <v>6105</v>
      </c>
      <c r="CW316" t="s">
        <v>6112</v>
      </c>
      <c r="DA316" t="s">
        <v>6112</v>
      </c>
      <c r="XFD316" t="s">
        <v>4079</v>
      </c>
    </row>
    <row r="317" spans="91:105 16384:16384" x14ac:dyDescent="0.25">
      <c r="CM317" t="s">
        <v>293</v>
      </c>
      <c r="CN317">
        <v>6</v>
      </c>
      <c r="CO317">
        <v>6885.9939999999997</v>
      </c>
      <c r="CP317" t="s">
        <v>6123</v>
      </c>
      <c r="CW317" t="s">
        <v>6112</v>
      </c>
      <c r="DA317" t="s">
        <v>6112</v>
      </c>
      <c r="XFD317" t="s">
        <v>4080</v>
      </c>
    </row>
    <row r="318" spans="91:105 16384:16384" x14ac:dyDescent="0.25">
      <c r="CM318" t="s">
        <v>546</v>
      </c>
      <c r="CN318">
        <v>5</v>
      </c>
      <c r="CO318">
        <v>1135.9949999999999</v>
      </c>
      <c r="CP318" t="s">
        <v>6104</v>
      </c>
      <c r="CW318" t="s">
        <v>6112</v>
      </c>
      <c r="DA318" t="s">
        <v>6112</v>
      </c>
      <c r="XFD318" t="s">
        <v>4081</v>
      </c>
    </row>
    <row r="319" spans="91:105 16384:16384" x14ac:dyDescent="0.25">
      <c r="CM319" t="s">
        <v>675</v>
      </c>
      <c r="CN319">
        <v>2</v>
      </c>
      <c r="CO319">
        <v>1483</v>
      </c>
      <c r="CP319" t="s">
        <v>6105</v>
      </c>
      <c r="CW319" t="s">
        <v>6112</v>
      </c>
      <c r="DA319" t="s">
        <v>6112</v>
      </c>
      <c r="XFD319" t="s">
        <v>4082</v>
      </c>
    </row>
    <row r="320" spans="91:105 16384:16384" x14ac:dyDescent="0.25">
      <c r="CM320" t="s">
        <v>345</v>
      </c>
      <c r="CN320">
        <v>5</v>
      </c>
      <c r="CO320">
        <v>4424.99</v>
      </c>
      <c r="CP320" t="s">
        <v>6104</v>
      </c>
      <c r="CW320" t="s">
        <v>6112</v>
      </c>
      <c r="DA320" t="s">
        <v>6112</v>
      </c>
      <c r="XFD320" t="s">
        <v>4083</v>
      </c>
    </row>
    <row r="321" spans="91:105 16384:16384" x14ac:dyDescent="0.25">
      <c r="CM321" t="s">
        <v>778</v>
      </c>
      <c r="CN321">
        <v>6</v>
      </c>
      <c r="CO321">
        <v>3229.9939999999997</v>
      </c>
      <c r="CP321" t="s">
        <v>6104</v>
      </c>
      <c r="CW321" t="s">
        <v>6112</v>
      </c>
      <c r="DA321" t="s">
        <v>6112</v>
      </c>
      <c r="XFD321" t="s">
        <v>4084</v>
      </c>
    </row>
    <row r="322" spans="91:105 16384:16384" x14ac:dyDescent="0.25">
      <c r="CM322" t="s">
        <v>1384</v>
      </c>
      <c r="CN322">
        <v>6</v>
      </c>
      <c r="CO322">
        <v>1321.0039999999999</v>
      </c>
      <c r="CP322" t="s">
        <v>6104</v>
      </c>
      <c r="CW322" t="s">
        <v>6112</v>
      </c>
      <c r="DA322" t="s">
        <v>6112</v>
      </c>
      <c r="XFD322" t="s">
        <v>4085</v>
      </c>
    </row>
    <row r="323" spans="91:105 16384:16384" x14ac:dyDescent="0.25">
      <c r="CM323" t="s">
        <v>107</v>
      </c>
      <c r="CN323">
        <v>8</v>
      </c>
      <c r="CO323">
        <v>4264.9830000000002</v>
      </c>
      <c r="CP323" t="s">
        <v>6123</v>
      </c>
      <c r="CW323" t="s">
        <v>6112</v>
      </c>
      <c r="DA323" t="s">
        <v>6112</v>
      </c>
      <c r="XFD323" t="s">
        <v>4086</v>
      </c>
    </row>
    <row r="324" spans="91:105 16384:16384" x14ac:dyDescent="0.25">
      <c r="CM324" t="s">
        <v>524</v>
      </c>
      <c r="CN324">
        <v>2</v>
      </c>
      <c r="CO324">
        <v>515.00099999999998</v>
      </c>
      <c r="CP324" t="s">
        <v>6105</v>
      </c>
      <c r="CW324" t="s">
        <v>6112</v>
      </c>
      <c r="DA324" t="s">
        <v>6112</v>
      </c>
      <c r="XFD324" t="s">
        <v>4087</v>
      </c>
    </row>
    <row r="325" spans="91:105 16384:16384" x14ac:dyDescent="0.25">
      <c r="CM325" t="s">
        <v>789</v>
      </c>
      <c r="CN325">
        <v>4</v>
      </c>
      <c r="CO325">
        <v>2682</v>
      </c>
      <c r="CP325" t="s">
        <v>6104</v>
      </c>
      <c r="CW325" t="s">
        <v>6112</v>
      </c>
      <c r="DA325" t="s">
        <v>6112</v>
      </c>
      <c r="XFD325" t="s">
        <v>4088</v>
      </c>
    </row>
    <row r="326" spans="91:105 16384:16384" x14ac:dyDescent="0.25">
      <c r="CM326" t="s">
        <v>1000</v>
      </c>
      <c r="CN326">
        <v>8</v>
      </c>
      <c r="CO326">
        <v>2790</v>
      </c>
      <c r="CP326" t="s">
        <v>6104</v>
      </c>
      <c r="CW326" t="s">
        <v>6112</v>
      </c>
      <c r="DA326" t="s">
        <v>6112</v>
      </c>
      <c r="XFD326" t="s">
        <v>4089</v>
      </c>
    </row>
    <row r="327" spans="91:105 16384:16384" x14ac:dyDescent="0.25">
      <c r="CM327" t="s">
        <v>1669</v>
      </c>
      <c r="CN327">
        <v>7</v>
      </c>
      <c r="CO327">
        <v>4810</v>
      </c>
      <c r="CP327" t="s">
        <v>6123</v>
      </c>
      <c r="CW327" t="s">
        <v>6112</v>
      </c>
      <c r="DA327" t="s">
        <v>6112</v>
      </c>
      <c r="XFD327" t="s">
        <v>4090</v>
      </c>
    </row>
    <row r="328" spans="91:105 16384:16384" x14ac:dyDescent="0.25">
      <c r="CM328" t="s">
        <v>470</v>
      </c>
      <c r="CN328">
        <v>6</v>
      </c>
      <c r="CO328">
        <v>2601.9940000000001</v>
      </c>
      <c r="CP328" t="s">
        <v>6104</v>
      </c>
      <c r="CW328" t="s">
        <v>6112</v>
      </c>
      <c r="DA328" t="s">
        <v>6112</v>
      </c>
      <c r="XFD328" t="s">
        <v>4091</v>
      </c>
    </row>
    <row r="329" spans="91:105 16384:16384" x14ac:dyDescent="0.25">
      <c r="CM329" t="s">
        <v>1551</v>
      </c>
      <c r="CN329">
        <v>4</v>
      </c>
      <c r="CO329">
        <v>7632</v>
      </c>
      <c r="CP329" t="s">
        <v>6104</v>
      </c>
      <c r="CW329" t="s">
        <v>6112</v>
      </c>
      <c r="DA329" t="s">
        <v>6112</v>
      </c>
      <c r="XFD329" t="s">
        <v>4092</v>
      </c>
    </row>
    <row r="330" spans="91:105 16384:16384" x14ac:dyDescent="0.25">
      <c r="CM330" t="s">
        <v>792</v>
      </c>
      <c r="CN330">
        <v>6</v>
      </c>
      <c r="CO330">
        <v>3474</v>
      </c>
      <c r="CP330" t="s">
        <v>6104</v>
      </c>
      <c r="CW330" t="s">
        <v>6112</v>
      </c>
      <c r="DA330" t="s">
        <v>6112</v>
      </c>
      <c r="XFD330" t="s">
        <v>4093</v>
      </c>
    </row>
    <row r="331" spans="91:105 16384:16384" x14ac:dyDescent="0.25">
      <c r="CM331" t="s">
        <v>1762</v>
      </c>
      <c r="CN331">
        <v>1</v>
      </c>
      <c r="CO331">
        <v>142.995</v>
      </c>
      <c r="CP331" t="s">
        <v>6105</v>
      </c>
      <c r="CW331" t="s">
        <v>6112</v>
      </c>
      <c r="DA331" t="s">
        <v>6112</v>
      </c>
      <c r="XFD331" t="s">
        <v>4094</v>
      </c>
    </row>
    <row r="332" spans="91:105 16384:16384" x14ac:dyDescent="0.25">
      <c r="CM332" t="s">
        <v>1569</v>
      </c>
      <c r="CN332">
        <v>4</v>
      </c>
      <c r="CO332">
        <v>2611</v>
      </c>
      <c r="CP332" t="s">
        <v>6104</v>
      </c>
      <c r="CW332" t="s">
        <v>6112</v>
      </c>
      <c r="DA332" t="s">
        <v>6112</v>
      </c>
      <c r="XFD332" t="s">
        <v>4095</v>
      </c>
    </row>
    <row r="333" spans="91:105 16384:16384" x14ac:dyDescent="0.25">
      <c r="CM333" t="s">
        <v>2028</v>
      </c>
      <c r="CN333">
        <v>6</v>
      </c>
      <c r="CO333">
        <v>2043.001</v>
      </c>
      <c r="CP333" t="s">
        <v>6104</v>
      </c>
      <c r="CW333" t="s">
        <v>6112</v>
      </c>
      <c r="DA333" t="s">
        <v>6112</v>
      </c>
      <c r="XFD333" t="s">
        <v>4096</v>
      </c>
    </row>
    <row r="334" spans="91:105 16384:16384" x14ac:dyDescent="0.25">
      <c r="CM334" t="s">
        <v>2125</v>
      </c>
      <c r="CN334">
        <v>2</v>
      </c>
      <c r="CO334">
        <v>2533.9940000000001</v>
      </c>
      <c r="CP334" t="s">
        <v>6105</v>
      </c>
      <c r="CW334" t="s">
        <v>6112</v>
      </c>
      <c r="DA334" t="s">
        <v>6112</v>
      </c>
      <c r="XFD334" t="s">
        <v>4097</v>
      </c>
    </row>
    <row r="335" spans="91:105 16384:16384" x14ac:dyDescent="0.25">
      <c r="CM335" t="s">
        <v>668</v>
      </c>
      <c r="CN335">
        <v>5</v>
      </c>
      <c r="CO335">
        <v>1872.9940000000001</v>
      </c>
      <c r="CP335" t="s">
        <v>6104</v>
      </c>
      <c r="CW335" t="s">
        <v>6112</v>
      </c>
      <c r="DA335" t="s">
        <v>6112</v>
      </c>
      <c r="XFD335" t="s">
        <v>4098</v>
      </c>
    </row>
    <row r="336" spans="91:105 16384:16384" x14ac:dyDescent="0.25">
      <c r="CM336" t="s">
        <v>1524</v>
      </c>
      <c r="CN336">
        <v>4</v>
      </c>
      <c r="CO336">
        <v>1475.001</v>
      </c>
      <c r="CP336" t="s">
        <v>6104</v>
      </c>
      <c r="CW336" t="s">
        <v>6112</v>
      </c>
      <c r="DA336" t="s">
        <v>6112</v>
      </c>
      <c r="XFD336" t="s">
        <v>4099</v>
      </c>
    </row>
    <row r="337" spans="91:105 16384:16384" x14ac:dyDescent="0.25">
      <c r="CM337" t="s">
        <v>2356</v>
      </c>
      <c r="CN337">
        <v>2</v>
      </c>
      <c r="CO337">
        <v>168.99600000000001</v>
      </c>
      <c r="CP337" t="s">
        <v>6105</v>
      </c>
      <c r="CW337" t="s">
        <v>6112</v>
      </c>
      <c r="DA337" t="s">
        <v>6112</v>
      </c>
      <c r="XFD337" t="s">
        <v>4100</v>
      </c>
    </row>
    <row r="338" spans="91:105 16384:16384" x14ac:dyDescent="0.25">
      <c r="CM338" t="s">
        <v>1754</v>
      </c>
      <c r="CN338">
        <v>2</v>
      </c>
      <c r="CO338">
        <v>2656</v>
      </c>
      <c r="CP338" t="s">
        <v>6105</v>
      </c>
      <c r="CW338" t="s">
        <v>6112</v>
      </c>
      <c r="DA338" t="s">
        <v>6112</v>
      </c>
      <c r="XFD338" t="s">
        <v>4101</v>
      </c>
    </row>
    <row r="339" spans="91:105 16384:16384" x14ac:dyDescent="0.25">
      <c r="CM339" t="s">
        <v>1376</v>
      </c>
      <c r="CN339">
        <v>5</v>
      </c>
      <c r="CO339">
        <v>5114.9979999999996</v>
      </c>
      <c r="CP339" t="s">
        <v>6104</v>
      </c>
      <c r="CW339" t="s">
        <v>6112</v>
      </c>
      <c r="DA339" t="s">
        <v>6112</v>
      </c>
      <c r="XFD339" t="s">
        <v>4102</v>
      </c>
    </row>
    <row r="340" spans="91:105 16384:16384" x14ac:dyDescent="0.25">
      <c r="CM340" t="s">
        <v>800</v>
      </c>
      <c r="CN340">
        <v>3</v>
      </c>
      <c r="CO340">
        <v>508.995</v>
      </c>
      <c r="CP340" t="s">
        <v>6105</v>
      </c>
      <c r="CW340" t="s">
        <v>6112</v>
      </c>
      <c r="DA340" t="s">
        <v>6112</v>
      </c>
      <c r="XFD340" t="s">
        <v>4103</v>
      </c>
    </row>
    <row r="341" spans="91:105 16384:16384" x14ac:dyDescent="0.25">
      <c r="CM341" t="s">
        <v>756</v>
      </c>
      <c r="CN341">
        <v>4</v>
      </c>
      <c r="CO341">
        <v>3068.9989999999998</v>
      </c>
      <c r="CP341" t="s">
        <v>6104</v>
      </c>
      <c r="CW341" t="s">
        <v>6112</v>
      </c>
      <c r="DA341" t="s">
        <v>6112</v>
      </c>
      <c r="XFD341" t="s">
        <v>4104</v>
      </c>
    </row>
    <row r="342" spans="91:105 16384:16384" x14ac:dyDescent="0.25">
      <c r="CM342" t="s">
        <v>864</v>
      </c>
      <c r="CN342">
        <v>4</v>
      </c>
      <c r="CO342">
        <v>553</v>
      </c>
      <c r="CP342" t="s">
        <v>6105</v>
      </c>
      <c r="CW342" t="s">
        <v>6112</v>
      </c>
      <c r="DA342" t="s">
        <v>6112</v>
      </c>
      <c r="XFD342" t="s">
        <v>4105</v>
      </c>
    </row>
    <row r="343" spans="91:105 16384:16384" x14ac:dyDescent="0.25">
      <c r="CM343" t="s">
        <v>640</v>
      </c>
      <c r="CN343">
        <v>3</v>
      </c>
      <c r="CO343">
        <v>3356</v>
      </c>
      <c r="CP343" t="s">
        <v>6104</v>
      </c>
      <c r="CW343" t="s">
        <v>6112</v>
      </c>
      <c r="DA343" t="s">
        <v>6112</v>
      </c>
      <c r="XFD343" t="s">
        <v>4106</v>
      </c>
    </row>
    <row r="344" spans="91:105 16384:16384" x14ac:dyDescent="0.25">
      <c r="CM344" t="s">
        <v>2005</v>
      </c>
      <c r="CN344">
        <v>3</v>
      </c>
      <c r="CO344">
        <v>2840</v>
      </c>
      <c r="CP344" t="s">
        <v>6104</v>
      </c>
      <c r="CW344" t="s">
        <v>6112</v>
      </c>
      <c r="DA344" t="s">
        <v>6112</v>
      </c>
      <c r="XFD344" t="s">
        <v>4107</v>
      </c>
    </row>
    <row r="345" spans="91:105 16384:16384" x14ac:dyDescent="0.25">
      <c r="CM345" t="s">
        <v>428</v>
      </c>
      <c r="CN345">
        <v>5</v>
      </c>
      <c r="CO345">
        <v>3269.9949999999999</v>
      </c>
      <c r="CP345" t="s">
        <v>6104</v>
      </c>
      <c r="CW345" t="s">
        <v>6112</v>
      </c>
      <c r="DA345" t="s">
        <v>6112</v>
      </c>
      <c r="XFD345" t="s">
        <v>4108</v>
      </c>
    </row>
    <row r="346" spans="91:105 16384:16384" x14ac:dyDescent="0.25">
      <c r="CM346" t="s">
        <v>1039</v>
      </c>
      <c r="CN346">
        <v>7</v>
      </c>
      <c r="CO346">
        <v>6079.9940000000006</v>
      </c>
      <c r="CP346" t="s">
        <v>6123</v>
      </c>
      <c r="CW346" t="s">
        <v>6112</v>
      </c>
      <c r="DA346" t="s">
        <v>6112</v>
      </c>
      <c r="XFD346" t="s">
        <v>4109</v>
      </c>
    </row>
    <row r="347" spans="91:105 16384:16384" x14ac:dyDescent="0.25">
      <c r="CM347" t="s">
        <v>3079</v>
      </c>
      <c r="CN347">
        <v>1</v>
      </c>
      <c r="CO347">
        <v>1316</v>
      </c>
      <c r="CP347" t="s">
        <v>6105</v>
      </c>
      <c r="CW347" t="s">
        <v>6112</v>
      </c>
      <c r="DA347" t="s">
        <v>6112</v>
      </c>
      <c r="XFD347" t="s">
        <v>4110</v>
      </c>
    </row>
    <row r="348" spans="91:105 16384:16384" x14ac:dyDescent="0.25">
      <c r="CM348" t="s">
        <v>1305</v>
      </c>
      <c r="CN348">
        <v>4</v>
      </c>
      <c r="CO348">
        <v>1325.001</v>
      </c>
      <c r="CP348" t="s">
        <v>6104</v>
      </c>
      <c r="CW348" t="s">
        <v>6112</v>
      </c>
      <c r="DA348" t="s">
        <v>6112</v>
      </c>
      <c r="XFD348" t="s">
        <v>4111</v>
      </c>
    </row>
    <row r="349" spans="91:105 16384:16384" x14ac:dyDescent="0.25">
      <c r="CM349" t="s">
        <v>798</v>
      </c>
      <c r="CN349">
        <v>9</v>
      </c>
      <c r="CO349">
        <v>7654</v>
      </c>
      <c r="CP349" t="s">
        <v>6123</v>
      </c>
      <c r="CW349" t="s">
        <v>6112</v>
      </c>
      <c r="DA349" t="s">
        <v>6112</v>
      </c>
      <c r="XFD349" t="s">
        <v>4112</v>
      </c>
    </row>
    <row r="350" spans="91:105 16384:16384" x14ac:dyDescent="0.25">
      <c r="CM350" t="s">
        <v>474</v>
      </c>
      <c r="CN350">
        <v>8</v>
      </c>
      <c r="CO350">
        <v>4322</v>
      </c>
      <c r="CP350" t="s">
        <v>6123</v>
      </c>
      <c r="CW350" t="s">
        <v>6112</v>
      </c>
      <c r="DA350" t="s">
        <v>6112</v>
      </c>
      <c r="XFD350" t="s">
        <v>4113</v>
      </c>
    </row>
    <row r="351" spans="91:105 16384:16384" x14ac:dyDescent="0.25">
      <c r="CM351" t="s">
        <v>3070</v>
      </c>
      <c r="CN351">
        <v>2</v>
      </c>
      <c r="CO351">
        <v>950</v>
      </c>
      <c r="CP351" t="s">
        <v>6105</v>
      </c>
      <c r="CW351" t="s">
        <v>6112</v>
      </c>
      <c r="DA351" t="s">
        <v>6112</v>
      </c>
      <c r="XFD351" t="s">
        <v>4114</v>
      </c>
    </row>
    <row r="352" spans="91:105 16384:16384" x14ac:dyDescent="0.25">
      <c r="CM352" t="s">
        <v>1655</v>
      </c>
      <c r="CN352">
        <v>4</v>
      </c>
      <c r="CO352">
        <v>2893.9989999999998</v>
      </c>
      <c r="CP352" t="s">
        <v>6104</v>
      </c>
      <c r="CW352" t="s">
        <v>6112</v>
      </c>
      <c r="DA352" t="s">
        <v>6112</v>
      </c>
      <c r="XFD352" t="s">
        <v>4115</v>
      </c>
    </row>
    <row r="353" spans="91:105 16384:16384" x14ac:dyDescent="0.25">
      <c r="CM353" t="s">
        <v>1729</v>
      </c>
      <c r="CN353">
        <v>4</v>
      </c>
      <c r="CO353">
        <v>2815.0010000000002</v>
      </c>
      <c r="CP353" t="s">
        <v>6104</v>
      </c>
      <c r="CW353" t="s">
        <v>6112</v>
      </c>
      <c r="DA353" t="s">
        <v>6112</v>
      </c>
      <c r="XFD353" t="s">
        <v>4116</v>
      </c>
    </row>
    <row r="354" spans="91:105 16384:16384" x14ac:dyDescent="0.25">
      <c r="CM354" t="s">
        <v>927</v>
      </c>
      <c r="CN354">
        <v>5</v>
      </c>
      <c r="CO354">
        <v>3552.0039999999999</v>
      </c>
      <c r="CP354" t="s">
        <v>6104</v>
      </c>
      <c r="CW354" t="s">
        <v>6112</v>
      </c>
      <c r="DA354" t="s">
        <v>6112</v>
      </c>
      <c r="XFD354" t="s">
        <v>4117</v>
      </c>
    </row>
    <row r="355" spans="91:105 16384:16384" x14ac:dyDescent="0.25">
      <c r="CM355" t="s">
        <v>296</v>
      </c>
      <c r="CN355">
        <v>7</v>
      </c>
      <c r="CO355">
        <v>5074.0010000000002</v>
      </c>
      <c r="CP355" t="s">
        <v>6123</v>
      </c>
      <c r="CW355" t="s">
        <v>6112</v>
      </c>
      <c r="DA355" t="s">
        <v>6112</v>
      </c>
      <c r="XFD355" t="s">
        <v>4118</v>
      </c>
    </row>
    <row r="356" spans="91:105 16384:16384" x14ac:dyDescent="0.25">
      <c r="CM356" t="s">
        <v>936</v>
      </c>
      <c r="CN356">
        <v>6</v>
      </c>
      <c r="CO356">
        <v>3615</v>
      </c>
      <c r="CP356" t="s">
        <v>6123</v>
      </c>
      <c r="CW356" t="s">
        <v>6112</v>
      </c>
      <c r="DA356" t="s">
        <v>6112</v>
      </c>
      <c r="XFD356" t="s">
        <v>4119</v>
      </c>
    </row>
    <row r="357" spans="91:105 16384:16384" x14ac:dyDescent="0.25">
      <c r="CM357" t="s">
        <v>665</v>
      </c>
      <c r="CN357">
        <v>4</v>
      </c>
      <c r="CO357">
        <v>4265</v>
      </c>
      <c r="CP357" t="s">
        <v>6104</v>
      </c>
      <c r="CW357" t="s">
        <v>6112</v>
      </c>
      <c r="DA357" t="s">
        <v>6112</v>
      </c>
      <c r="XFD357" t="s">
        <v>4120</v>
      </c>
    </row>
    <row r="358" spans="91:105 16384:16384" x14ac:dyDescent="0.25">
      <c r="CM358" t="s">
        <v>1186</v>
      </c>
      <c r="CN358">
        <v>4</v>
      </c>
      <c r="CO358">
        <v>4325</v>
      </c>
      <c r="CP358" t="s">
        <v>6104</v>
      </c>
      <c r="CW358" t="s">
        <v>6112</v>
      </c>
      <c r="DA358" t="s">
        <v>6112</v>
      </c>
      <c r="XFD358" t="s">
        <v>4121</v>
      </c>
    </row>
    <row r="359" spans="91:105 16384:16384" x14ac:dyDescent="0.25">
      <c r="CM359" t="s">
        <v>2530</v>
      </c>
      <c r="CN359">
        <v>3</v>
      </c>
      <c r="CO359">
        <v>100.999</v>
      </c>
      <c r="CP359" t="s">
        <v>6105</v>
      </c>
      <c r="CW359" t="s">
        <v>6112</v>
      </c>
      <c r="DA359" t="s">
        <v>6112</v>
      </c>
      <c r="XFD359" t="s">
        <v>4122</v>
      </c>
    </row>
    <row r="360" spans="91:105 16384:16384" x14ac:dyDescent="0.25">
      <c r="CM360" t="s">
        <v>2893</v>
      </c>
      <c r="CN360">
        <v>1</v>
      </c>
      <c r="CO360">
        <v>27</v>
      </c>
      <c r="CP360" t="s">
        <v>6105</v>
      </c>
      <c r="CW360" t="s">
        <v>6112</v>
      </c>
      <c r="DA360" t="s">
        <v>6112</v>
      </c>
      <c r="XFD360" t="s">
        <v>4123</v>
      </c>
    </row>
    <row r="361" spans="91:105 16384:16384" x14ac:dyDescent="0.25">
      <c r="CM361" t="s">
        <v>2774</v>
      </c>
      <c r="CN361">
        <v>3</v>
      </c>
      <c r="CO361">
        <v>3069</v>
      </c>
      <c r="CP361" t="s">
        <v>6104</v>
      </c>
      <c r="CW361" t="s">
        <v>6112</v>
      </c>
      <c r="DA361" t="s">
        <v>6112</v>
      </c>
      <c r="XFD361" t="s">
        <v>4124</v>
      </c>
    </row>
    <row r="362" spans="91:105 16384:16384" x14ac:dyDescent="0.25">
      <c r="CM362" t="s">
        <v>680</v>
      </c>
      <c r="CN362">
        <v>4</v>
      </c>
      <c r="CO362">
        <v>3423.998</v>
      </c>
      <c r="CP362" t="s">
        <v>6104</v>
      </c>
      <c r="CW362" t="s">
        <v>6112</v>
      </c>
      <c r="DA362" t="s">
        <v>6112</v>
      </c>
      <c r="XFD362" t="s">
        <v>4125</v>
      </c>
    </row>
    <row r="363" spans="91:105 16384:16384" x14ac:dyDescent="0.25">
      <c r="CM363" t="s">
        <v>1042</v>
      </c>
      <c r="CN363">
        <v>4</v>
      </c>
      <c r="CO363">
        <v>642.99400000000003</v>
      </c>
      <c r="CP363" t="s">
        <v>6105</v>
      </c>
      <c r="CW363" t="s">
        <v>6112</v>
      </c>
      <c r="DA363" t="s">
        <v>6112</v>
      </c>
      <c r="XFD363" t="s">
        <v>4126</v>
      </c>
    </row>
    <row r="364" spans="91:105 16384:16384" x14ac:dyDescent="0.25">
      <c r="CM364" t="s">
        <v>291</v>
      </c>
      <c r="CN364">
        <v>6</v>
      </c>
      <c r="CO364">
        <v>2132.9969999999998</v>
      </c>
      <c r="CP364" t="s">
        <v>6104</v>
      </c>
      <c r="CW364" t="s">
        <v>6112</v>
      </c>
      <c r="DA364" t="s">
        <v>6112</v>
      </c>
      <c r="XFD364" t="s">
        <v>4127</v>
      </c>
    </row>
    <row r="365" spans="91:105 16384:16384" x14ac:dyDescent="0.25">
      <c r="CM365" t="s">
        <v>1028</v>
      </c>
      <c r="CN365">
        <v>4</v>
      </c>
      <c r="CO365">
        <v>3596.9949999999999</v>
      </c>
      <c r="CP365" t="s">
        <v>6104</v>
      </c>
      <c r="CW365" t="s">
        <v>6112</v>
      </c>
      <c r="DA365" t="s">
        <v>6112</v>
      </c>
      <c r="XFD365" t="s">
        <v>4128</v>
      </c>
    </row>
    <row r="366" spans="91:105 16384:16384" x14ac:dyDescent="0.25">
      <c r="CM366" t="s">
        <v>1766</v>
      </c>
      <c r="CN366">
        <v>1</v>
      </c>
      <c r="CO366">
        <v>1944</v>
      </c>
      <c r="CP366" t="s">
        <v>6105</v>
      </c>
      <c r="CW366" t="s">
        <v>6112</v>
      </c>
      <c r="DA366" t="s">
        <v>6112</v>
      </c>
      <c r="XFD366" t="s">
        <v>4129</v>
      </c>
    </row>
    <row r="367" spans="91:105 16384:16384" x14ac:dyDescent="0.25">
      <c r="CM367" t="s">
        <v>3143</v>
      </c>
      <c r="CN367">
        <v>2</v>
      </c>
      <c r="CO367">
        <v>1682</v>
      </c>
      <c r="CP367" t="s">
        <v>6105</v>
      </c>
      <c r="CW367" t="s">
        <v>6112</v>
      </c>
      <c r="DA367" t="s">
        <v>6112</v>
      </c>
      <c r="XFD367" t="s">
        <v>4130</v>
      </c>
    </row>
    <row r="368" spans="91:105 16384:16384" x14ac:dyDescent="0.25">
      <c r="CM368" t="s">
        <v>1345</v>
      </c>
      <c r="CN368">
        <v>4</v>
      </c>
      <c r="CO368">
        <v>2034</v>
      </c>
      <c r="CP368" t="s">
        <v>6104</v>
      </c>
      <c r="CW368" t="s">
        <v>6112</v>
      </c>
      <c r="DA368" t="s">
        <v>6112</v>
      </c>
      <c r="XFD368" t="s">
        <v>4131</v>
      </c>
    </row>
    <row r="369" spans="91:105 16384:16384" x14ac:dyDescent="0.25">
      <c r="CM369" t="s">
        <v>613</v>
      </c>
      <c r="CN369">
        <v>4</v>
      </c>
      <c r="CO369">
        <v>3906</v>
      </c>
      <c r="CP369" t="s">
        <v>6104</v>
      </c>
      <c r="CW369" t="s">
        <v>6112</v>
      </c>
      <c r="DA369" t="s">
        <v>6112</v>
      </c>
      <c r="XFD369" t="s">
        <v>4132</v>
      </c>
    </row>
    <row r="370" spans="91:105 16384:16384" x14ac:dyDescent="0.25">
      <c r="CM370" t="s">
        <v>463</v>
      </c>
      <c r="CN370">
        <v>4</v>
      </c>
      <c r="CO370">
        <v>5094</v>
      </c>
      <c r="CP370" t="s">
        <v>6104</v>
      </c>
      <c r="CW370" t="s">
        <v>6112</v>
      </c>
      <c r="DA370" t="s">
        <v>6112</v>
      </c>
      <c r="XFD370" t="s">
        <v>4133</v>
      </c>
    </row>
    <row r="371" spans="91:105 16384:16384" x14ac:dyDescent="0.25">
      <c r="CM371" t="s">
        <v>1214</v>
      </c>
      <c r="CN371">
        <v>5</v>
      </c>
      <c r="CO371">
        <v>2009.9970000000001</v>
      </c>
      <c r="CP371" t="s">
        <v>6104</v>
      </c>
      <c r="CW371" t="s">
        <v>6112</v>
      </c>
      <c r="DA371" t="s">
        <v>6112</v>
      </c>
      <c r="XFD371" t="s">
        <v>4134</v>
      </c>
    </row>
    <row r="372" spans="91:105 16384:16384" x14ac:dyDescent="0.25">
      <c r="CM372" t="s">
        <v>452</v>
      </c>
      <c r="CN372">
        <v>6</v>
      </c>
      <c r="CO372">
        <v>3833.9929999999999</v>
      </c>
      <c r="CP372" t="s">
        <v>6123</v>
      </c>
      <c r="CW372" t="s">
        <v>6112</v>
      </c>
      <c r="DA372" t="s">
        <v>6112</v>
      </c>
      <c r="XFD372" t="s">
        <v>4135</v>
      </c>
    </row>
    <row r="373" spans="91:105 16384:16384" x14ac:dyDescent="0.25">
      <c r="CM373" t="s">
        <v>501</v>
      </c>
      <c r="CN373">
        <v>8</v>
      </c>
      <c r="CO373">
        <v>5662.9939999999997</v>
      </c>
      <c r="CP373" t="s">
        <v>6123</v>
      </c>
      <c r="CW373" t="s">
        <v>6112</v>
      </c>
      <c r="DA373" t="s">
        <v>6112</v>
      </c>
      <c r="XFD373" t="s">
        <v>4136</v>
      </c>
    </row>
    <row r="374" spans="91:105 16384:16384" x14ac:dyDescent="0.25">
      <c r="CM374" t="s">
        <v>847</v>
      </c>
      <c r="CN374">
        <v>4</v>
      </c>
      <c r="CO374">
        <v>1992</v>
      </c>
      <c r="CP374" t="s">
        <v>6104</v>
      </c>
      <c r="CW374" t="s">
        <v>6112</v>
      </c>
      <c r="DA374" t="s">
        <v>6112</v>
      </c>
      <c r="XFD374" t="s">
        <v>4137</v>
      </c>
    </row>
    <row r="375" spans="91:105 16384:16384" x14ac:dyDescent="0.25">
      <c r="CM375" t="s">
        <v>432</v>
      </c>
      <c r="CN375">
        <v>4</v>
      </c>
      <c r="CO375">
        <v>3470.9949999999999</v>
      </c>
      <c r="CP375" t="s">
        <v>6104</v>
      </c>
      <c r="CW375" t="s">
        <v>6112</v>
      </c>
      <c r="DA375" t="s">
        <v>6112</v>
      </c>
      <c r="XFD375" t="s">
        <v>4138</v>
      </c>
    </row>
    <row r="376" spans="91:105 16384:16384" x14ac:dyDescent="0.25">
      <c r="CM376" t="s">
        <v>1308</v>
      </c>
      <c r="CN376">
        <v>7</v>
      </c>
      <c r="CO376">
        <v>2935.0030000000002</v>
      </c>
      <c r="CP376" t="s">
        <v>6104</v>
      </c>
      <c r="CW376" t="s">
        <v>6112</v>
      </c>
      <c r="DA376" t="s">
        <v>6112</v>
      </c>
      <c r="XFD376" t="s">
        <v>4139</v>
      </c>
    </row>
    <row r="377" spans="91:105 16384:16384" x14ac:dyDescent="0.25">
      <c r="CM377" t="s">
        <v>1615</v>
      </c>
      <c r="CN377">
        <v>5</v>
      </c>
      <c r="CO377">
        <v>1846</v>
      </c>
      <c r="CP377" t="s">
        <v>6104</v>
      </c>
      <c r="CW377" t="s">
        <v>6112</v>
      </c>
      <c r="DA377" t="s">
        <v>6112</v>
      </c>
      <c r="XFD377" t="s">
        <v>4140</v>
      </c>
    </row>
    <row r="378" spans="91:105 16384:16384" x14ac:dyDescent="0.25">
      <c r="CM378" t="s">
        <v>1680</v>
      </c>
      <c r="CN378">
        <v>2</v>
      </c>
      <c r="CO378">
        <v>309.00200000000001</v>
      </c>
      <c r="CP378" t="s">
        <v>6105</v>
      </c>
      <c r="CW378" t="s">
        <v>6112</v>
      </c>
      <c r="DA378" t="s">
        <v>6112</v>
      </c>
      <c r="XFD378" t="s">
        <v>4141</v>
      </c>
    </row>
    <row r="379" spans="91:105 16384:16384" x14ac:dyDescent="0.25">
      <c r="CM379" t="s">
        <v>990</v>
      </c>
      <c r="CN379">
        <v>4</v>
      </c>
      <c r="CO379">
        <v>1046.001</v>
      </c>
      <c r="CP379" t="s">
        <v>6104</v>
      </c>
      <c r="CW379" t="s">
        <v>6112</v>
      </c>
      <c r="DA379" t="s">
        <v>6112</v>
      </c>
      <c r="XFD379" t="s">
        <v>4142</v>
      </c>
    </row>
    <row r="380" spans="91:105 16384:16384" x14ac:dyDescent="0.25">
      <c r="CM380" t="s">
        <v>890</v>
      </c>
      <c r="CN380">
        <v>6</v>
      </c>
      <c r="CO380">
        <v>3353.0070000000001</v>
      </c>
      <c r="CP380" t="s">
        <v>6104</v>
      </c>
      <c r="CW380" t="s">
        <v>6112</v>
      </c>
      <c r="DA380" t="s">
        <v>6112</v>
      </c>
      <c r="XFD380" t="s">
        <v>4143</v>
      </c>
    </row>
    <row r="381" spans="91:105 16384:16384" x14ac:dyDescent="0.25">
      <c r="CM381" t="s">
        <v>1931</v>
      </c>
      <c r="CN381">
        <v>1</v>
      </c>
      <c r="CO381">
        <v>114.002</v>
      </c>
      <c r="CP381" t="s">
        <v>6105</v>
      </c>
      <c r="CW381" t="s">
        <v>6112</v>
      </c>
      <c r="DA381" t="s">
        <v>6112</v>
      </c>
      <c r="XFD381" t="s">
        <v>4144</v>
      </c>
    </row>
    <row r="382" spans="91:105 16384:16384" x14ac:dyDescent="0.25">
      <c r="CM382" t="s">
        <v>1493</v>
      </c>
      <c r="CN382">
        <v>4</v>
      </c>
      <c r="CO382">
        <v>789.00199999999995</v>
      </c>
      <c r="CP382" t="s">
        <v>6105</v>
      </c>
      <c r="CW382" t="s">
        <v>6112</v>
      </c>
      <c r="DA382" t="s">
        <v>6112</v>
      </c>
      <c r="XFD382" t="s">
        <v>4145</v>
      </c>
    </row>
    <row r="383" spans="91:105 16384:16384" x14ac:dyDescent="0.25">
      <c r="CM383" t="s">
        <v>721</v>
      </c>
      <c r="CN383">
        <v>5</v>
      </c>
      <c r="CO383">
        <v>1767.002</v>
      </c>
      <c r="CP383" t="s">
        <v>6104</v>
      </c>
      <c r="CW383" t="s">
        <v>6112</v>
      </c>
      <c r="DA383" t="s">
        <v>6112</v>
      </c>
      <c r="XFD383" t="s">
        <v>4146</v>
      </c>
    </row>
    <row r="384" spans="91:105 16384:16384" x14ac:dyDescent="0.25">
      <c r="CM384" t="s">
        <v>2992</v>
      </c>
      <c r="CN384">
        <v>3</v>
      </c>
      <c r="CO384">
        <v>544</v>
      </c>
      <c r="CP384" t="s">
        <v>6105</v>
      </c>
      <c r="CW384" t="s">
        <v>6112</v>
      </c>
      <c r="DA384" t="s">
        <v>6112</v>
      </c>
      <c r="XFD384" t="s">
        <v>4147</v>
      </c>
    </row>
    <row r="385" spans="91:105 16384:16384" x14ac:dyDescent="0.25">
      <c r="CM385" t="s">
        <v>543</v>
      </c>
      <c r="CN385">
        <v>6</v>
      </c>
      <c r="CO385">
        <v>4755.0040000000008</v>
      </c>
      <c r="CP385" t="s">
        <v>6123</v>
      </c>
      <c r="CW385" t="s">
        <v>6112</v>
      </c>
      <c r="DA385" t="s">
        <v>6112</v>
      </c>
      <c r="XFD385" t="s">
        <v>4148</v>
      </c>
    </row>
    <row r="386" spans="91:105 16384:16384" x14ac:dyDescent="0.25">
      <c r="CM386" t="s">
        <v>2817</v>
      </c>
      <c r="CN386">
        <v>1</v>
      </c>
      <c r="CO386">
        <v>1896</v>
      </c>
      <c r="CP386" t="s">
        <v>6105</v>
      </c>
      <c r="CW386" t="s">
        <v>6112</v>
      </c>
      <c r="DA386" t="s">
        <v>6112</v>
      </c>
      <c r="XFD386" t="s">
        <v>4149</v>
      </c>
    </row>
    <row r="387" spans="91:105 16384:16384" x14ac:dyDescent="0.25">
      <c r="CM387" t="s">
        <v>1033</v>
      </c>
      <c r="CN387">
        <v>3</v>
      </c>
      <c r="CO387">
        <v>286.00099999999998</v>
      </c>
      <c r="CP387" t="s">
        <v>6105</v>
      </c>
      <c r="CW387" t="s">
        <v>6112</v>
      </c>
      <c r="DA387" t="s">
        <v>6112</v>
      </c>
      <c r="XFD387" t="s">
        <v>4150</v>
      </c>
    </row>
    <row r="388" spans="91:105 16384:16384" x14ac:dyDescent="0.25">
      <c r="CM388" t="s">
        <v>705</v>
      </c>
      <c r="CN388">
        <v>5</v>
      </c>
      <c r="CO388">
        <v>1198</v>
      </c>
      <c r="CP388" t="s">
        <v>6104</v>
      </c>
      <c r="CW388" t="s">
        <v>6112</v>
      </c>
      <c r="DA388" t="s">
        <v>6112</v>
      </c>
      <c r="XFD388" t="s">
        <v>4151</v>
      </c>
    </row>
    <row r="389" spans="91:105 16384:16384" x14ac:dyDescent="0.25">
      <c r="CM389" t="s">
        <v>69</v>
      </c>
      <c r="CN389">
        <v>5</v>
      </c>
      <c r="CO389">
        <v>1177.9950000000001</v>
      </c>
      <c r="CP389" t="s">
        <v>6104</v>
      </c>
      <c r="CW389" t="s">
        <v>6112</v>
      </c>
      <c r="DA389" t="s">
        <v>6112</v>
      </c>
      <c r="XFD389" t="s">
        <v>4152</v>
      </c>
    </row>
    <row r="390" spans="91:105 16384:16384" x14ac:dyDescent="0.25">
      <c r="CM390" t="s">
        <v>1160</v>
      </c>
      <c r="CN390">
        <v>4</v>
      </c>
      <c r="CO390">
        <v>894</v>
      </c>
      <c r="CP390" t="s">
        <v>6105</v>
      </c>
      <c r="CW390" t="s">
        <v>6112</v>
      </c>
      <c r="DA390" t="s">
        <v>6112</v>
      </c>
      <c r="XFD390" t="s">
        <v>4153</v>
      </c>
    </row>
    <row r="391" spans="91:105 16384:16384" x14ac:dyDescent="0.25">
      <c r="CM391" t="s">
        <v>3377</v>
      </c>
      <c r="CN391">
        <v>1</v>
      </c>
      <c r="CO391">
        <v>100.995</v>
      </c>
      <c r="CP391" t="s">
        <v>6105</v>
      </c>
      <c r="CW391" t="s">
        <v>6112</v>
      </c>
      <c r="DA391" t="s">
        <v>6112</v>
      </c>
      <c r="XFD391" t="s">
        <v>4154</v>
      </c>
    </row>
    <row r="392" spans="91:105 16384:16384" x14ac:dyDescent="0.25">
      <c r="CM392" t="s">
        <v>411</v>
      </c>
      <c r="CN392">
        <v>2</v>
      </c>
      <c r="CO392">
        <v>517.99900000000002</v>
      </c>
      <c r="CP392" t="s">
        <v>6105</v>
      </c>
      <c r="CW392" t="s">
        <v>6112</v>
      </c>
      <c r="DA392" t="s">
        <v>6112</v>
      </c>
      <c r="XFD392" t="s">
        <v>4155</v>
      </c>
    </row>
    <row r="393" spans="91:105 16384:16384" x14ac:dyDescent="0.25">
      <c r="CM393" t="s">
        <v>2742</v>
      </c>
      <c r="CN393">
        <v>3</v>
      </c>
      <c r="CO393">
        <v>2232</v>
      </c>
      <c r="CP393" t="s">
        <v>6104</v>
      </c>
      <c r="CW393" t="s">
        <v>6112</v>
      </c>
      <c r="DA393" t="s">
        <v>6112</v>
      </c>
      <c r="XFD393" t="s">
        <v>4156</v>
      </c>
    </row>
    <row r="394" spans="91:105 16384:16384" x14ac:dyDescent="0.25">
      <c r="CM394" t="s">
        <v>3020</v>
      </c>
      <c r="CN394">
        <v>1</v>
      </c>
      <c r="CO394">
        <v>26.001000000000001</v>
      </c>
      <c r="CP394" t="s">
        <v>6105</v>
      </c>
      <c r="CW394" t="s">
        <v>6112</v>
      </c>
      <c r="DA394" t="s">
        <v>6112</v>
      </c>
      <c r="XFD394" t="s">
        <v>4157</v>
      </c>
    </row>
    <row r="395" spans="91:105 16384:16384" x14ac:dyDescent="0.25">
      <c r="CM395" t="s">
        <v>1356</v>
      </c>
      <c r="CN395">
        <v>4</v>
      </c>
      <c r="CO395">
        <v>3956</v>
      </c>
      <c r="CP395" t="s">
        <v>6104</v>
      </c>
      <c r="CW395" t="s">
        <v>6112</v>
      </c>
      <c r="DA395" t="s">
        <v>6112</v>
      </c>
      <c r="XFD395" t="s">
        <v>4158</v>
      </c>
    </row>
    <row r="396" spans="91:105 16384:16384" x14ac:dyDescent="0.25">
      <c r="CM396" t="s">
        <v>1300</v>
      </c>
      <c r="CN396">
        <v>8</v>
      </c>
      <c r="CO396">
        <v>3582.0060000000003</v>
      </c>
      <c r="CP396" t="s">
        <v>6123</v>
      </c>
      <c r="CW396" t="s">
        <v>6112</v>
      </c>
      <c r="DA396" t="s">
        <v>6112</v>
      </c>
      <c r="XFD396" t="s">
        <v>4159</v>
      </c>
    </row>
    <row r="397" spans="91:105 16384:16384" x14ac:dyDescent="0.25">
      <c r="CM397" t="s">
        <v>1261</v>
      </c>
      <c r="CN397">
        <v>3</v>
      </c>
      <c r="CO397">
        <v>3235</v>
      </c>
      <c r="CP397" t="s">
        <v>6104</v>
      </c>
      <c r="CW397" t="s">
        <v>6112</v>
      </c>
      <c r="DA397" t="s">
        <v>6112</v>
      </c>
      <c r="XFD397" t="s">
        <v>4160</v>
      </c>
    </row>
    <row r="398" spans="91:105 16384:16384" x14ac:dyDescent="0.25">
      <c r="CM398" t="s">
        <v>746</v>
      </c>
      <c r="CN398">
        <v>6</v>
      </c>
      <c r="CO398">
        <v>6163.0010000000002</v>
      </c>
      <c r="CP398" t="s">
        <v>6123</v>
      </c>
      <c r="CW398" t="s">
        <v>6112</v>
      </c>
      <c r="DA398" t="s">
        <v>6112</v>
      </c>
      <c r="XFD398" t="s">
        <v>4161</v>
      </c>
    </row>
    <row r="399" spans="91:105 16384:16384" x14ac:dyDescent="0.25">
      <c r="CM399" t="s">
        <v>2074</v>
      </c>
      <c r="CN399">
        <v>2</v>
      </c>
      <c r="CO399">
        <v>2540</v>
      </c>
      <c r="CP399" t="s">
        <v>6105</v>
      </c>
      <c r="CW399" t="s">
        <v>6112</v>
      </c>
      <c r="DA399" t="s">
        <v>6112</v>
      </c>
      <c r="XFD399" t="s">
        <v>4162</v>
      </c>
    </row>
    <row r="400" spans="91:105 16384:16384" x14ac:dyDescent="0.25">
      <c r="CM400" t="s">
        <v>341</v>
      </c>
      <c r="CN400">
        <v>6</v>
      </c>
      <c r="CO400">
        <v>3648.998</v>
      </c>
      <c r="CP400" t="s">
        <v>6123</v>
      </c>
      <c r="CW400" t="s">
        <v>6112</v>
      </c>
      <c r="DA400" t="s">
        <v>6112</v>
      </c>
      <c r="XFD400" t="s">
        <v>4163</v>
      </c>
    </row>
    <row r="401" spans="91:105 16384:16384" x14ac:dyDescent="0.25">
      <c r="CM401" t="s">
        <v>925</v>
      </c>
      <c r="CN401">
        <v>3</v>
      </c>
      <c r="CO401">
        <v>1916</v>
      </c>
      <c r="CP401" t="s">
        <v>6104</v>
      </c>
      <c r="CW401" t="s">
        <v>6112</v>
      </c>
      <c r="DA401" t="s">
        <v>6112</v>
      </c>
      <c r="XFD401" t="s">
        <v>4164</v>
      </c>
    </row>
    <row r="402" spans="91:105 16384:16384" x14ac:dyDescent="0.25">
      <c r="CM402" t="s">
        <v>787</v>
      </c>
      <c r="CN402">
        <v>3</v>
      </c>
      <c r="CO402">
        <v>2485.9949999999999</v>
      </c>
      <c r="CP402" t="s">
        <v>6104</v>
      </c>
      <c r="CW402" t="s">
        <v>6112</v>
      </c>
      <c r="DA402" t="s">
        <v>6112</v>
      </c>
      <c r="XFD402" t="s">
        <v>4165</v>
      </c>
    </row>
    <row r="403" spans="91:105 16384:16384" x14ac:dyDescent="0.25">
      <c r="CM403" t="s">
        <v>192</v>
      </c>
      <c r="CN403">
        <v>3</v>
      </c>
      <c r="CO403">
        <v>2169.9949999999999</v>
      </c>
      <c r="CP403" t="s">
        <v>6104</v>
      </c>
      <c r="CW403" t="s">
        <v>6112</v>
      </c>
      <c r="DA403" t="s">
        <v>6112</v>
      </c>
      <c r="XFD403" t="s">
        <v>4166</v>
      </c>
    </row>
    <row r="404" spans="91:105 16384:16384" x14ac:dyDescent="0.25">
      <c r="CM404" t="s">
        <v>750</v>
      </c>
      <c r="CN404">
        <v>4</v>
      </c>
      <c r="CO404">
        <v>3539.9960000000001</v>
      </c>
      <c r="CP404" t="s">
        <v>6104</v>
      </c>
      <c r="CW404" t="s">
        <v>6112</v>
      </c>
      <c r="DA404" t="s">
        <v>6112</v>
      </c>
      <c r="XFD404" t="s">
        <v>4167</v>
      </c>
    </row>
    <row r="405" spans="91:105 16384:16384" x14ac:dyDescent="0.25">
      <c r="CM405" t="s">
        <v>225</v>
      </c>
      <c r="CN405">
        <v>10</v>
      </c>
      <c r="CO405">
        <v>9658</v>
      </c>
      <c r="CP405" t="s">
        <v>6123</v>
      </c>
      <c r="CW405" t="s">
        <v>6112</v>
      </c>
      <c r="DA405" t="s">
        <v>6112</v>
      </c>
      <c r="XFD405" t="s">
        <v>4168</v>
      </c>
    </row>
    <row r="406" spans="91:105 16384:16384" x14ac:dyDescent="0.25">
      <c r="CM406" t="s">
        <v>1848</v>
      </c>
      <c r="CN406">
        <v>5</v>
      </c>
      <c r="CO406">
        <v>3281.0070000000001</v>
      </c>
      <c r="CP406" t="s">
        <v>6104</v>
      </c>
      <c r="CW406" t="s">
        <v>6112</v>
      </c>
      <c r="DA406" t="s">
        <v>6112</v>
      </c>
      <c r="XFD406" t="s">
        <v>4169</v>
      </c>
    </row>
    <row r="407" spans="91:105 16384:16384" x14ac:dyDescent="0.25">
      <c r="CM407" t="s">
        <v>3297</v>
      </c>
      <c r="CN407">
        <v>1</v>
      </c>
      <c r="CO407">
        <v>105.994</v>
      </c>
      <c r="CP407" t="s">
        <v>6105</v>
      </c>
      <c r="CW407" t="s">
        <v>6112</v>
      </c>
      <c r="DA407" t="s">
        <v>6112</v>
      </c>
      <c r="XFD407" t="s">
        <v>4170</v>
      </c>
    </row>
    <row r="408" spans="91:105 16384:16384" x14ac:dyDescent="0.25">
      <c r="CM408" t="s">
        <v>145</v>
      </c>
      <c r="CN408">
        <v>9</v>
      </c>
      <c r="CO408">
        <v>6790.9980000000005</v>
      </c>
      <c r="CP408" t="s">
        <v>6123</v>
      </c>
      <c r="CW408" t="s">
        <v>6112</v>
      </c>
      <c r="DA408" t="s">
        <v>6112</v>
      </c>
      <c r="XFD408" t="s">
        <v>4171</v>
      </c>
    </row>
    <row r="409" spans="91:105 16384:16384" x14ac:dyDescent="0.25">
      <c r="CM409" t="s">
        <v>511</v>
      </c>
      <c r="CN409">
        <v>4</v>
      </c>
      <c r="CO409">
        <v>6314.9989999999998</v>
      </c>
      <c r="CP409" t="s">
        <v>6104</v>
      </c>
      <c r="CW409" t="s">
        <v>6112</v>
      </c>
      <c r="DA409" t="s">
        <v>6112</v>
      </c>
      <c r="XFD409" t="s">
        <v>4172</v>
      </c>
    </row>
    <row r="410" spans="91:105 16384:16384" x14ac:dyDescent="0.25">
      <c r="CM410" t="s">
        <v>1489</v>
      </c>
      <c r="CN410">
        <v>3</v>
      </c>
      <c r="CO410">
        <v>1421</v>
      </c>
      <c r="CP410" t="s">
        <v>6104</v>
      </c>
      <c r="CW410" t="s">
        <v>6112</v>
      </c>
      <c r="DA410" t="s">
        <v>6112</v>
      </c>
      <c r="XFD410" t="s">
        <v>4173</v>
      </c>
    </row>
    <row r="411" spans="91:105 16384:16384" x14ac:dyDescent="0.25">
      <c r="CM411" t="s">
        <v>1020</v>
      </c>
      <c r="CN411">
        <v>11</v>
      </c>
      <c r="CO411">
        <v>9948</v>
      </c>
      <c r="CP411" t="s">
        <v>6123</v>
      </c>
      <c r="CW411" t="s">
        <v>6112</v>
      </c>
      <c r="DA411" t="s">
        <v>6112</v>
      </c>
      <c r="XFD411" t="s">
        <v>4174</v>
      </c>
    </row>
    <row r="412" spans="91:105 16384:16384" x14ac:dyDescent="0.25">
      <c r="CM412" t="s">
        <v>1148</v>
      </c>
      <c r="CN412">
        <v>2</v>
      </c>
      <c r="CO412">
        <v>2936</v>
      </c>
      <c r="CP412" t="s">
        <v>6105</v>
      </c>
      <c r="CW412" t="s">
        <v>6112</v>
      </c>
      <c r="DA412" t="s">
        <v>6112</v>
      </c>
      <c r="XFD412" t="s">
        <v>4175</v>
      </c>
    </row>
    <row r="413" spans="91:105 16384:16384" x14ac:dyDescent="0.25">
      <c r="CM413" t="s">
        <v>323</v>
      </c>
      <c r="CN413">
        <v>3</v>
      </c>
      <c r="CO413">
        <v>217.999</v>
      </c>
      <c r="CP413" t="s">
        <v>6105</v>
      </c>
      <c r="CW413" t="s">
        <v>6112</v>
      </c>
      <c r="DA413" t="s">
        <v>6112</v>
      </c>
      <c r="XFD413" t="s">
        <v>4176</v>
      </c>
    </row>
    <row r="414" spans="91:105 16384:16384" x14ac:dyDescent="0.25">
      <c r="CM414" t="s">
        <v>378</v>
      </c>
      <c r="CN414">
        <v>4</v>
      </c>
      <c r="CO414">
        <v>3493.0010000000002</v>
      </c>
      <c r="CP414" t="s">
        <v>6104</v>
      </c>
      <c r="CW414" t="s">
        <v>6112</v>
      </c>
      <c r="DA414" t="s">
        <v>6112</v>
      </c>
      <c r="XFD414" t="s">
        <v>4177</v>
      </c>
    </row>
    <row r="415" spans="91:105 16384:16384" x14ac:dyDescent="0.25">
      <c r="CM415" t="s">
        <v>1136</v>
      </c>
      <c r="CN415">
        <v>2</v>
      </c>
      <c r="CO415">
        <v>980</v>
      </c>
      <c r="CP415" t="s">
        <v>6105</v>
      </c>
      <c r="CW415" t="s">
        <v>6112</v>
      </c>
      <c r="DA415" t="s">
        <v>6112</v>
      </c>
      <c r="XFD415" t="s">
        <v>4178</v>
      </c>
    </row>
    <row r="416" spans="91:105 16384:16384" x14ac:dyDescent="0.25">
      <c r="CM416" t="s">
        <v>195</v>
      </c>
      <c r="CN416">
        <v>6</v>
      </c>
      <c r="CO416">
        <v>3246.0010000000002</v>
      </c>
      <c r="CP416" t="s">
        <v>6104</v>
      </c>
      <c r="CW416" t="s">
        <v>6112</v>
      </c>
      <c r="DA416" t="s">
        <v>6112</v>
      </c>
      <c r="XFD416" t="s">
        <v>4179</v>
      </c>
    </row>
    <row r="417" spans="91:105 16384:16384" x14ac:dyDescent="0.25">
      <c r="CM417" t="s">
        <v>1682</v>
      </c>
      <c r="CN417">
        <v>8</v>
      </c>
      <c r="CO417">
        <v>2142.9949999999999</v>
      </c>
      <c r="CP417" t="s">
        <v>6104</v>
      </c>
      <c r="CW417" t="s">
        <v>6112</v>
      </c>
      <c r="DA417" t="s">
        <v>6112</v>
      </c>
      <c r="XFD417" t="s">
        <v>4180</v>
      </c>
    </row>
    <row r="418" spans="91:105 16384:16384" x14ac:dyDescent="0.25">
      <c r="CM418" t="s">
        <v>1392</v>
      </c>
      <c r="CN418">
        <v>5</v>
      </c>
      <c r="CO418">
        <v>7010</v>
      </c>
      <c r="CP418" t="s">
        <v>6104</v>
      </c>
      <c r="CW418" t="s">
        <v>6112</v>
      </c>
      <c r="DA418" t="s">
        <v>6112</v>
      </c>
      <c r="XFD418" t="s">
        <v>4181</v>
      </c>
    </row>
    <row r="419" spans="91:105 16384:16384" x14ac:dyDescent="0.25">
      <c r="CM419" t="s">
        <v>1506</v>
      </c>
      <c r="CN419">
        <v>2</v>
      </c>
      <c r="CO419">
        <v>1708</v>
      </c>
      <c r="CP419" t="s">
        <v>6105</v>
      </c>
      <c r="CW419" t="s">
        <v>6112</v>
      </c>
      <c r="DA419" t="s">
        <v>6112</v>
      </c>
      <c r="XFD419" t="s">
        <v>4182</v>
      </c>
    </row>
    <row r="420" spans="91:105 16384:16384" x14ac:dyDescent="0.25">
      <c r="CM420" t="s">
        <v>92</v>
      </c>
      <c r="CN420">
        <v>5</v>
      </c>
      <c r="CO420">
        <v>2066</v>
      </c>
      <c r="CP420" t="s">
        <v>6104</v>
      </c>
      <c r="CW420" t="s">
        <v>6112</v>
      </c>
      <c r="DA420" t="s">
        <v>6112</v>
      </c>
      <c r="XFD420" t="s">
        <v>4183</v>
      </c>
    </row>
    <row r="421" spans="91:105 16384:16384" x14ac:dyDescent="0.25">
      <c r="CM421" t="s">
        <v>189</v>
      </c>
      <c r="CN421">
        <v>3</v>
      </c>
      <c r="CO421">
        <v>2465</v>
      </c>
      <c r="CP421" t="s">
        <v>6104</v>
      </c>
      <c r="CW421" t="s">
        <v>6112</v>
      </c>
      <c r="DA421" t="s">
        <v>6112</v>
      </c>
      <c r="XFD421" t="s">
        <v>4184</v>
      </c>
    </row>
    <row r="422" spans="91:105 16384:16384" x14ac:dyDescent="0.25">
      <c r="CM422" t="s">
        <v>683</v>
      </c>
      <c r="CN422">
        <v>8</v>
      </c>
      <c r="CO422">
        <v>5979.9930000000004</v>
      </c>
      <c r="CP422" t="s">
        <v>6123</v>
      </c>
      <c r="CW422" t="s">
        <v>6112</v>
      </c>
      <c r="DA422" t="s">
        <v>6112</v>
      </c>
      <c r="XFD422" t="s">
        <v>4185</v>
      </c>
    </row>
    <row r="423" spans="91:105 16384:16384" x14ac:dyDescent="0.25">
      <c r="CM423" t="s">
        <v>2249</v>
      </c>
      <c r="CN423">
        <v>2</v>
      </c>
      <c r="CO423">
        <v>1176</v>
      </c>
      <c r="CP423" t="s">
        <v>6105</v>
      </c>
      <c r="CW423" t="s">
        <v>6112</v>
      </c>
      <c r="DA423" t="s">
        <v>6112</v>
      </c>
      <c r="XFD423" t="s">
        <v>4186</v>
      </c>
    </row>
    <row r="424" spans="91:105 16384:16384" x14ac:dyDescent="0.25">
      <c r="CM424" t="s">
        <v>1688</v>
      </c>
      <c r="CN424">
        <v>4</v>
      </c>
      <c r="CO424">
        <v>2409.9989999999998</v>
      </c>
      <c r="CP424" t="s">
        <v>6104</v>
      </c>
      <c r="CW424" t="s">
        <v>6112</v>
      </c>
      <c r="DA424" t="s">
        <v>6112</v>
      </c>
      <c r="XFD424" t="s">
        <v>4187</v>
      </c>
    </row>
    <row r="425" spans="91:105 16384:16384" x14ac:dyDescent="0.25">
      <c r="CM425" t="s">
        <v>1170</v>
      </c>
      <c r="CN425">
        <v>4</v>
      </c>
      <c r="CO425">
        <v>3830</v>
      </c>
      <c r="CP425" t="s">
        <v>6104</v>
      </c>
      <c r="CW425" t="s">
        <v>6112</v>
      </c>
      <c r="DA425" t="s">
        <v>6112</v>
      </c>
      <c r="XFD425" t="s">
        <v>4188</v>
      </c>
    </row>
    <row r="426" spans="91:105 16384:16384" x14ac:dyDescent="0.25">
      <c r="CM426" t="s">
        <v>253</v>
      </c>
      <c r="CN426">
        <v>3</v>
      </c>
      <c r="CO426">
        <v>3935</v>
      </c>
      <c r="CP426" t="s">
        <v>6104</v>
      </c>
      <c r="CW426" t="s">
        <v>6112</v>
      </c>
      <c r="DA426" t="s">
        <v>6112</v>
      </c>
      <c r="XFD426" t="s">
        <v>4189</v>
      </c>
    </row>
    <row r="427" spans="91:105 16384:16384" x14ac:dyDescent="0.25">
      <c r="CM427" t="s">
        <v>762</v>
      </c>
      <c r="CN427">
        <v>6</v>
      </c>
      <c r="CO427">
        <v>1535.0070000000001</v>
      </c>
      <c r="CP427" t="s">
        <v>6104</v>
      </c>
      <c r="CW427" t="s">
        <v>6112</v>
      </c>
      <c r="DA427" t="s">
        <v>6112</v>
      </c>
      <c r="XFD427" t="s">
        <v>4190</v>
      </c>
    </row>
    <row r="428" spans="91:105 16384:16384" x14ac:dyDescent="0.25">
      <c r="CM428" t="s">
        <v>880</v>
      </c>
      <c r="CN428">
        <v>4</v>
      </c>
      <c r="CO428">
        <v>1985</v>
      </c>
      <c r="CP428" t="s">
        <v>6104</v>
      </c>
      <c r="CW428" t="s">
        <v>6112</v>
      </c>
      <c r="DA428" t="s">
        <v>6112</v>
      </c>
      <c r="XFD428" t="s">
        <v>4191</v>
      </c>
    </row>
    <row r="429" spans="91:105 16384:16384" x14ac:dyDescent="0.25">
      <c r="CM429" t="s">
        <v>677</v>
      </c>
      <c r="CN429">
        <v>7</v>
      </c>
      <c r="CO429">
        <v>4301.9949999999999</v>
      </c>
      <c r="CP429" t="s">
        <v>6123</v>
      </c>
      <c r="CW429" t="s">
        <v>6112</v>
      </c>
      <c r="DA429" t="s">
        <v>6112</v>
      </c>
      <c r="XFD429" t="s">
        <v>4192</v>
      </c>
    </row>
    <row r="430" spans="91:105 16384:16384" x14ac:dyDescent="0.25">
      <c r="CM430" t="s">
        <v>1723</v>
      </c>
      <c r="CN430">
        <v>8</v>
      </c>
      <c r="CO430">
        <v>6468.0059999999994</v>
      </c>
      <c r="CP430" t="s">
        <v>6123</v>
      </c>
      <c r="CW430" t="s">
        <v>6112</v>
      </c>
      <c r="DA430" t="s">
        <v>6112</v>
      </c>
      <c r="XFD430" t="s">
        <v>4193</v>
      </c>
    </row>
    <row r="431" spans="91:105 16384:16384" x14ac:dyDescent="0.25">
      <c r="CM431" t="s">
        <v>893</v>
      </c>
      <c r="CN431">
        <v>1</v>
      </c>
      <c r="CO431">
        <v>147</v>
      </c>
      <c r="CP431" t="s">
        <v>6105</v>
      </c>
      <c r="CW431" t="s">
        <v>6112</v>
      </c>
      <c r="DA431" t="s">
        <v>6112</v>
      </c>
      <c r="XFD431" t="s">
        <v>4194</v>
      </c>
    </row>
    <row r="432" spans="91:105 16384:16384" x14ac:dyDescent="0.25">
      <c r="CM432" t="s">
        <v>1325</v>
      </c>
      <c r="CN432">
        <v>5</v>
      </c>
      <c r="CO432">
        <v>1074.001</v>
      </c>
      <c r="CP432" t="s">
        <v>6104</v>
      </c>
      <c r="CW432" t="s">
        <v>6112</v>
      </c>
      <c r="DA432" t="s">
        <v>6112</v>
      </c>
      <c r="XFD432" t="s">
        <v>4195</v>
      </c>
    </row>
    <row r="433" spans="91:105 16384:16384" x14ac:dyDescent="0.25">
      <c r="CM433" t="s">
        <v>488</v>
      </c>
      <c r="CN433">
        <v>4</v>
      </c>
      <c r="CO433">
        <v>2597.9989999999998</v>
      </c>
      <c r="CP433" t="s">
        <v>6104</v>
      </c>
      <c r="CW433" t="s">
        <v>6112</v>
      </c>
      <c r="DA433" t="s">
        <v>6112</v>
      </c>
      <c r="XFD433" t="s">
        <v>4196</v>
      </c>
    </row>
    <row r="434" spans="91:105 16384:16384" x14ac:dyDescent="0.25">
      <c r="CM434" t="s">
        <v>2962</v>
      </c>
      <c r="CN434">
        <v>2</v>
      </c>
      <c r="CO434">
        <v>1207</v>
      </c>
      <c r="CP434" t="s">
        <v>6105</v>
      </c>
      <c r="CW434" t="s">
        <v>6112</v>
      </c>
      <c r="DA434" t="s">
        <v>6112</v>
      </c>
      <c r="XFD434" t="s">
        <v>4197</v>
      </c>
    </row>
    <row r="435" spans="91:105 16384:16384" x14ac:dyDescent="0.25">
      <c r="CM435" t="s">
        <v>1107</v>
      </c>
      <c r="CN435">
        <v>4</v>
      </c>
      <c r="CO435">
        <v>620.99599999999998</v>
      </c>
      <c r="CP435" t="s">
        <v>6105</v>
      </c>
      <c r="CW435" t="s">
        <v>6112</v>
      </c>
      <c r="DA435" t="s">
        <v>6112</v>
      </c>
      <c r="XFD435" t="s">
        <v>4198</v>
      </c>
    </row>
    <row r="436" spans="91:105 16384:16384" x14ac:dyDescent="0.25">
      <c r="CM436" t="s">
        <v>1277</v>
      </c>
      <c r="CN436">
        <v>2</v>
      </c>
      <c r="CO436">
        <v>4068</v>
      </c>
      <c r="CP436" t="s">
        <v>6105</v>
      </c>
      <c r="CW436" t="s">
        <v>6112</v>
      </c>
      <c r="DA436" t="s">
        <v>6112</v>
      </c>
      <c r="XFD436" t="s">
        <v>4199</v>
      </c>
    </row>
    <row r="437" spans="91:105 16384:16384" x14ac:dyDescent="0.25">
      <c r="CM437" t="s">
        <v>402</v>
      </c>
      <c r="CN437">
        <v>5</v>
      </c>
      <c r="CO437">
        <v>1906.9960000000001</v>
      </c>
      <c r="CP437" t="s">
        <v>6104</v>
      </c>
      <c r="CW437" t="s">
        <v>6112</v>
      </c>
      <c r="DA437" t="s">
        <v>6112</v>
      </c>
      <c r="XFD437" t="s">
        <v>4200</v>
      </c>
    </row>
    <row r="438" spans="91:105 16384:16384" x14ac:dyDescent="0.25">
      <c r="CM438" t="s">
        <v>468</v>
      </c>
      <c r="CN438">
        <v>6</v>
      </c>
      <c r="CO438">
        <v>5074</v>
      </c>
      <c r="CP438" t="s">
        <v>6123</v>
      </c>
      <c r="CW438" t="s">
        <v>6112</v>
      </c>
      <c r="DA438" t="s">
        <v>6112</v>
      </c>
      <c r="XFD438" t="s">
        <v>4201</v>
      </c>
    </row>
    <row r="439" spans="91:105 16384:16384" x14ac:dyDescent="0.25">
      <c r="CM439" t="s">
        <v>530</v>
      </c>
      <c r="CN439">
        <v>4</v>
      </c>
      <c r="CO439">
        <v>679.995</v>
      </c>
      <c r="CP439" t="s">
        <v>6105</v>
      </c>
      <c r="CW439" t="s">
        <v>6112</v>
      </c>
      <c r="DA439" t="s">
        <v>6112</v>
      </c>
      <c r="XFD439" t="s">
        <v>4202</v>
      </c>
    </row>
    <row r="440" spans="91:105 16384:16384" x14ac:dyDescent="0.25">
      <c r="CM440" t="s">
        <v>2453</v>
      </c>
      <c r="CN440">
        <v>2</v>
      </c>
      <c r="CO440">
        <v>339.99799999999999</v>
      </c>
      <c r="CP440" t="s">
        <v>6105</v>
      </c>
      <c r="CW440" t="s">
        <v>6112</v>
      </c>
      <c r="DA440" t="s">
        <v>6112</v>
      </c>
      <c r="XFD440" t="s">
        <v>4203</v>
      </c>
    </row>
    <row r="441" spans="91:105 16384:16384" x14ac:dyDescent="0.25">
      <c r="CM441" t="s">
        <v>1935</v>
      </c>
      <c r="CN441">
        <v>7</v>
      </c>
      <c r="CO441">
        <v>3119.9989999999998</v>
      </c>
      <c r="CP441" t="s">
        <v>6104</v>
      </c>
      <c r="CW441" t="s">
        <v>6112</v>
      </c>
      <c r="DA441" t="s">
        <v>6112</v>
      </c>
      <c r="XFD441" t="s">
        <v>4204</v>
      </c>
    </row>
    <row r="442" spans="91:105 16384:16384" x14ac:dyDescent="0.25">
      <c r="CM442" t="s">
        <v>2973</v>
      </c>
      <c r="CN442">
        <v>2</v>
      </c>
      <c r="CO442">
        <v>2420</v>
      </c>
      <c r="CP442" t="s">
        <v>6105</v>
      </c>
      <c r="CW442" t="s">
        <v>6112</v>
      </c>
      <c r="DA442" t="s">
        <v>6112</v>
      </c>
      <c r="XFD442" t="s">
        <v>4205</v>
      </c>
    </row>
    <row r="443" spans="91:105 16384:16384" x14ac:dyDescent="0.25">
      <c r="CM443" t="s">
        <v>931</v>
      </c>
      <c r="CN443">
        <v>4</v>
      </c>
      <c r="CO443">
        <v>3624</v>
      </c>
      <c r="CP443" t="s">
        <v>6104</v>
      </c>
      <c r="CW443" t="s">
        <v>6112</v>
      </c>
      <c r="DA443" t="s">
        <v>6112</v>
      </c>
      <c r="XFD443" t="s">
        <v>4206</v>
      </c>
    </row>
    <row r="444" spans="91:105 16384:16384" x14ac:dyDescent="0.25">
      <c r="CM444" t="s">
        <v>1966</v>
      </c>
      <c r="CN444">
        <v>1</v>
      </c>
      <c r="CO444">
        <v>29.001000000000001</v>
      </c>
      <c r="CP444" t="s">
        <v>6105</v>
      </c>
      <c r="CW444" t="s">
        <v>6112</v>
      </c>
      <c r="DA444" t="s">
        <v>6112</v>
      </c>
      <c r="XFD444" t="s">
        <v>4207</v>
      </c>
    </row>
    <row r="445" spans="91:105 16384:16384" x14ac:dyDescent="0.25">
      <c r="CM445" t="s">
        <v>1692</v>
      </c>
      <c r="CN445">
        <v>3</v>
      </c>
      <c r="CO445">
        <v>3388.002</v>
      </c>
      <c r="CP445" t="s">
        <v>6104</v>
      </c>
      <c r="CW445" t="s">
        <v>6112</v>
      </c>
      <c r="DA445" t="s">
        <v>6112</v>
      </c>
      <c r="XFD445" t="s">
        <v>4208</v>
      </c>
    </row>
    <row r="446" spans="91:105 16384:16384" x14ac:dyDescent="0.25">
      <c r="CM446" t="s">
        <v>2310</v>
      </c>
      <c r="CN446">
        <v>2</v>
      </c>
      <c r="CO446">
        <v>900</v>
      </c>
      <c r="CP446" t="s">
        <v>6105</v>
      </c>
      <c r="CW446" t="s">
        <v>6112</v>
      </c>
      <c r="DA446" t="s">
        <v>6112</v>
      </c>
      <c r="XFD446" t="s">
        <v>4209</v>
      </c>
    </row>
    <row r="447" spans="91:105 16384:16384" x14ac:dyDescent="0.25">
      <c r="CM447" t="s">
        <v>419</v>
      </c>
      <c r="CN447">
        <v>4</v>
      </c>
      <c r="CO447">
        <v>2986</v>
      </c>
      <c r="CP447" t="s">
        <v>6104</v>
      </c>
      <c r="CW447" t="s">
        <v>6112</v>
      </c>
      <c r="DA447" t="s">
        <v>6112</v>
      </c>
      <c r="XFD447" t="s">
        <v>4210</v>
      </c>
    </row>
    <row r="448" spans="91:105 16384:16384" x14ac:dyDescent="0.25">
      <c r="CM448" t="s">
        <v>2439</v>
      </c>
      <c r="CN448">
        <v>5</v>
      </c>
      <c r="CO448">
        <v>7147</v>
      </c>
      <c r="CP448" t="s">
        <v>6104</v>
      </c>
      <c r="CW448" t="s">
        <v>6112</v>
      </c>
      <c r="DA448" t="s">
        <v>6112</v>
      </c>
      <c r="XFD448" t="s">
        <v>4211</v>
      </c>
    </row>
    <row r="449" spans="91:105 16384:16384" x14ac:dyDescent="0.25">
      <c r="CM449" t="s">
        <v>3061</v>
      </c>
      <c r="CN449">
        <v>1</v>
      </c>
      <c r="CO449">
        <v>1344</v>
      </c>
      <c r="CP449" t="s">
        <v>6105</v>
      </c>
      <c r="CW449" t="s">
        <v>6112</v>
      </c>
      <c r="DA449" t="s">
        <v>6112</v>
      </c>
      <c r="XFD449" t="s">
        <v>4212</v>
      </c>
    </row>
    <row r="450" spans="91:105 16384:16384" x14ac:dyDescent="0.25">
      <c r="CM450" t="s">
        <v>1979</v>
      </c>
      <c r="CN450">
        <v>4</v>
      </c>
      <c r="CO450">
        <v>2012.0120000000002</v>
      </c>
      <c r="CP450" t="s">
        <v>6104</v>
      </c>
      <c r="CW450" t="s">
        <v>6112</v>
      </c>
      <c r="DA450" t="s">
        <v>6112</v>
      </c>
      <c r="XFD450" t="s">
        <v>4213</v>
      </c>
    </row>
    <row r="451" spans="91:105 16384:16384" x14ac:dyDescent="0.25">
      <c r="CM451" t="s">
        <v>3292</v>
      </c>
      <c r="CN451">
        <v>2</v>
      </c>
      <c r="CO451">
        <v>1619</v>
      </c>
      <c r="CP451" t="s">
        <v>6105</v>
      </c>
      <c r="CW451" t="s">
        <v>6112</v>
      </c>
      <c r="DA451" t="s">
        <v>6112</v>
      </c>
      <c r="XFD451" t="s">
        <v>4214</v>
      </c>
    </row>
    <row r="452" spans="91:105 16384:16384" x14ac:dyDescent="0.25">
      <c r="CM452" t="s">
        <v>1242</v>
      </c>
      <c r="CN452">
        <v>2</v>
      </c>
      <c r="CO452">
        <v>605.995</v>
      </c>
      <c r="CP452" t="s">
        <v>6105</v>
      </c>
      <c r="CW452" t="s">
        <v>6112</v>
      </c>
      <c r="DA452" t="s">
        <v>6112</v>
      </c>
      <c r="XFD452" t="s">
        <v>4215</v>
      </c>
    </row>
    <row r="453" spans="91:105 16384:16384" x14ac:dyDescent="0.25">
      <c r="CM453" t="s">
        <v>302</v>
      </c>
      <c r="CN453">
        <v>3</v>
      </c>
      <c r="CO453">
        <v>1528.998</v>
      </c>
      <c r="CP453" t="s">
        <v>6104</v>
      </c>
      <c r="CW453" t="s">
        <v>6112</v>
      </c>
      <c r="DA453" t="s">
        <v>6112</v>
      </c>
      <c r="XFD453" t="s">
        <v>4216</v>
      </c>
    </row>
    <row r="454" spans="91:105 16384:16384" x14ac:dyDescent="0.25">
      <c r="CM454" t="s">
        <v>583</v>
      </c>
      <c r="CN454">
        <v>5</v>
      </c>
      <c r="CO454">
        <v>3865</v>
      </c>
      <c r="CP454" t="s">
        <v>6104</v>
      </c>
      <c r="CW454" t="s">
        <v>6112</v>
      </c>
      <c r="DA454" t="s">
        <v>6112</v>
      </c>
      <c r="XFD454" t="s">
        <v>4217</v>
      </c>
    </row>
    <row r="455" spans="91:105 16384:16384" x14ac:dyDescent="0.25">
      <c r="CM455" t="s">
        <v>1126</v>
      </c>
      <c r="CN455">
        <v>7</v>
      </c>
      <c r="CO455">
        <v>3802.0010000000002</v>
      </c>
      <c r="CP455" t="s">
        <v>6123</v>
      </c>
      <c r="CW455" t="s">
        <v>6112</v>
      </c>
      <c r="DA455" t="s">
        <v>6112</v>
      </c>
      <c r="XFD455" t="s">
        <v>4218</v>
      </c>
    </row>
    <row r="456" spans="91:105 16384:16384" x14ac:dyDescent="0.25">
      <c r="CM456" t="s">
        <v>3140</v>
      </c>
      <c r="CN456">
        <v>3</v>
      </c>
      <c r="CO456">
        <v>2545</v>
      </c>
      <c r="CP456" t="s">
        <v>6104</v>
      </c>
      <c r="CW456" t="s">
        <v>6112</v>
      </c>
      <c r="DA456" t="s">
        <v>6112</v>
      </c>
      <c r="XFD456" t="s">
        <v>4219</v>
      </c>
    </row>
    <row r="457" spans="91:105 16384:16384" x14ac:dyDescent="0.25">
      <c r="CM457" t="s">
        <v>3038</v>
      </c>
      <c r="CN457">
        <v>3</v>
      </c>
      <c r="CO457">
        <v>2800</v>
      </c>
      <c r="CP457" t="s">
        <v>6104</v>
      </c>
      <c r="CW457" t="s">
        <v>6112</v>
      </c>
      <c r="DA457" t="s">
        <v>6112</v>
      </c>
      <c r="XFD457" t="s">
        <v>4220</v>
      </c>
    </row>
    <row r="458" spans="91:105 16384:16384" x14ac:dyDescent="0.25">
      <c r="CM458" t="s">
        <v>365</v>
      </c>
      <c r="CN458">
        <v>3</v>
      </c>
      <c r="CO458">
        <v>668.995</v>
      </c>
      <c r="CP458" t="s">
        <v>6105</v>
      </c>
      <c r="CW458" t="s">
        <v>6112</v>
      </c>
      <c r="DA458" t="s">
        <v>6112</v>
      </c>
      <c r="XFD458" t="s">
        <v>4221</v>
      </c>
    </row>
    <row r="459" spans="91:105 16384:16384" x14ac:dyDescent="0.25">
      <c r="CM459" t="s">
        <v>465</v>
      </c>
      <c r="CN459">
        <v>9</v>
      </c>
      <c r="CO459">
        <v>2770.9940000000001</v>
      </c>
      <c r="CP459" t="s">
        <v>6104</v>
      </c>
      <c r="CW459" t="s">
        <v>6112</v>
      </c>
      <c r="DA459" t="s">
        <v>6112</v>
      </c>
      <c r="XFD459" t="s">
        <v>4222</v>
      </c>
    </row>
    <row r="460" spans="91:105 16384:16384" x14ac:dyDescent="0.25">
      <c r="CM460" t="s">
        <v>180</v>
      </c>
      <c r="CN460">
        <v>9</v>
      </c>
      <c r="CO460">
        <v>7213</v>
      </c>
      <c r="CP460" t="s">
        <v>6123</v>
      </c>
      <c r="CW460" t="s">
        <v>6112</v>
      </c>
      <c r="DA460" t="s">
        <v>6112</v>
      </c>
      <c r="XFD460" t="s">
        <v>4223</v>
      </c>
    </row>
    <row r="461" spans="91:105 16384:16384" x14ac:dyDescent="0.25">
      <c r="CM461" t="s">
        <v>205</v>
      </c>
      <c r="CN461">
        <v>3</v>
      </c>
      <c r="CO461">
        <v>1088</v>
      </c>
      <c r="CP461" t="s">
        <v>6104</v>
      </c>
      <c r="CW461" t="s">
        <v>6112</v>
      </c>
      <c r="DA461" t="s">
        <v>6112</v>
      </c>
      <c r="XFD461" t="s">
        <v>4224</v>
      </c>
    </row>
    <row r="462" spans="91:105 16384:16384" x14ac:dyDescent="0.25">
      <c r="CM462" t="s">
        <v>916</v>
      </c>
      <c r="CN462">
        <v>11</v>
      </c>
      <c r="CO462">
        <v>1361</v>
      </c>
      <c r="CP462" t="s">
        <v>6104</v>
      </c>
      <c r="CW462" t="s">
        <v>6112</v>
      </c>
      <c r="DA462" t="s">
        <v>6112</v>
      </c>
      <c r="XFD462" t="s">
        <v>4225</v>
      </c>
    </row>
    <row r="463" spans="91:105 16384:16384" x14ac:dyDescent="0.25">
      <c r="CM463" t="s">
        <v>1146</v>
      </c>
      <c r="CN463">
        <v>5</v>
      </c>
      <c r="CO463">
        <v>431</v>
      </c>
      <c r="CP463" t="s">
        <v>6105</v>
      </c>
      <c r="CW463" t="s">
        <v>6112</v>
      </c>
      <c r="DA463" t="s">
        <v>6112</v>
      </c>
      <c r="XFD463" t="s">
        <v>4226</v>
      </c>
    </row>
    <row r="464" spans="91:105 16384:16384" x14ac:dyDescent="0.25">
      <c r="CM464" t="s">
        <v>1474</v>
      </c>
      <c r="CN464">
        <v>4</v>
      </c>
      <c r="CO464">
        <v>3797</v>
      </c>
      <c r="CP464" t="s">
        <v>6104</v>
      </c>
      <c r="CW464" t="s">
        <v>6112</v>
      </c>
      <c r="DA464" t="s">
        <v>6112</v>
      </c>
      <c r="XFD464" t="s">
        <v>4227</v>
      </c>
    </row>
    <row r="465" spans="91:105 16384:16384" x14ac:dyDescent="0.25">
      <c r="CM465" t="s">
        <v>578</v>
      </c>
      <c r="CN465">
        <v>6</v>
      </c>
      <c r="CO465">
        <v>2365.002</v>
      </c>
      <c r="CP465" t="s">
        <v>6104</v>
      </c>
      <c r="CW465" t="s">
        <v>6112</v>
      </c>
      <c r="DA465" t="s">
        <v>6112</v>
      </c>
      <c r="XFD465" t="s">
        <v>4228</v>
      </c>
    </row>
    <row r="466" spans="91:105 16384:16384" x14ac:dyDescent="0.25">
      <c r="CM466" t="s">
        <v>162</v>
      </c>
      <c r="CN466">
        <v>9</v>
      </c>
      <c r="CO466">
        <v>6399.9949999999999</v>
      </c>
      <c r="CP466" t="s">
        <v>6123</v>
      </c>
      <c r="CW466" t="s">
        <v>6112</v>
      </c>
      <c r="DA466" t="s">
        <v>6112</v>
      </c>
      <c r="XFD466" t="s">
        <v>4229</v>
      </c>
    </row>
    <row r="467" spans="91:105 16384:16384" x14ac:dyDescent="0.25">
      <c r="CM467" t="s">
        <v>519</v>
      </c>
      <c r="CN467">
        <v>3</v>
      </c>
      <c r="CO467">
        <v>1960.9949999999999</v>
      </c>
      <c r="CP467" t="s">
        <v>6104</v>
      </c>
      <c r="CW467" t="s">
        <v>6112</v>
      </c>
      <c r="DA467" t="s">
        <v>6112</v>
      </c>
      <c r="XFD467" t="s">
        <v>4230</v>
      </c>
    </row>
    <row r="468" spans="91:105 16384:16384" x14ac:dyDescent="0.25">
      <c r="CM468" t="s">
        <v>172</v>
      </c>
      <c r="CN468">
        <v>8</v>
      </c>
      <c r="CO468">
        <v>6885.9979999999996</v>
      </c>
      <c r="CP468" t="s">
        <v>6123</v>
      </c>
      <c r="CW468" t="s">
        <v>6112</v>
      </c>
      <c r="DA468" t="s">
        <v>6112</v>
      </c>
      <c r="XFD468" t="s">
        <v>4231</v>
      </c>
    </row>
    <row r="469" spans="91:105 16384:16384" x14ac:dyDescent="0.25">
      <c r="CM469" t="s">
        <v>962</v>
      </c>
      <c r="CN469">
        <v>2</v>
      </c>
      <c r="CO469">
        <v>706</v>
      </c>
      <c r="CP469" t="s">
        <v>6105</v>
      </c>
      <c r="CW469" t="s">
        <v>6112</v>
      </c>
      <c r="DA469" t="s">
        <v>6112</v>
      </c>
      <c r="XFD469" t="s">
        <v>4232</v>
      </c>
    </row>
    <row r="470" spans="91:105 16384:16384" x14ac:dyDescent="0.25">
      <c r="CM470" t="s">
        <v>1234</v>
      </c>
      <c r="CN470">
        <v>4</v>
      </c>
      <c r="CO470">
        <v>1590</v>
      </c>
      <c r="CP470" t="s">
        <v>6104</v>
      </c>
      <c r="CW470" t="s">
        <v>6112</v>
      </c>
      <c r="DA470" t="s">
        <v>6112</v>
      </c>
      <c r="XFD470" t="s">
        <v>4233</v>
      </c>
    </row>
    <row r="471" spans="91:105 16384:16384" x14ac:dyDescent="0.25">
      <c r="CM471" t="s">
        <v>3673</v>
      </c>
      <c r="CN471">
        <v>1</v>
      </c>
      <c r="CO471">
        <v>2400</v>
      </c>
      <c r="CP471" t="s">
        <v>6105</v>
      </c>
      <c r="CW471" t="s">
        <v>6112</v>
      </c>
      <c r="DA471" t="s">
        <v>6112</v>
      </c>
      <c r="XFD471" t="s">
        <v>4234</v>
      </c>
    </row>
    <row r="472" spans="91:105 16384:16384" x14ac:dyDescent="0.25">
      <c r="CM472" t="s">
        <v>130</v>
      </c>
      <c r="CN472">
        <v>9</v>
      </c>
      <c r="CO472">
        <v>3387.0030000000006</v>
      </c>
      <c r="CP472" t="s">
        <v>6104</v>
      </c>
      <c r="CW472" t="s">
        <v>6112</v>
      </c>
      <c r="DA472" t="s">
        <v>6112</v>
      </c>
      <c r="XFD472" t="s">
        <v>4235</v>
      </c>
    </row>
    <row r="473" spans="91:105 16384:16384" x14ac:dyDescent="0.25">
      <c r="CM473" t="s">
        <v>1179</v>
      </c>
      <c r="CN473">
        <v>8</v>
      </c>
      <c r="CO473">
        <v>10444.998</v>
      </c>
      <c r="CP473" t="s">
        <v>6123</v>
      </c>
      <c r="CW473" t="s">
        <v>6112</v>
      </c>
      <c r="DA473" t="s">
        <v>6112</v>
      </c>
      <c r="XFD473" t="s">
        <v>4236</v>
      </c>
    </row>
    <row r="474" spans="91:105 16384:16384" x14ac:dyDescent="0.25">
      <c r="CM474" t="s">
        <v>271</v>
      </c>
      <c r="CN474">
        <v>8</v>
      </c>
      <c r="CO474">
        <v>6932.99</v>
      </c>
      <c r="CP474" t="s">
        <v>6123</v>
      </c>
      <c r="CW474" t="s">
        <v>6112</v>
      </c>
      <c r="DA474" t="s">
        <v>6112</v>
      </c>
      <c r="XFD474" t="s">
        <v>4237</v>
      </c>
    </row>
    <row r="475" spans="91:105 16384:16384" x14ac:dyDescent="0.25">
      <c r="CM475" t="s">
        <v>933</v>
      </c>
      <c r="CN475">
        <v>7</v>
      </c>
      <c r="CO475">
        <v>2775</v>
      </c>
      <c r="CP475" t="s">
        <v>6104</v>
      </c>
      <c r="CW475" t="s">
        <v>6112</v>
      </c>
      <c r="DA475" t="s">
        <v>6112</v>
      </c>
      <c r="XFD475" t="s">
        <v>4238</v>
      </c>
    </row>
    <row r="476" spans="91:105 16384:16384" x14ac:dyDescent="0.25">
      <c r="CM476" t="s">
        <v>627</v>
      </c>
      <c r="CN476">
        <v>8</v>
      </c>
      <c r="CO476">
        <v>7812.9939999999997</v>
      </c>
      <c r="CP476" t="s">
        <v>6123</v>
      </c>
      <c r="CW476" t="s">
        <v>6112</v>
      </c>
      <c r="DA476" t="s">
        <v>6112</v>
      </c>
      <c r="XFD476" t="s">
        <v>4239</v>
      </c>
    </row>
    <row r="477" spans="91:105 16384:16384" x14ac:dyDescent="0.25">
      <c r="CM477" t="s">
        <v>121</v>
      </c>
      <c r="CN477">
        <v>6</v>
      </c>
      <c r="CO477">
        <v>2108</v>
      </c>
      <c r="CP477" t="s">
        <v>6104</v>
      </c>
      <c r="CW477" t="s">
        <v>6112</v>
      </c>
      <c r="DA477" t="s">
        <v>6112</v>
      </c>
      <c r="XFD477" t="s">
        <v>4240</v>
      </c>
    </row>
    <row r="478" spans="91:105 16384:16384" x14ac:dyDescent="0.25">
      <c r="CM478" t="s">
        <v>82</v>
      </c>
      <c r="CN478">
        <v>4</v>
      </c>
      <c r="CO478">
        <v>4180.0039999999999</v>
      </c>
      <c r="CP478" t="s">
        <v>6104</v>
      </c>
      <c r="CW478" t="s">
        <v>6112</v>
      </c>
      <c r="DA478" t="s">
        <v>6112</v>
      </c>
      <c r="XFD478" t="s">
        <v>4241</v>
      </c>
    </row>
    <row r="479" spans="91:105 16384:16384" x14ac:dyDescent="0.25">
      <c r="CM479" t="s">
        <v>1592</v>
      </c>
      <c r="CN479">
        <v>4</v>
      </c>
      <c r="CO479">
        <v>4523.0010000000002</v>
      </c>
      <c r="CP479" t="s">
        <v>6104</v>
      </c>
      <c r="CW479" t="s">
        <v>6112</v>
      </c>
      <c r="DA479" t="s">
        <v>6112</v>
      </c>
      <c r="XFD479" t="s">
        <v>4242</v>
      </c>
    </row>
    <row r="480" spans="91:105 16384:16384" x14ac:dyDescent="0.25">
      <c r="CM480" t="s">
        <v>1621</v>
      </c>
      <c r="CN480">
        <v>3</v>
      </c>
      <c r="CO480">
        <v>3327</v>
      </c>
      <c r="CP480" t="s">
        <v>6104</v>
      </c>
      <c r="CW480" t="s">
        <v>6112</v>
      </c>
      <c r="DA480" t="s">
        <v>6112</v>
      </c>
      <c r="XFD480" t="s">
        <v>4243</v>
      </c>
    </row>
    <row r="481" spans="91:105 16384:16384" x14ac:dyDescent="0.25">
      <c r="CM481" t="s">
        <v>693</v>
      </c>
      <c r="CN481">
        <v>3</v>
      </c>
      <c r="CO481">
        <v>905</v>
      </c>
      <c r="CP481" t="s">
        <v>6105</v>
      </c>
      <c r="CW481" t="s">
        <v>6112</v>
      </c>
      <c r="DA481" t="s">
        <v>6112</v>
      </c>
      <c r="XFD481" t="s">
        <v>4244</v>
      </c>
    </row>
    <row r="482" spans="91:105 16384:16384" x14ac:dyDescent="0.25">
      <c r="CM482" t="s">
        <v>280</v>
      </c>
      <c r="CN482">
        <v>4</v>
      </c>
      <c r="CO482">
        <v>3357</v>
      </c>
      <c r="CP482" t="s">
        <v>6104</v>
      </c>
      <c r="CW482" t="s">
        <v>6112</v>
      </c>
      <c r="DA482" t="s">
        <v>6112</v>
      </c>
      <c r="XFD482" t="s">
        <v>4245</v>
      </c>
    </row>
    <row r="483" spans="91:105 16384:16384" x14ac:dyDescent="0.25">
      <c r="CM483" t="s">
        <v>671</v>
      </c>
      <c r="CN483">
        <v>5</v>
      </c>
      <c r="CO483">
        <v>4572.9940000000006</v>
      </c>
      <c r="CP483" t="s">
        <v>6104</v>
      </c>
      <c r="CW483" t="s">
        <v>6112</v>
      </c>
      <c r="DA483" t="s">
        <v>6112</v>
      </c>
      <c r="XFD483" t="s">
        <v>4246</v>
      </c>
    </row>
    <row r="484" spans="91:105 16384:16384" x14ac:dyDescent="0.25">
      <c r="CM484" t="s">
        <v>1407</v>
      </c>
      <c r="CN484">
        <v>4</v>
      </c>
      <c r="CO484">
        <v>4857</v>
      </c>
      <c r="CP484" t="s">
        <v>6104</v>
      </c>
      <c r="CW484" t="s">
        <v>6112</v>
      </c>
      <c r="DA484" t="s">
        <v>6112</v>
      </c>
      <c r="XFD484" t="s">
        <v>4247</v>
      </c>
    </row>
    <row r="485" spans="91:105 16384:16384" x14ac:dyDescent="0.25">
      <c r="CM485" t="s">
        <v>1396</v>
      </c>
      <c r="CN485">
        <v>2</v>
      </c>
      <c r="CO485">
        <v>151.994</v>
      </c>
      <c r="CP485" t="s">
        <v>6105</v>
      </c>
      <c r="CW485" t="s">
        <v>6112</v>
      </c>
      <c r="DA485" t="s">
        <v>6112</v>
      </c>
      <c r="XFD485" t="s">
        <v>4248</v>
      </c>
    </row>
    <row r="486" spans="91:105 16384:16384" x14ac:dyDescent="0.25">
      <c r="CM486" t="s">
        <v>938</v>
      </c>
      <c r="CN486">
        <v>4</v>
      </c>
      <c r="CO486">
        <v>1122.9960000000001</v>
      </c>
      <c r="CP486" t="s">
        <v>6104</v>
      </c>
      <c r="CW486" t="s">
        <v>6112</v>
      </c>
      <c r="DA486" t="s">
        <v>6112</v>
      </c>
      <c r="XFD486" t="s">
        <v>4249</v>
      </c>
    </row>
    <row r="487" spans="91:105 16384:16384" x14ac:dyDescent="0.25">
      <c r="CM487" t="s">
        <v>75</v>
      </c>
      <c r="CN487">
        <v>8</v>
      </c>
      <c r="CO487">
        <v>5609.0020000000004</v>
      </c>
      <c r="CP487" t="s">
        <v>6123</v>
      </c>
      <c r="CW487" t="s">
        <v>6112</v>
      </c>
      <c r="DA487" t="s">
        <v>6112</v>
      </c>
      <c r="XFD487" t="s">
        <v>4250</v>
      </c>
    </row>
    <row r="488" spans="91:105 16384:16384" x14ac:dyDescent="0.25">
      <c r="CM488" t="s">
        <v>759</v>
      </c>
      <c r="CN488">
        <v>2</v>
      </c>
      <c r="CO488">
        <v>970</v>
      </c>
      <c r="CP488" t="s">
        <v>6105</v>
      </c>
      <c r="CW488" t="s">
        <v>6112</v>
      </c>
      <c r="DA488" t="s">
        <v>6112</v>
      </c>
      <c r="XFD488" t="s">
        <v>4251</v>
      </c>
    </row>
    <row r="489" spans="91:105 16384:16384" x14ac:dyDescent="0.25">
      <c r="CM489" t="s">
        <v>86</v>
      </c>
      <c r="CN489">
        <v>6</v>
      </c>
      <c r="CO489">
        <v>3243.9939999999997</v>
      </c>
      <c r="CP489" t="s">
        <v>6104</v>
      </c>
      <c r="CW489" t="s">
        <v>6112</v>
      </c>
      <c r="DA489" t="s">
        <v>6112</v>
      </c>
      <c r="XFD489" t="s">
        <v>4252</v>
      </c>
    </row>
    <row r="490" spans="91:105 16384:16384" x14ac:dyDescent="0.25">
      <c r="CM490" t="s">
        <v>1143</v>
      </c>
      <c r="CN490">
        <v>1</v>
      </c>
      <c r="CO490">
        <v>485</v>
      </c>
      <c r="CP490" t="s">
        <v>6105</v>
      </c>
      <c r="CW490" t="s">
        <v>6112</v>
      </c>
      <c r="DA490" t="s">
        <v>6112</v>
      </c>
      <c r="XFD490" t="s">
        <v>4253</v>
      </c>
    </row>
    <row r="491" spans="91:105 16384:16384" x14ac:dyDescent="0.25">
      <c r="CM491" t="s">
        <v>3124</v>
      </c>
      <c r="CN491">
        <v>4</v>
      </c>
      <c r="CO491">
        <v>281.00099999999998</v>
      </c>
      <c r="CP491" t="s">
        <v>6105</v>
      </c>
      <c r="CW491" t="s">
        <v>6112</v>
      </c>
      <c r="DA491" t="s">
        <v>6112</v>
      </c>
      <c r="XFD491" t="s">
        <v>4254</v>
      </c>
    </row>
    <row r="492" spans="91:105 16384:16384" x14ac:dyDescent="0.25">
      <c r="CM492" t="s">
        <v>844</v>
      </c>
      <c r="CN492">
        <v>5</v>
      </c>
      <c r="CO492">
        <v>2513.9960000000001</v>
      </c>
      <c r="CP492" t="s">
        <v>6104</v>
      </c>
      <c r="CW492" t="s">
        <v>6112</v>
      </c>
      <c r="DA492" t="s">
        <v>6112</v>
      </c>
      <c r="XFD492" t="s">
        <v>4255</v>
      </c>
    </row>
    <row r="493" spans="91:105 16384:16384" x14ac:dyDescent="0.25">
      <c r="CM493" t="s">
        <v>2838</v>
      </c>
      <c r="CN493">
        <v>1</v>
      </c>
      <c r="CO493">
        <v>37</v>
      </c>
      <c r="CP493" t="s">
        <v>6105</v>
      </c>
      <c r="CW493" t="s">
        <v>6112</v>
      </c>
      <c r="DA493" t="s">
        <v>6112</v>
      </c>
      <c r="XFD493" t="s">
        <v>4256</v>
      </c>
    </row>
    <row r="494" spans="91:105 16384:16384" x14ac:dyDescent="0.25">
      <c r="CM494" t="s">
        <v>563</v>
      </c>
      <c r="CN494">
        <v>1</v>
      </c>
      <c r="CO494">
        <v>480</v>
      </c>
      <c r="CP494" t="s">
        <v>6105</v>
      </c>
      <c r="CW494" t="s">
        <v>6112</v>
      </c>
      <c r="DA494" t="s">
        <v>6112</v>
      </c>
      <c r="XFD494" t="s">
        <v>4257</v>
      </c>
    </row>
    <row r="495" spans="91:105 16384:16384" x14ac:dyDescent="0.25">
      <c r="CM495" t="s">
        <v>460</v>
      </c>
      <c r="CN495">
        <v>3</v>
      </c>
      <c r="CO495">
        <v>2248</v>
      </c>
      <c r="CP495" t="s">
        <v>6104</v>
      </c>
      <c r="CW495" t="s">
        <v>6112</v>
      </c>
      <c r="DA495" t="s">
        <v>6112</v>
      </c>
      <c r="XFD495" t="s">
        <v>4258</v>
      </c>
    </row>
    <row r="496" spans="91:105 16384:16384" x14ac:dyDescent="0.25">
      <c r="CM496" t="s">
        <v>625</v>
      </c>
      <c r="CN496">
        <v>4</v>
      </c>
      <c r="CO496">
        <v>1456</v>
      </c>
      <c r="CP496" t="s">
        <v>6104</v>
      </c>
      <c r="CW496" t="s">
        <v>6112</v>
      </c>
      <c r="DA496" t="s">
        <v>6112</v>
      </c>
      <c r="XFD496" t="s">
        <v>4259</v>
      </c>
    </row>
    <row r="497" spans="91:105 16384:16384" x14ac:dyDescent="0.25">
      <c r="CM497" t="s">
        <v>328</v>
      </c>
      <c r="CN497">
        <v>10</v>
      </c>
      <c r="CO497">
        <v>3579.9960000000001</v>
      </c>
      <c r="CP497" t="s">
        <v>6123</v>
      </c>
      <c r="CW497" t="s">
        <v>6112</v>
      </c>
      <c r="DA497" t="s">
        <v>6112</v>
      </c>
      <c r="XFD497" t="s">
        <v>4260</v>
      </c>
    </row>
    <row r="498" spans="91:105 16384:16384" x14ac:dyDescent="0.25">
      <c r="CM498" t="s">
        <v>330</v>
      </c>
      <c r="CN498">
        <v>5</v>
      </c>
      <c r="CO498">
        <v>1233</v>
      </c>
      <c r="CP498" t="s">
        <v>6104</v>
      </c>
      <c r="CW498" t="s">
        <v>6112</v>
      </c>
      <c r="DA498" t="s">
        <v>6112</v>
      </c>
      <c r="XFD498" t="s">
        <v>4261</v>
      </c>
    </row>
    <row r="499" spans="91:105 16384:16384" x14ac:dyDescent="0.25">
      <c r="CM499" t="s">
        <v>1045</v>
      </c>
      <c r="CN499">
        <v>6</v>
      </c>
      <c r="CO499">
        <v>2110.998</v>
      </c>
      <c r="CP499" t="s">
        <v>6104</v>
      </c>
      <c r="CW499" t="s">
        <v>6112</v>
      </c>
      <c r="DA499" t="s">
        <v>6112</v>
      </c>
      <c r="XFD499" t="s">
        <v>4262</v>
      </c>
    </row>
    <row r="500" spans="91:105 16384:16384" x14ac:dyDescent="0.25">
      <c r="CM500" t="s">
        <v>1035</v>
      </c>
      <c r="CN500">
        <v>5</v>
      </c>
      <c r="CO500">
        <v>5401.9979999999996</v>
      </c>
      <c r="CP500" t="s">
        <v>6104</v>
      </c>
      <c r="CW500" t="s">
        <v>6112</v>
      </c>
      <c r="DA500" t="s">
        <v>6112</v>
      </c>
      <c r="XFD500" t="s">
        <v>4263</v>
      </c>
    </row>
    <row r="501" spans="91:105 16384:16384" x14ac:dyDescent="0.25">
      <c r="CM501" t="s">
        <v>383</v>
      </c>
      <c r="CN501">
        <v>11</v>
      </c>
      <c r="CO501">
        <v>5229.9920000000002</v>
      </c>
      <c r="CP501" t="s">
        <v>6123</v>
      </c>
      <c r="CW501" t="s">
        <v>6112</v>
      </c>
      <c r="DA501" t="s">
        <v>6112</v>
      </c>
      <c r="XFD501" t="s">
        <v>4264</v>
      </c>
    </row>
    <row r="502" spans="91:105 16384:16384" x14ac:dyDescent="0.25">
      <c r="CM502" t="s">
        <v>1863</v>
      </c>
      <c r="CN502">
        <v>3</v>
      </c>
      <c r="CO502">
        <v>188.99700000000001</v>
      </c>
      <c r="CP502" t="s">
        <v>6105</v>
      </c>
      <c r="CW502" t="s">
        <v>6112</v>
      </c>
      <c r="DA502" t="s">
        <v>6112</v>
      </c>
      <c r="XFD502" t="s">
        <v>4265</v>
      </c>
    </row>
    <row r="503" spans="91:105 16384:16384" x14ac:dyDescent="0.25">
      <c r="CM503" t="s">
        <v>1064</v>
      </c>
      <c r="CN503">
        <v>4</v>
      </c>
      <c r="CO503">
        <v>1161</v>
      </c>
      <c r="CP503" t="s">
        <v>6104</v>
      </c>
      <c r="CW503" t="s">
        <v>6112</v>
      </c>
      <c r="DA503" t="s">
        <v>6112</v>
      </c>
      <c r="XFD503" t="s">
        <v>4266</v>
      </c>
    </row>
    <row r="504" spans="91:105 16384:16384" x14ac:dyDescent="0.25">
      <c r="CM504" t="s">
        <v>537</v>
      </c>
      <c r="CN504">
        <v>5</v>
      </c>
      <c r="CO504">
        <v>1765</v>
      </c>
      <c r="CP504" t="s">
        <v>6104</v>
      </c>
      <c r="CW504" t="s">
        <v>6112</v>
      </c>
      <c r="DA504" t="s">
        <v>6112</v>
      </c>
      <c r="XFD504" t="s">
        <v>4267</v>
      </c>
    </row>
    <row r="505" spans="91:105 16384:16384" x14ac:dyDescent="0.25">
      <c r="CM505" t="s">
        <v>183</v>
      </c>
      <c r="CN505">
        <v>9</v>
      </c>
      <c r="CO505">
        <v>5908.9970000000003</v>
      </c>
      <c r="CP505" t="s">
        <v>6123</v>
      </c>
      <c r="CW505" t="s">
        <v>6112</v>
      </c>
      <c r="DA505" t="s">
        <v>6112</v>
      </c>
      <c r="XFD505" t="s">
        <v>4268</v>
      </c>
    </row>
    <row r="506" spans="91:105 16384:16384" x14ac:dyDescent="0.25">
      <c r="CM506" t="s">
        <v>263</v>
      </c>
      <c r="CN506">
        <v>4</v>
      </c>
      <c r="CO506">
        <v>4075</v>
      </c>
      <c r="CP506" t="s">
        <v>6104</v>
      </c>
      <c r="CW506" t="s">
        <v>6112</v>
      </c>
      <c r="DA506" t="s">
        <v>6112</v>
      </c>
      <c r="XFD506" t="s">
        <v>4269</v>
      </c>
    </row>
    <row r="507" spans="91:105 16384:16384" x14ac:dyDescent="0.25">
      <c r="CM507" t="s">
        <v>732</v>
      </c>
      <c r="CN507">
        <v>4</v>
      </c>
      <c r="CO507">
        <v>2416.0010000000002</v>
      </c>
      <c r="CP507" t="s">
        <v>6104</v>
      </c>
      <c r="CW507" t="s">
        <v>6112</v>
      </c>
      <c r="DA507" t="s">
        <v>6112</v>
      </c>
      <c r="XFD507" t="s">
        <v>4270</v>
      </c>
    </row>
    <row r="508" spans="91:105 16384:16384" x14ac:dyDescent="0.25">
      <c r="CM508" t="s">
        <v>597</v>
      </c>
      <c r="CN508">
        <v>5</v>
      </c>
      <c r="CO508">
        <v>499.00199999999995</v>
      </c>
      <c r="CP508" t="s">
        <v>6105</v>
      </c>
      <c r="CW508" t="s">
        <v>6112</v>
      </c>
      <c r="DA508" t="s">
        <v>6112</v>
      </c>
      <c r="XFD508" t="s">
        <v>4271</v>
      </c>
    </row>
    <row r="509" spans="91:105 16384:16384" x14ac:dyDescent="0.25">
      <c r="CM509" t="s">
        <v>658</v>
      </c>
      <c r="CN509">
        <v>5</v>
      </c>
      <c r="CO509">
        <v>1956.9949999999999</v>
      </c>
      <c r="CP509" t="s">
        <v>6104</v>
      </c>
      <c r="CW509" t="s">
        <v>6112</v>
      </c>
      <c r="DA509" t="s">
        <v>6112</v>
      </c>
      <c r="XFD509" t="s">
        <v>4272</v>
      </c>
    </row>
    <row r="510" spans="91:105 16384:16384" x14ac:dyDescent="0.25">
      <c r="CM510" t="s">
        <v>796</v>
      </c>
      <c r="CN510">
        <v>7</v>
      </c>
      <c r="CO510">
        <v>3661</v>
      </c>
      <c r="CP510" t="s">
        <v>6123</v>
      </c>
      <c r="CW510" t="s">
        <v>6112</v>
      </c>
      <c r="DA510" t="s">
        <v>6112</v>
      </c>
      <c r="XFD510" t="s">
        <v>4273</v>
      </c>
    </row>
    <row r="511" spans="91:105 16384:16384" x14ac:dyDescent="0.25">
      <c r="CM511" t="s">
        <v>430</v>
      </c>
      <c r="CN511">
        <v>12</v>
      </c>
      <c r="CO511">
        <v>7893.99</v>
      </c>
      <c r="CP511" t="s">
        <v>6123</v>
      </c>
      <c r="CW511" t="s">
        <v>6112</v>
      </c>
      <c r="DA511" t="s">
        <v>6112</v>
      </c>
      <c r="XFD511" t="s">
        <v>4274</v>
      </c>
    </row>
    <row r="512" spans="91:105 16384:16384" x14ac:dyDescent="0.25">
      <c r="CW512" t="s">
        <v>6112</v>
      </c>
      <c r="XFD512" t="s">
        <v>4275</v>
      </c>
    </row>
    <row r="513" spans="101:101 16384:16384" x14ac:dyDescent="0.25">
      <c r="CW513" t="s">
        <v>6112</v>
      </c>
      <c r="XFD513" t="s">
        <v>4276</v>
      </c>
    </row>
    <row r="514" spans="101:101 16384:16384" x14ac:dyDescent="0.25">
      <c r="CW514" t="s">
        <v>6112</v>
      </c>
      <c r="XFD514" t="s">
        <v>4277</v>
      </c>
    </row>
    <row r="515" spans="101:101 16384:16384" x14ac:dyDescent="0.25">
      <c r="CW515" t="s">
        <v>6112</v>
      </c>
      <c r="XFD515" t="s">
        <v>4278</v>
      </c>
    </row>
    <row r="516" spans="101:101 16384:16384" x14ac:dyDescent="0.25">
      <c r="CW516" t="s">
        <v>6112</v>
      </c>
      <c r="XFD516" t="s">
        <v>4279</v>
      </c>
    </row>
    <row r="517" spans="101:101 16384:16384" x14ac:dyDescent="0.25">
      <c r="CW517" t="s">
        <v>6112</v>
      </c>
      <c r="XFD517" t="s">
        <v>4280</v>
      </c>
    </row>
    <row r="518" spans="101:101 16384:16384" x14ac:dyDescent="0.25">
      <c r="CW518" t="s">
        <v>6112</v>
      </c>
      <c r="XFD518" t="s">
        <v>4281</v>
      </c>
    </row>
    <row r="519" spans="101:101 16384:16384" x14ac:dyDescent="0.25">
      <c r="CW519" t="s">
        <v>6112</v>
      </c>
      <c r="XFD519" t="s">
        <v>4282</v>
      </c>
    </row>
    <row r="520" spans="101:101 16384:16384" x14ac:dyDescent="0.25">
      <c r="CW520" t="s">
        <v>6112</v>
      </c>
      <c r="XFD520" t="s">
        <v>4283</v>
      </c>
    </row>
    <row r="521" spans="101:101 16384:16384" x14ac:dyDescent="0.25">
      <c r="CW521" t="s">
        <v>6112</v>
      </c>
      <c r="XFD521" t="s">
        <v>4284</v>
      </c>
    </row>
    <row r="522" spans="101:101 16384:16384" x14ac:dyDescent="0.25">
      <c r="CW522" t="s">
        <v>6112</v>
      </c>
      <c r="XFD522" t="s">
        <v>4285</v>
      </c>
    </row>
    <row r="523" spans="101:101 16384:16384" x14ac:dyDescent="0.25">
      <c r="CW523" t="s">
        <v>6112</v>
      </c>
      <c r="XFD523" t="s">
        <v>4286</v>
      </c>
    </row>
    <row r="524" spans="101:101 16384:16384" x14ac:dyDescent="0.25">
      <c r="CW524" t="s">
        <v>6112</v>
      </c>
      <c r="XFD524" t="s">
        <v>4287</v>
      </c>
    </row>
    <row r="525" spans="101:101 16384:16384" x14ac:dyDescent="0.25">
      <c r="CW525" t="s">
        <v>6112</v>
      </c>
      <c r="XFD525" t="s">
        <v>4288</v>
      </c>
    </row>
    <row r="526" spans="101:101 16384:16384" x14ac:dyDescent="0.25">
      <c r="CW526" t="s">
        <v>6112</v>
      </c>
      <c r="XFD526" t="s">
        <v>4289</v>
      </c>
    </row>
    <row r="527" spans="101:101 16384:16384" x14ac:dyDescent="0.25">
      <c r="CW527" t="s">
        <v>6112</v>
      </c>
      <c r="XFD527" t="s">
        <v>4290</v>
      </c>
    </row>
    <row r="528" spans="101:101 16384:16384" x14ac:dyDescent="0.25">
      <c r="CW528" t="s">
        <v>6112</v>
      </c>
      <c r="XFD528" t="s">
        <v>4291</v>
      </c>
    </row>
    <row r="529" spans="101:101 16384:16384" x14ac:dyDescent="0.25">
      <c r="CW529" t="s">
        <v>6112</v>
      </c>
      <c r="XFD529" t="s">
        <v>4292</v>
      </c>
    </row>
    <row r="530" spans="101:101 16384:16384" x14ac:dyDescent="0.25">
      <c r="CW530" t="s">
        <v>6112</v>
      </c>
      <c r="XFD530" t="s">
        <v>4293</v>
      </c>
    </row>
    <row r="531" spans="101:101 16384:16384" x14ac:dyDescent="0.25">
      <c r="CW531" t="s">
        <v>6112</v>
      </c>
      <c r="XFD531" t="s">
        <v>4294</v>
      </c>
    </row>
    <row r="532" spans="101:101 16384:16384" x14ac:dyDescent="0.25">
      <c r="CW532" t="s">
        <v>6112</v>
      </c>
      <c r="XFD532" t="s">
        <v>4295</v>
      </c>
    </row>
    <row r="533" spans="101:101 16384:16384" x14ac:dyDescent="0.25">
      <c r="CW533" t="s">
        <v>6112</v>
      </c>
      <c r="XFD533" t="s">
        <v>4296</v>
      </c>
    </row>
    <row r="534" spans="101:101 16384:16384" x14ac:dyDescent="0.25">
      <c r="CW534" t="s">
        <v>6112</v>
      </c>
      <c r="XFD534" t="s">
        <v>4297</v>
      </c>
    </row>
    <row r="535" spans="101:101 16384:16384" x14ac:dyDescent="0.25">
      <c r="CW535" t="s">
        <v>6112</v>
      </c>
      <c r="XFD535" t="s">
        <v>4298</v>
      </c>
    </row>
    <row r="536" spans="101:101 16384:16384" x14ac:dyDescent="0.25">
      <c r="CW536" t="s">
        <v>6112</v>
      </c>
      <c r="XFD536" t="s">
        <v>4299</v>
      </c>
    </row>
    <row r="537" spans="101:101 16384:16384" x14ac:dyDescent="0.25">
      <c r="CW537" t="s">
        <v>6112</v>
      </c>
      <c r="XFD537" t="s">
        <v>4300</v>
      </c>
    </row>
    <row r="538" spans="101:101 16384:16384" x14ac:dyDescent="0.25">
      <c r="CW538" t="s">
        <v>6112</v>
      </c>
      <c r="XFD538" t="s">
        <v>4301</v>
      </c>
    </row>
    <row r="539" spans="101:101 16384:16384" x14ac:dyDescent="0.25">
      <c r="CW539" t="s">
        <v>6112</v>
      </c>
      <c r="XFD539" t="s">
        <v>4302</v>
      </c>
    </row>
    <row r="540" spans="101:101 16384:16384" x14ac:dyDescent="0.25">
      <c r="CW540" t="s">
        <v>6112</v>
      </c>
      <c r="XFD540" t="s">
        <v>4303</v>
      </c>
    </row>
    <row r="541" spans="101:101 16384:16384" x14ac:dyDescent="0.25">
      <c r="CW541" t="s">
        <v>6112</v>
      </c>
      <c r="XFD541" t="s">
        <v>4304</v>
      </c>
    </row>
    <row r="542" spans="101:101 16384:16384" x14ac:dyDescent="0.25">
      <c r="CW542" t="s">
        <v>6112</v>
      </c>
      <c r="XFD542" t="s">
        <v>4305</v>
      </c>
    </row>
    <row r="543" spans="101:101 16384:16384" x14ac:dyDescent="0.25">
      <c r="CW543" t="s">
        <v>6112</v>
      </c>
      <c r="XFD543" t="s">
        <v>4306</v>
      </c>
    </row>
    <row r="544" spans="101:101 16384:16384" x14ac:dyDescent="0.25">
      <c r="CW544" t="s">
        <v>6112</v>
      </c>
      <c r="XFD544" t="s">
        <v>4307</v>
      </c>
    </row>
    <row r="545" spans="101:101 16384:16384" x14ac:dyDescent="0.25">
      <c r="CW545" t="s">
        <v>6112</v>
      </c>
      <c r="XFD545" t="s">
        <v>4308</v>
      </c>
    </row>
    <row r="546" spans="101:101 16384:16384" x14ac:dyDescent="0.25">
      <c r="CW546" t="s">
        <v>6112</v>
      </c>
      <c r="XFD546" t="s">
        <v>4309</v>
      </c>
    </row>
    <row r="547" spans="101:101 16384:16384" x14ac:dyDescent="0.25">
      <c r="CW547" t="s">
        <v>6112</v>
      </c>
      <c r="XFD547" t="s">
        <v>4310</v>
      </c>
    </row>
    <row r="548" spans="101:101 16384:16384" x14ac:dyDescent="0.25">
      <c r="CW548" t="s">
        <v>6112</v>
      </c>
      <c r="XFD548" t="s">
        <v>4311</v>
      </c>
    </row>
    <row r="549" spans="101:101 16384:16384" x14ac:dyDescent="0.25">
      <c r="CW549" t="s">
        <v>6112</v>
      </c>
      <c r="XFD549" t="s">
        <v>4312</v>
      </c>
    </row>
    <row r="550" spans="101:101 16384:16384" x14ac:dyDescent="0.25">
      <c r="CW550" t="s">
        <v>6112</v>
      </c>
      <c r="XFD550" t="s">
        <v>4313</v>
      </c>
    </row>
    <row r="551" spans="101:101 16384:16384" x14ac:dyDescent="0.25">
      <c r="CW551" t="s">
        <v>6112</v>
      </c>
      <c r="XFD551" t="s">
        <v>4314</v>
      </c>
    </row>
    <row r="552" spans="101:101 16384:16384" x14ac:dyDescent="0.25">
      <c r="CW552" t="s">
        <v>6112</v>
      </c>
      <c r="XFD552" t="s">
        <v>4315</v>
      </c>
    </row>
    <row r="553" spans="101:101 16384:16384" x14ac:dyDescent="0.25">
      <c r="CW553" t="s">
        <v>6112</v>
      </c>
      <c r="XFD553" t="s">
        <v>4316</v>
      </c>
    </row>
    <row r="554" spans="101:101 16384:16384" x14ac:dyDescent="0.25">
      <c r="CW554" t="s">
        <v>6112</v>
      </c>
      <c r="XFD554" t="s">
        <v>4317</v>
      </c>
    </row>
    <row r="555" spans="101:101 16384:16384" x14ac:dyDescent="0.25">
      <c r="CW555" t="s">
        <v>6112</v>
      </c>
      <c r="XFD555" t="s">
        <v>4318</v>
      </c>
    </row>
    <row r="556" spans="101:101 16384:16384" x14ac:dyDescent="0.25">
      <c r="CW556" t="s">
        <v>6112</v>
      </c>
      <c r="XFD556" t="s">
        <v>4319</v>
      </c>
    </row>
    <row r="557" spans="101:101 16384:16384" x14ac:dyDescent="0.25">
      <c r="CW557" t="s">
        <v>6112</v>
      </c>
      <c r="XFD557" t="s">
        <v>4320</v>
      </c>
    </row>
    <row r="558" spans="101:101 16384:16384" x14ac:dyDescent="0.25">
      <c r="CW558" t="s">
        <v>6112</v>
      </c>
      <c r="XFD558" t="s">
        <v>4321</v>
      </c>
    </row>
    <row r="559" spans="101:101 16384:16384" x14ac:dyDescent="0.25">
      <c r="CW559" t="s">
        <v>6112</v>
      </c>
      <c r="XFD559" t="s">
        <v>4322</v>
      </c>
    </row>
    <row r="560" spans="101:101 16384:16384" x14ac:dyDescent="0.25">
      <c r="CW560" t="s">
        <v>6112</v>
      </c>
      <c r="XFD560" t="s">
        <v>4323</v>
      </c>
    </row>
    <row r="561" spans="101:101 16384:16384" x14ac:dyDescent="0.25">
      <c r="CW561" t="s">
        <v>6112</v>
      </c>
      <c r="XFD561" t="s">
        <v>4324</v>
      </c>
    </row>
    <row r="562" spans="101:101 16384:16384" x14ac:dyDescent="0.25">
      <c r="CW562" t="s">
        <v>6112</v>
      </c>
      <c r="XFD562" t="s">
        <v>4325</v>
      </c>
    </row>
    <row r="563" spans="101:101 16384:16384" x14ac:dyDescent="0.25">
      <c r="CW563" t="s">
        <v>6112</v>
      </c>
      <c r="XFD563" t="s">
        <v>4326</v>
      </c>
    </row>
    <row r="564" spans="101:101 16384:16384" x14ac:dyDescent="0.25">
      <c r="CW564" t="s">
        <v>6112</v>
      </c>
      <c r="XFD564" t="s">
        <v>4327</v>
      </c>
    </row>
    <row r="565" spans="101:101 16384:16384" x14ac:dyDescent="0.25">
      <c r="CW565" t="s">
        <v>6112</v>
      </c>
      <c r="XFD565" t="s">
        <v>4328</v>
      </c>
    </row>
    <row r="566" spans="101:101 16384:16384" x14ac:dyDescent="0.25">
      <c r="CW566" t="s">
        <v>6112</v>
      </c>
      <c r="XFD566" t="s">
        <v>4329</v>
      </c>
    </row>
    <row r="567" spans="101:101 16384:16384" x14ac:dyDescent="0.25">
      <c r="CW567" t="s">
        <v>6112</v>
      </c>
      <c r="XFD567" t="s">
        <v>4330</v>
      </c>
    </row>
    <row r="568" spans="101:101 16384:16384" x14ac:dyDescent="0.25">
      <c r="CW568" t="s">
        <v>6112</v>
      </c>
      <c r="XFD568" t="s">
        <v>4331</v>
      </c>
    </row>
    <row r="569" spans="101:101 16384:16384" x14ac:dyDescent="0.25">
      <c r="CW569" t="s">
        <v>6112</v>
      </c>
      <c r="XFD569" t="s">
        <v>4332</v>
      </c>
    </row>
    <row r="570" spans="101:101 16384:16384" x14ac:dyDescent="0.25">
      <c r="CW570" t="s">
        <v>6112</v>
      </c>
      <c r="XFD570" t="s">
        <v>4333</v>
      </c>
    </row>
    <row r="571" spans="101:101 16384:16384" x14ac:dyDescent="0.25">
      <c r="CW571" t="s">
        <v>6112</v>
      </c>
      <c r="XFD571" t="s">
        <v>4334</v>
      </c>
    </row>
    <row r="572" spans="101:101 16384:16384" x14ac:dyDescent="0.25">
      <c r="CW572" t="s">
        <v>6112</v>
      </c>
      <c r="XFD572" t="s">
        <v>4335</v>
      </c>
    </row>
    <row r="573" spans="101:101 16384:16384" x14ac:dyDescent="0.25">
      <c r="CW573" t="s">
        <v>6112</v>
      </c>
      <c r="XFD573" t="s">
        <v>4336</v>
      </c>
    </row>
    <row r="574" spans="101:101 16384:16384" x14ac:dyDescent="0.25">
      <c r="CW574" t="s">
        <v>6112</v>
      </c>
      <c r="XFD574" t="s">
        <v>4337</v>
      </c>
    </row>
    <row r="575" spans="101:101 16384:16384" x14ac:dyDescent="0.25">
      <c r="CW575" t="s">
        <v>6112</v>
      </c>
      <c r="XFD575" t="s">
        <v>4338</v>
      </c>
    </row>
    <row r="576" spans="101:101 16384:16384" x14ac:dyDescent="0.25">
      <c r="CW576" t="s">
        <v>6112</v>
      </c>
      <c r="XFD576" t="s">
        <v>4339</v>
      </c>
    </row>
    <row r="577" spans="101:101 16384:16384" x14ac:dyDescent="0.25">
      <c r="CW577" t="s">
        <v>6112</v>
      </c>
      <c r="XFD577" t="s">
        <v>4340</v>
      </c>
    </row>
    <row r="578" spans="101:101 16384:16384" x14ac:dyDescent="0.25">
      <c r="CW578" t="s">
        <v>6112</v>
      </c>
      <c r="XFD578" t="s">
        <v>4341</v>
      </c>
    </row>
    <row r="579" spans="101:101 16384:16384" x14ac:dyDescent="0.25">
      <c r="CW579" t="s">
        <v>6112</v>
      </c>
      <c r="XFD579" t="s">
        <v>4342</v>
      </c>
    </row>
    <row r="580" spans="101:101 16384:16384" x14ac:dyDescent="0.25">
      <c r="CW580" t="s">
        <v>6112</v>
      </c>
      <c r="XFD580" t="s">
        <v>4343</v>
      </c>
    </row>
    <row r="581" spans="101:101 16384:16384" x14ac:dyDescent="0.25">
      <c r="CW581" t="s">
        <v>6112</v>
      </c>
      <c r="XFD581" t="s">
        <v>4344</v>
      </c>
    </row>
    <row r="582" spans="101:101 16384:16384" x14ac:dyDescent="0.25">
      <c r="CW582" t="s">
        <v>6112</v>
      </c>
      <c r="XFD582" t="s">
        <v>4345</v>
      </c>
    </row>
    <row r="583" spans="101:101 16384:16384" x14ac:dyDescent="0.25">
      <c r="CW583" t="s">
        <v>6112</v>
      </c>
      <c r="XFD583" t="s">
        <v>4346</v>
      </c>
    </row>
    <row r="584" spans="101:101 16384:16384" x14ac:dyDescent="0.25">
      <c r="CW584" t="s">
        <v>6112</v>
      </c>
      <c r="XFD584" t="s">
        <v>4347</v>
      </c>
    </row>
    <row r="585" spans="101:101 16384:16384" x14ac:dyDescent="0.25">
      <c r="CW585" t="s">
        <v>6112</v>
      </c>
      <c r="XFD585" t="s">
        <v>4348</v>
      </c>
    </row>
    <row r="586" spans="101:101 16384:16384" x14ac:dyDescent="0.25">
      <c r="CW586" t="s">
        <v>6112</v>
      </c>
      <c r="XFD586" t="s">
        <v>4349</v>
      </c>
    </row>
    <row r="587" spans="101:101 16384:16384" x14ac:dyDescent="0.25">
      <c r="CW587" t="s">
        <v>6112</v>
      </c>
      <c r="XFD587" t="s">
        <v>4350</v>
      </c>
    </row>
    <row r="588" spans="101:101 16384:16384" x14ac:dyDescent="0.25">
      <c r="CW588" t="s">
        <v>6112</v>
      </c>
      <c r="XFD588" t="s">
        <v>4351</v>
      </c>
    </row>
    <row r="589" spans="101:101 16384:16384" x14ac:dyDescent="0.25">
      <c r="CW589" t="s">
        <v>6112</v>
      </c>
      <c r="XFD589" t="s">
        <v>4352</v>
      </c>
    </row>
    <row r="590" spans="101:101 16384:16384" x14ac:dyDescent="0.25">
      <c r="CW590" t="s">
        <v>6112</v>
      </c>
      <c r="XFD590" t="s">
        <v>4353</v>
      </c>
    </row>
    <row r="591" spans="101:101 16384:16384" x14ac:dyDescent="0.25">
      <c r="CW591" t="s">
        <v>6112</v>
      </c>
      <c r="XFD591" t="s">
        <v>4354</v>
      </c>
    </row>
    <row r="592" spans="101:101 16384:16384" x14ac:dyDescent="0.25">
      <c r="CW592" t="s">
        <v>6112</v>
      </c>
      <c r="XFD592" t="s">
        <v>4355</v>
      </c>
    </row>
    <row r="593" spans="101:101 16384:16384" x14ac:dyDescent="0.25">
      <c r="CW593" t="s">
        <v>6112</v>
      </c>
      <c r="XFD593" t="s">
        <v>4356</v>
      </c>
    </row>
    <row r="594" spans="101:101 16384:16384" x14ac:dyDescent="0.25">
      <c r="CW594" t="s">
        <v>6112</v>
      </c>
      <c r="XFD594" t="s">
        <v>4357</v>
      </c>
    </row>
    <row r="595" spans="101:101 16384:16384" x14ac:dyDescent="0.25">
      <c r="CW595" t="s">
        <v>6112</v>
      </c>
      <c r="XFD595" t="s">
        <v>4358</v>
      </c>
    </row>
    <row r="596" spans="101:101 16384:16384" x14ac:dyDescent="0.25">
      <c r="CW596" t="s">
        <v>6112</v>
      </c>
      <c r="XFD596" t="s">
        <v>4359</v>
      </c>
    </row>
    <row r="597" spans="101:101 16384:16384" x14ac:dyDescent="0.25">
      <c r="CW597" t="s">
        <v>6112</v>
      </c>
      <c r="XFD597" t="s">
        <v>4360</v>
      </c>
    </row>
    <row r="598" spans="101:101 16384:16384" x14ac:dyDescent="0.25">
      <c r="CW598" t="s">
        <v>6112</v>
      </c>
      <c r="XFD598" t="s">
        <v>4361</v>
      </c>
    </row>
    <row r="599" spans="101:101 16384:16384" x14ac:dyDescent="0.25">
      <c r="CW599" t="s">
        <v>6112</v>
      </c>
      <c r="XFD599" t="s">
        <v>4362</v>
      </c>
    </row>
    <row r="600" spans="101:101 16384:16384" x14ac:dyDescent="0.25">
      <c r="CW600" t="s">
        <v>6112</v>
      </c>
      <c r="XFD600" t="s">
        <v>4363</v>
      </c>
    </row>
    <row r="601" spans="101:101 16384:16384" x14ac:dyDescent="0.25">
      <c r="CW601" t="s">
        <v>6112</v>
      </c>
      <c r="XFD601" t="s">
        <v>4364</v>
      </c>
    </row>
    <row r="602" spans="101:101 16384:16384" x14ac:dyDescent="0.25">
      <c r="CW602" t="s">
        <v>6112</v>
      </c>
      <c r="XFD602" t="s">
        <v>4365</v>
      </c>
    </row>
    <row r="603" spans="101:101 16384:16384" x14ac:dyDescent="0.25">
      <c r="CW603" t="s">
        <v>6112</v>
      </c>
      <c r="XFD603" t="s">
        <v>4366</v>
      </c>
    </row>
    <row r="604" spans="101:101 16384:16384" x14ac:dyDescent="0.25">
      <c r="CW604" t="s">
        <v>6112</v>
      </c>
      <c r="XFD604" t="s">
        <v>4367</v>
      </c>
    </row>
    <row r="605" spans="101:101 16384:16384" x14ac:dyDescent="0.25">
      <c r="CW605" t="s">
        <v>6112</v>
      </c>
      <c r="XFD605" t="s">
        <v>4368</v>
      </c>
    </row>
    <row r="606" spans="101:101 16384:16384" x14ac:dyDescent="0.25">
      <c r="CW606" t="s">
        <v>6112</v>
      </c>
      <c r="XFD606" t="s">
        <v>4369</v>
      </c>
    </row>
    <row r="607" spans="101:101 16384:16384" x14ac:dyDescent="0.25">
      <c r="CW607" t="s">
        <v>6112</v>
      </c>
      <c r="XFD607" t="s">
        <v>4370</v>
      </c>
    </row>
    <row r="608" spans="101:101 16384:16384" x14ac:dyDescent="0.25">
      <c r="CW608" t="s">
        <v>6112</v>
      </c>
      <c r="XFD608" t="s">
        <v>4371</v>
      </c>
    </row>
    <row r="609" spans="101:101 16384:16384" x14ac:dyDescent="0.25">
      <c r="CW609" t="s">
        <v>6112</v>
      </c>
      <c r="XFD609" t="s">
        <v>4372</v>
      </c>
    </row>
    <row r="610" spans="101:101 16384:16384" x14ac:dyDescent="0.25">
      <c r="CW610" t="s">
        <v>6112</v>
      </c>
      <c r="XFD610" t="s">
        <v>4373</v>
      </c>
    </row>
    <row r="611" spans="101:101 16384:16384" x14ac:dyDescent="0.25">
      <c r="CW611" t="s">
        <v>6112</v>
      </c>
      <c r="XFD611" t="s">
        <v>4374</v>
      </c>
    </row>
    <row r="612" spans="101:101 16384:16384" x14ac:dyDescent="0.25">
      <c r="CW612" t="s">
        <v>6112</v>
      </c>
      <c r="XFD612" t="s">
        <v>4375</v>
      </c>
    </row>
    <row r="613" spans="101:101 16384:16384" x14ac:dyDescent="0.25">
      <c r="CW613" t="s">
        <v>6112</v>
      </c>
      <c r="XFD613" t="s">
        <v>4376</v>
      </c>
    </row>
    <row r="614" spans="101:101 16384:16384" x14ac:dyDescent="0.25">
      <c r="CW614" t="s">
        <v>6112</v>
      </c>
      <c r="XFD614" t="s">
        <v>4377</v>
      </c>
    </row>
    <row r="615" spans="101:101 16384:16384" x14ac:dyDescent="0.25">
      <c r="CW615" t="s">
        <v>6112</v>
      </c>
      <c r="XFD615" t="s">
        <v>4378</v>
      </c>
    </row>
    <row r="616" spans="101:101 16384:16384" x14ac:dyDescent="0.25">
      <c r="CW616" t="s">
        <v>6112</v>
      </c>
      <c r="XFD616" t="s">
        <v>4379</v>
      </c>
    </row>
    <row r="617" spans="101:101 16384:16384" x14ac:dyDescent="0.25">
      <c r="CW617" t="s">
        <v>6112</v>
      </c>
      <c r="XFD617" t="s">
        <v>4380</v>
      </c>
    </row>
    <row r="618" spans="101:101 16384:16384" x14ac:dyDescent="0.25">
      <c r="CW618" t="s">
        <v>6112</v>
      </c>
      <c r="XFD618" t="s">
        <v>4381</v>
      </c>
    </row>
    <row r="619" spans="101:101 16384:16384" x14ac:dyDescent="0.25">
      <c r="CW619" t="s">
        <v>6112</v>
      </c>
      <c r="XFD619" t="s">
        <v>4382</v>
      </c>
    </row>
    <row r="620" spans="101:101 16384:16384" x14ac:dyDescent="0.25">
      <c r="CW620" t="s">
        <v>6112</v>
      </c>
      <c r="XFD620" t="s">
        <v>4383</v>
      </c>
    </row>
    <row r="621" spans="101:101 16384:16384" x14ac:dyDescent="0.25">
      <c r="CW621" t="s">
        <v>6112</v>
      </c>
      <c r="XFD621" t="s">
        <v>4384</v>
      </c>
    </row>
    <row r="622" spans="101:101 16384:16384" x14ac:dyDescent="0.25">
      <c r="CW622" t="s">
        <v>6112</v>
      </c>
      <c r="XFD622" t="s">
        <v>4385</v>
      </c>
    </row>
    <row r="623" spans="101:101 16384:16384" x14ac:dyDescent="0.25">
      <c r="CW623" t="s">
        <v>6112</v>
      </c>
      <c r="XFD623" t="s">
        <v>4386</v>
      </c>
    </row>
    <row r="624" spans="101:101 16384:16384" x14ac:dyDescent="0.25">
      <c r="CW624" t="s">
        <v>6112</v>
      </c>
      <c r="XFD624" t="s">
        <v>4387</v>
      </c>
    </row>
    <row r="625" spans="101:101 16384:16384" x14ac:dyDescent="0.25">
      <c r="CW625" t="s">
        <v>6112</v>
      </c>
      <c r="XFD625" t="s">
        <v>4388</v>
      </c>
    </row>
    <row r="626" spans="101:101 16384:16384" x14ac:dyDescent="0.25">
      <c r="CW626" t="s">
        <v>6112</v>
      </c>
      <c r="XFD626" t="s">
        <v>4389</v>
      </c>
    </row>
    <row r="627" spans="101:101 16384:16384" x14ac:dyDescent="0.25">
      <c r="CW627" t="s">
        <v>6112</v>
      </c>
      <c r="XFD627" t="s">
        <v>4390</v>
      </c>
    </row>
    <row r="628" spans="101:101 16384:16384" x14ac:dyDescent="0.25">
      <c r="CW628" t="s">
        <v>6112</v>
      </c>
      <c r="XFD628" t="s">
        <v>4391</v>
      </c>
    </row>
    <row r="629" spans="101:101 16384:16384" x14ac:dyDescent="0.25">
      <c r="CW629" t="s">
        <v>6112</v>
      </c>
      <c r="XFD629" t="s">
        <v>4392</v>
      </c>
    </row>
    <row r="630" spans="101:101 16384:16384" x14ac:dyDescent="0.25">
      <c r="CW630" t="s">
        <v>6112</v>
      </c>
      <c r="XFD630" t="s">
        <v>4393</v>
      </c>
    </row>
    <row r="631" spans="101:101 16384:16384" x14ac:dyDescent="0.25">
      <c r="CW631" t="s">
        <v>6112</v>
      </c>
      <c r="XFD631" t="s">
        <v>4394</v>
      </c>
    </row>
    <row r="632" spans="101:101 16384:16384" x14ac:dyDescent="0.25">
      <c r="CW632" t="s">
        <v>6112</v>
      </c>
      <c r="XFD632" t="s">
        <v>4395</v>
      </c>
    </row>
    <row r="633" spans="101:101 16384:16384" x14ac:dyDescent="0.25">
      <c r="CW633" t="s">
        <v>6112</v>
      </c>
      <c r="XFD633" t="s">
        <v>4396</v>
      </c>
    </row>
    <row r="634" spans="101:101 16384:16384" x14ac:dyDescent="0.25">
      <c r="CW634" t="s">
        <v>6112</v>
      </c>
      <c r="XFD634" t="s">
        <v>4397</v>
      </c>
    </row>
    <row r="635" spans="101:101 16384:16384" x14ac:dyDescent="0.25">
      <c r="CW635" t="s">
        <v>6112</v>
      </c>
      <c r="XFD635" t="s">
        <v>4398</v>
      </c>
    </row>
    <row r="636" spans="101:101 16384:16384" x14ac:dyDescent="0.25">
      <c r="CW636" t="s">
        <v>6112</v>
      </c>
      <c r="XFD636" t="s">
        <v>4399</v>
      </c>
    </row>
    <row r="637" spans="101:101 16384:16384" x14ac:dyDescent="0.25">
      <c r="CW637" t="s">
        <v>6112</v>
      </c>
      <c r="XFD637" t="s">
        <v>4400</v>
      </c>
    </row>
    <row r="638" spans="101:101 16384:16384" x14ac:dyDescent="0.25">
      <c r="CW638" t="s">
        <v>6112</v>
      </c>
      <c r="XFD638" t="s">
        <v>4401</v>
      </c>
    </row>
    <row r="639" spans="101:101 16384:16384" x14ac:dyDescent="0.25">
      <c r="CW639" t="s">
        <v>6112</v>
      </c>
      <c r="XFD639" t="s">
        <v>4402</v>
      </c>
    </row>
    <row r="640" spans="101:101 16384:16384" x14ac:dyDescent="0.25">
      <c r="CW640" t="s">
        <v>6112</v>
      </c>
      <c r="XFD640" t="s">
        <v>4403</v>
      </c>
    </row>
    <row r="641" spans="101:101 16384:16384" x14ac:dyDescent="0.25">
      <c r="CW641" t="s">
        <v>6112</v>
      </c>
      <c r="XFD641" t="s">
        <v>4404</v>
      </c>
    </row>
    <row r="642" spans="101:101 16384:16384" x14ac:dyDescent="0.25">
      <c r="CW642" t="s">
        <v>6112</v>
      </c>
      <c r="XFD642" t="s">
        <v>4405</v>
      </c>
    </row>
    <row r="643" spans="101:101 16384:16384" x14ac:dyDescent="0.25">
      <c r="CW643" t="s">
        <v>6112</v>
      </c>
      <c r="XFD643" t="s">
        <v>4406</v>
      </c>
    </row>
    <row r="644" spans="101:101 16384:16384" x14ac:dyDescent="0.25">
      <c r="CW644" t="s">
        <v>6112</v>
      </c>
      <c r="XFD644" t="s">
        <v>4407</v>
      </c>
    </row>
    <row r="645" spans="101:101 16384:16384" x14ac:dyDescent="0.25">
      <c r="CW645" t="s">
        <v>6112</v>
      </c>
      <c r="XFD645" t="s">
        <v>4408</v>
      </c>
    </row>
    <row r="646" spans="101:101 16384:16384" x14ac:dyDescent="0.25">
      <c r="CW646" t="s">
        <v>6112</v>
      </c>
      <c r="XFD646" t="s">
        <v>4409</v>
      </c>
    </row>
    <row r="647" spans="101:101 16384:16384" x14ac:dyDescent="0.25">
      <c r="CW647" t="s">
        <v>6112</v>
      </c>
      <c r="XFD647" t="s">
        <v>4410</v>
      </c>
    </row>
    <row r="648" spans="101:101 16384:16384" x14ac:dyDescent="0.25">
      <c r="CW648" t="s">
        <v>6112</v>
      </c>
      <c r="XFD648" t="s">
        <v>4411</v>
      </c>
    </row>
    <row r="649" spans="101:101 16384:16384" x14ac:dyDescent="0.25">
      <c r="CW649" t="s">
        <v>6112</v>
      </c>
      <c r="XFD649" t="s">
        <v>4412</v>
      </c>
    </row>
    <row r="650" spans="101:101 16384:16384" x14ac:dyDescent="0.25">
      <c r="CW650" t="s">
        <v>6112</v>
      </c>
      <c r="XFD650" t="s">
        <v>4413</v>
      </c>
    </row>
    <row r="651" spans="101:101 16384:16384" x14ac:dyDescent="0.25">
      <c r="CW651" t="s">
        <v>6112</v>
      </c>
      <c r="XFD651" t="s">
        <v>4414</v>
      </c>
    </row>
    <row r="652" spans="101:101 16384:16384" x14ac:dyDescent="0.25">
      <c r="CW652" t="s">
        <v>6112</v>
      </c>
      <c r="XFD652" t="s">
        <v>4415</v>
      </c>
    </row>
    <row r="653" spans="101:101 16384:16384" x14ac:dyDescent="0.25">
      <c r="CW653" t="s">
        <v>6112</v>
      </c>
      <c r="XFD653" t="s">
        <v>4416</v>
      </c>
    </row>
    <row r="654" spans="101:101 16384:16384" x14ac:dyDescent="0.25">
      <c r="CW654" t="s">
        <v>6112</v>
      </c>
      <c r="XFD654" t="s">
        <v>4417</v>
      </c>
    </row>
    <row r="655" spans="101:101 16384:16384" x14ac:dyDescent="0.25">
      <c r="CW655" t="s">
        <v>6112</v>
      </c>
      <c r="XFD655" t="s">
        <v>4418</v>
      </c>
    </row>
    <row r="656" spans="101:101 16384:16384" x14ac:dyDescent="0.25">
      <c r="CW656" t="s">
        <v>6112</v>
      </c>
      <c r="XFD656" t="s">
        <v>4419</v>
      </c>
    </row>
    <row r="657" spans="101:101 16384:16384" x14ac:dyDescent="0.25">
      <c r="CW657" t="s">
        <v>6112</v>
      </c>
      <c r="XFD657" t="s">
        <v>4420</v>
      </c>
    </row>
    <row r="658" spans="101:101 16384:16384" x14ac:dyDescent="0.25">
      <c r="CW658" t="s">
        <v>6112</v>
      </c>
      <c r="XFD658" t="s">
        <v>4421</v>
      </c>
    </row>
    <row r="659" spans="101:101 16384:16384" x14ac:dyDescent="0.25">
      <c r="CW659" t="s">
        <v>6112</v>
      </c>
      <c r="XFD659" t="s">
        <v>4422</v>
      </c>
    </row>
    <row r="660" spans="101:101 16384:16384" x14ac:dyDescent="0.25">
      <c r="CW660" t="s">
        <v>6112</v>
      </c>
      <c r="XFD660" t="s">
        <v>4423</v>
      </c>
    </row>
    <row r="661" spans="101:101 16384:16384" x14ac:dyDescent="0.25">
      <c r="CW661" t="s">
        <v>6112</v>
      </c>
      <c r="XFD661" t="s">
        <v>4424</v>
      </c>
    </row>
    <row r="662" spans="101:101 16384:16384" x14ac:dyDescent="0.25">
      <c r="CW662" t="s">
        <v>6112</v>
      </c>
      <c r="XFD662" t="s">
        <v>4425</v>
      </c>
    </row>
    <row r="663" spans="101:101 16384:16384" x14ac:dyDescent="0.25">
      <c r="CW663" t="s">
        <v>6112</v>
      </c>
      <c r="XFD663" t="s">
        <v>4426</v>
      </c>
    </row>
    <row r="664" spans="101:101 16384:16384" x14ac:dyDescent="0.25">
      <c r="CW664" t="s">
        <v>6112</v>
      </c>
      <c r="XFD664" t="s">
        <v>4427</v>
      </c>
    </row>
    <row r="665" spans="101:101 16384:16384" x14ac:dyDescent="0.25">
      <c r="CW665" t="s">
        <v>6112</v>
      </c>
      <c r="XFD665" t="s">
        <v>4428</v>
      </c>
    </row>
    <row r="666" spans="101:101 16384:16384" x14ac:dyDescent="0.25">
      <c r="CW666" t="s">
        <v>6112</v>
      </c>
      <c r="XFD666" t="s">
        <v>4429</v>
      </c>
    </row>
    <row r="667" spans="101:101 16384:16384" x14ac:dyDescent="0.25">
      <c r="CW667" t="s">
        <v>6112</v>
      </c>
      <c r="XFD667" t="s">
        <v>4430</v>
      </c>
    </row>
    <row r="668" spans="101:101 16384:16384" x14ac:dyDescent="0.25">
      <c r="CW668" t="s">
        <v>6112</v>
      </c>
      <c r="XFD668" t="s">
        <v>4431</v>
      </c>
    </row>
    <row r="669" spans="101:101 16384:16384" x14ac:dyDescent="0.25">
      <c r="CW669" t="s">
        <v>6112</v>
      </c>
      <c r="XFD669" t="s">
        <v>4432</v>
      </c>
    </row>
    <row r="670" spans="101:101 16384:16384" x14ac:dyDescent="0.25">
      <c r="CW670" t="s">
        <v>6112</v>
      </c>
      <c r="XFD670" t="s">
        <v>4433</v>
      </c>
    </row>
    <row r="671" spans="101:101 16384:16384" x14ac:dyDescent="0.25">
      <c r="CW671" t="s">
        <v>6112</v>
      </c>
      <c r="XFD671" t="s">
        <v>4434</v>
      </c>
    </row>
    <row r="672" spans="101:101 16384:16384" x14ac:dyDescent="0.25">
      <c r="CW672" t="s">
        <v>6112</v>
      </c>
      <c r="XFD672" t="s">
        <v>4435</v>
      </c>
    </row>
    <row r="673" spans="101:101 16384:16384" x14ac:dyDescent="0.25">
      <c r="CW673" t="s">
        <v>6112</v>
      </c>
      <c r="XFD673" t="s">
        <v>4436</v>
      </c>
    </row>
    <row r="674" spans="101:101 16384:16384" x14ac:dyDescent="0.25">
      <c r="CW674" t="s">
        <v>6112</v>
      </c>
      <c r="XFD674" t="s">
        <v>4437</v>
      </c>
    </row>
    <row r="675" spans="101:101 16384:16384" x14ac:dyDescent="0.25">
      <c r="CW675" t="s">
        <v>6112</v>
      </c>
      <c r="XFD675" t="s">
        <v>4438</v>
      </c>
    </row>
    <row r="676" spans="101:101 16384:16384" x14ac:dyDescent="0.25">
      <c r="CW676" t="s">
        <v>6112</v>
      </c>
      <c r="XFD676" t="s">
        <v>4439</v>
      </c>
    </row>
    <row r="677" spans="101:101 16384:16384" x14ac:dyDescent="0.25">
      <c r="CW677" t="s">
        <v>6112</v>
      </c>
      <c r="XFD677" t="s">
        <v>4440</v>
      </c>
    </row>
    <row r="678" spans="101:101 16384:16384" x14ac:dyDescent="0.25">
      <c r="CW678" t="s">
        <v>6112</v>
      </c>
      <c r="XFD678" t="s">
        <v>4441</v>
      </c>
    </row>
    <row r="679" spans="101:101 16384:16384" x14ac:dyDescent="0.25">
      <c r="CW679" t="s">
        <v>6112</v>
      </c>
      <c r="XFD679" t="s">
        <v>4442</v>
      </c>
    </row>
    <row r="680" spans="101:101 16384:16384" x14ac:dyDescent="0.25">
      <c r="CW680" t="s">
        <v>6112</v>
      </c>
      <c r="XFD680" t="s">
        <v>4443</v>
      </c>
    </row>
    <row r="681" spans="101:101 16384:16384" x14ac:dyDescent="0.25">
      <c r="CW681" t="s">
        <v>6112</v>
      </c>
      <c r="XFD681" t="s">
        <v>4444</v>
      </c>
    </row>
    <row r="682" spans="101:101 16384:16384" x14ac:dyDescent="0.25">
      <c r="CW682" t="s">
        <v>6112</v>
      </c>
      <c r="XFD682" t="s">
        <v>4445</v>
      </c>
    </row>
    <row r="683" spans="101:101 16384:16384" x14ac:dyDescent="0.25">
      <c r="CW683" t="s">
        <v>6112</v>
      </c>
      <c r="XFD683" t="s">
        <v>4446</v>
      </c>
    </row>
    <row r="684" spans="101:101 16384:16384" x14ac:dyDescent="0.25">
      <c r="CW684" t="s">
        <v>6112</v>
      </c>
      <c r="XFD684" t="s">
        <v>4447</v>
      </c>
    </row>
    <row r="685" spans="101:101 16384:16384" x14ac:dyDescent="0.25">
      <c r="CW685" t="s">
        <v>6112</v>
      </c>
      <c r="XFD685" t="s">
        <v>4448</v>
      </c>
    </row>
    <row r="686" spans="101:101 16384:16384" x14ac:dyDescent="0.25">
      <c r="CW686" t="s">
        <v>6112</v>
      </c>
      <c r="XFD686" t="s">
        <v>4449</v>
      </c>
    </row>
    <row r="687" spans="101:101 16384:16384" x14ac:dyDescent="0.25">
      <c r="CW687" t="s">
        <v>6112</v>
      </c>
      <c r="XFD687" t="s">
        <v>4450</v>
      </c>
    </row>
    <row r="688" spans="101:101 16384:16384" x14ac:dyDescent="0.25">
      <c r="CW688" t="s">
        <v>6112</v>
      </c>
      <c r="XFD688" t="s">
        <v>4451</v>
      </c>
    </row>
    <row r="689" spans="101:101 16384:16384" x14ac:dyDescent="0.25">
      <c r="CW689" t="s">
        <v>6112</v>
      </c>
      <c r="XFD689" t="s">
        <v>4452</v>
      </c>
    </row>
    <row r="690" spans="101:101 16384:16384" x14ac:dyDescent="0.25">
      <c r="CW690" t="s">
        <v>6112</v>
      </c>
      <c r="XFD690" t="s">
        <v>4453</v>
      </c>
    </row>
    <row r="691" spans="101:101 16384:16384" x14ac:dyDescent="0.25">
      <c r="CW691" t="s">
        <v>6112</v>
      </c>
      <c r="XFD691" t="s">
        <v>4454</v>
      </c>
    </row>
    <row r="692" spans="101:101 16384:16384" x14ac:dyDescent="0.25">
      <c r="CW692" t="s">
        <v>6112</v>
      </c>
      <c r="XFD692" t="s">
        <v>4455</v>
      </c>
    </row>
    <row r="693" spans="101:101 16384:16384" x14ac:dyDescent="0.25">
      <c r="CW693" t="s">
        <v>6112</v>
      </c>
      <c r="XFD693" t="s">
        <v>4456</v>
      </c>
    </row>
    <row r="694" spans="101:101 16384:16384" x14ac:dyDescent="0.25">
      <c r="CW694" t="s">
        <v>6112</v>
      </c>
      <c r="XFD694" t="s">
        <v>4457</v>
      </c>
    </row>
    <row r="695" spans="101:101 16384:16384" x14ac:dyDescent="0.25">
      <c r="CW695" t="s">
        <v>6112</v>
      </c>
      <c r="XFD695" t="s">
        <v>4458</v>
      </c>
    </row>
    <row r="696" spans="101:101 16384:16384" x14ac:dyDescent="0.25">
      <c r="CW696" t="s">
        <v>6112</v>
      </c>
      <c r="XFD696" t="s">
        <v>4459</v>
      </c>
    </row>
    <row r="697" spans="101:101 16384:16384" x14ac:dyDescent="0.25">
      <c r="CW697" t="s">
        <v>6112</v>
      </c>
      <c r="XFD697" t="s">
        <v>4460</v>
      </c>
    </row>
    <row r="698" spans="101:101 16384:16384" x14ac:dyDescent="0.25">
      <c r="CW698" t="s">
        <v>6112</v>
      </c>
      <c r="XFD698" t="s">
        <v>4461</v>
      </c>
    </row>
    <row r="699" spans="101:101 16384:16384" x14ac:dyDescent="0.25">
      <c r="CW699" t="s">
        <v>6112</v>
      </c>
      <c r="XFD699" t="s">
        <v>4462</v>
      </c>
    </row>
    <row r="700" spans="101:101 16384:16384" x14ac:dyDescent="0.25">
      <c r="CW700" t="s">
        <v>6112</v>
      </c>
      <c r="XFD700" t="s">
        <v>4463</v>
      </c>
    </row>
    <row r="701" spans="101:101 16384:16384" x14ac:dyDescent="0.25">
      <c r="CW701" t="s">
        <v>6112</v>
      </c>
      <c r="XFD701" t="s">
        <v>4464</v>
      </c>
    </row>
    <row r="702" spans="101:101 16384:16384" x14ac:dyDescent="0.25">
      <c r="CW702" t="s">
        <v>6112</v>
      </c>
      <c r="XFD702" t="s">
        <v>4465</v>
      </c>
    </row>
    <row r="703" spans="101:101 16384:16384" x14ac:dyDescent="0.25">
      <c r="CW703" t="s">
        <v>6112</v>
      </c>
      <c r="XFD703" t="s">
        <v>4466</v>
      </c>
    </row>
    <row r="704" spans="101:101 16384:16384" x14ac:dyDescent="0.25">
      <c r="CW704" t="s">
        <v>6112</v>
      </c>
      <c r="XFD704" t="s">
        <v>4467</v>
      </c>
    </row>
    <row r="705" spans="101:101 16384:16384" x14ac:dyDescent="0.25">
      <c r="CW705" t="s">
        <v>6112</v>
      </c>
      <c r="XFD705" t="s">
        <v>4468</v>
      </c>
    </row>
    <row r="706" spans="101:101 16384:16384" x14ac:dyDescent="0.25">
      <c r="CW706" t="s">
        <v>6112</v>
      </c>
      <c r="XFD706" t="s">
        <v>4469</v>
      </c>
    </row>
    <row r="707" spans="101:101 16384:16384" x14ac:dyDescent="0.25">
      <c r="CW707" t="s">
        <v>6112</v>
      </c>
      <c r="XFD707" t="s">
        <v>4470</v>
      </c>
    </row>
    <row r="708" spans="101:101 16384:16384" x14ac:dyDescent="0.25">
      <c r="CW708" t="s">
        <v>6112</v>
      </c>
      <c r="XFD708" t="s">
        <v>4471</v>
      </c>
    </row>
    <row r="709" spans="101:101 16384:16384" x14ac:dyDescent="0.25">
      <c r="CW709" t="s">
        <v>6112</v>
      </c>
      <c r="XFD709" t="s">
        <v>4472</v>
      </c>
    </row>
    <row r="710" spans="101:101 16384:16384" x14ac:dyDescent="0.25">
      <c r="CW710" t="s">
        <v>6112</v>
      </c>
      <c r="XFD710" t="s">
        <v>4473</v>
      </c>
    </row>
    <row r="711" spans="101:101 16384:16384" x14ac:dyDescent="0.25">
      <c r="CW711" t="s">
        <v>6112</v>
      </c>
      <c r="XFD711" t="s">
        <v>4474</v>
      </c>
    </row>
    <row r="712" spans="101:101 16384:16384" x14ac:dyDescent="0.25">
      <c r="CW712" t="s">
        <v>6112</v>
      </c>
      <c r="XFD712" t="s">
        <v>4475</v>
      </c>
    </row>
    <row r="713" spans="101:101 16384:16384" x14ac:dyDescent="0.25">
      <c r="CW713" t="s">
        <v>6112</v>
      </c>
      <c r="XFD713" t="s">
        <v>4476</v>
      </c>
    </row>
    <row r="714" spans="101:101 16384:16384" x14ac:dyDescent="0.25">
      <c r="CW714" t="s">
        <v>6112</v>
      </c>
      <c r="XFD714" t="s">
        <v>4477</v>
      </c>
    </row>
    <row r="715" spans="101:101 16384:16384" x14ac:dyDescent="0.25">
      <c r="CW715" t="s">
        <v>6112</v>
      </c>
      <c r="XFD715" t="s">
        <v>4478</v>
      </c>
    </row>
    <row r="716" spans="101:101 16384:16384" x14ac:dyDescent="0.25">
      <c r="CW716" t="s">
        <v>6112</v>
      </c>
      <c r="XFD716" t="s">
        <v>4479</v>
      </c>
    </row>
    <row r="717" spans="101:101 16384:16384" x14ac:dyDescent="0.25">
      <c r="CW717" t="s">
        <v>6112</v>
      </c>
      <c r="XFD717" t="s">
        <v>4480</v>
      </c>
    </row>
    <row r="718" spans="101:101 16384:16384" x14ac:dyDescent="0.25">
      <c r="CW718" t="s">
        <v>6112</v>
      </c>
      <c r="XFD718" t="s">
        <v>4481</v>
      </c>
    </row>
    <row r="719" spans="101:101 16384:16384" x14ac:dyDescent="0.25">
      <c r="CW719" t="s">
        <v>6112</v>
      </c>
      <c r="XFD719" t="s">
        <v>4482</v>
      </c>
    </row>
    <row r="720" spans="101:101 16384:16384" x14ac:dyDescent="0.25">
      <c r="CW720" t="s">
        <v>6112</v>
      </c>
      <c r="XFD720" t="s">
        <v>4483</v>
      </c>
    </row>
    <row r="721" spans="101:101 16384:16384" x14ac:dyDescent="0.25">
      <c r="CW721" t="s">
        <v>6112</v>
      </c>
      <c r="XFD721" t="s">
        <v>4484</v>
      </c>
    </row>
    <row r="722" spans="101:101 16384:16384" x14ac:dyDescent="0.25">
      <c r="CW722" t="s">
        <v>6112</v>
      </c>
      <c r="XFD722" t="s">
        <v>4485</v>
      </c>
    </row>
    <row r="723" spans="101:101 16384:16384" x14ac:dyDescent="0.25">
      <c r="CW723" t="s">
        <v>6112</v>
      </c>
      <c r="XFD723" t="s">
        <v>4486</v>
      </c>
    </row>
    <row r="724" spans="101:101 16384:16384" x14ac:dyDescent="0.25">
      <c r="CW724" t="s">
        <v>6112</v>
      </c>
      <c r="XFD724" t="s">
        <v>4487</v>
      </c>
    </row>
    <row r="725" spans="101:101 16384:16384" x14ac:dyDescent="0.25">
      <c r="CW725" t="s">
        <v>6112</v>
      </c>
      <c r="XFD725" t="s">
        <v>4488</v>
      </c>
    </row>
    <row r="726" spans="101:101 16384:16384" x14ac:dyDescent="0.25">
      <c r="CW726" t="s">
        <v>6112</v>
      </c>
      <c r="XFD726" t="s">
        <v>4489</v>
      </c>
    </row>
    <row r="727" spans="101:101 16384:16384" x14ac:dyDescent="0.25">
      <c r="CW727" t="s">
        <v>6112</v>
      </c>
      <c r="XFD727" t="s">
        <v>4490</v>
      </c>
    </row>
    <row r="728" spans="101:101 16384:16384" x14ac:dyDescent="0.25">
      <c r="CW728" t="s">
        <v>6112</v>
      </c>
      <c r="XFD728" t="s">
        <v>4491</v>
      </c>
    </row>
    <row r="729" spans="101:101 16384:16384" x14ac:dyDescent="0.25">
      <c r="CW729" t="s">
        <v>6112</v>
      </c>
      <c r="XFD729" t="s">
        <v>4492</v>
      </c>
    </row>
    <row r="730" spans="101:101 16384:16384" x14ac:dyDescent="0.25">
      <c r="CW730" t="s">
        <v>6112</v>
      </c>
      <c r="XFD730" t="s">
        <v>4493</v>
      </c>
    </row>
    <row r="731" spans="101:101 16384:16384" x14ac:dyDescent="0.25">
      <c r="CW731" t="s">
        <v>6112</v>
      </c>
      <c r="XFD731" t="s">
        <v>4494</v>
      </c>
    </row>
    <row r="732" spans="101:101 16384:16384" x14ac:dyDescent="0.25">
      <c r="CW732" t="s">
        <v>6112</v>
      </c>
      <c r="XFD732" t="s">
        <v>4495</v>
      </c>
    </row>
    <row r="733" spans="101:101 16384:16384" x14ac:dyDescent="0.25">
      <c r="CW733" t="s">
        <v>6112</v>
      </c>
      <c r="XFD733" t="s">
        <v>4496</v>
      </c>
    </row>
    <row r="734" spans="101:101 16384:16384" x14ac:dyDescent="0.25">
      <c r="CW734" t="s">
        <v>6112</v>
      </c>
      <c r="XFD734" t="s">
        <v>4497</v>
      </c>
    </row>
    <row r="735" spans="101:101 16384:16384" x14ac:dyDescent="0.25">
      <c r="CW735" t="s">
        <v>6112</v>
      </c>
      <c r="XFD735" t="s">
        <v>4498</v>
      </c>
    </row>
    <row r="736" spans="101:101 16384:16384" x14ac:dyDescent="0.25">
      <c r="CW736" t="s">
        <v>6112</v>
      </c>
      <c r="XFD736" t="s">
        <v>4499</v>
      </c>
    </row>
    <row r="737" spans="101:101 16384:16384" x14ac:dyDescent="0.25">
      <c r="CW737" t="s">
        <v>6112</v>
      </c>
      <c r="XFD737" t="s">
        <v>4500</v>
      </c>
    </row>
    <row r="738" spans="101:101 16384:16384" x14ac:dyDescent="0.25">
      <c r="CW738" t="s">
        <v>6112</v>
      </c>
      <c r="XFD738" t="s">
        <v>4501</v>
      </c>
    </row>
    <row r="739" spans="101:101 16384:16384" x14ac:dyDescent="0.25">
      <c r="CW739" t="s">
        <v>6112</v>
      </c>
      <c r="XFD739" t="s">
        <v>4502</v>
      </c>
    </row>
    <row r="740" spans="101:101 16384:16384" x14ac:dyDescent="0.25">
      <c r="CW740" t="s">
        <v>6112</v>
      </c>
      <c r="XFD740" t="s">
        <v>4503</v>
      </c>
    </row>
    <row r="741" spans="101:101 16384:16384" x14ac:dyDescent="0.25">
      <c r="CW741" t="s">
        <v>6112</v>
      </c>
      <c r="XFD741" t="s">
        <v>4504</v>
      </c>
    </row>
    <row r="742" spans="101:101 16384:16384" x14ac:dyDescent="0.25">
      <c r="CW742" t="s">
        <v>6112</v>
      </c>
      <c r="XFD742" t="s">
        <v>4505</v>
      </c>
    </row>
    <row r="743" spans="101:101 16384:16384" x14ac:dyDescent="0.25">
      <c r="CW743" t="s">
        <v>6112</v>
      </c>
      <c r="XFD743" t="s">
        <v>4506</v>
      </c>
    </row>
    <row r="744" spans="101:101 16384:16384" x14ac:dyDescent="0.25">
      <c r="CW744" t="s">
        <v>6112</v>
      </c>
      <c r="XFD744" t="s">
        <v>4507</v>
      </c>
    </row>
    <row r="745" spans="101:101 16384:16384" x14ac:dyDescent="0.25">
      <c r="CW745" t="s">
        <v>6112</v>
      </c>
      <c r="XFD745" t="s">
        <v>4508</v>
      </c>
    </row>
    <row r="746" spans="101:101 16384:16384" x14ac:dyDescent="0.25">
      <c r="CW746" t="s">
        <v>6112</v>
      </c>
      <c r="XFD746" t="s">
        <v>4509</v>
      </c>
    </row>
    <row r="747" spans="101:101 16384:16384" x14ac:dyDescent="0.25">
      <c r="CW747" t="s">
        <v>6112</v>
      </c>
      <c r="XFD747" t="s">
        <v>4510</v>
      </c>
    </row>
    <row r="748" spans="101:101 16384:16384" x14ac:dyDescent="0.25">
      <c r="CW748" t="s">
        <v>6112</v>
      </c>
      <c r="XFD748" t="s">
        <v>4511</v>
      </c>
    </row>
    <row r="749" spans="101:101 16384:16384" x14ac:dyDescent="0.25">
      <c r="CW749" t="s">
        <v>6112</v>
      </c>
      <c r="XFD749" t="s">
        <v>4512</v>
      </c>
    </row>
    <row r="750" spans="101:101 16384:16384" x14ac:dyDescent="0.25">
      <c r="CW750" t="s">
        <v>6112</v>
      </c>
      <c r="XFD750" t="s">
        <v>4513</v>
      </c>
    </row>
    <row r="751" spans="101:101 16384:16384" x14ac:dyDescent="0.25">
      <c r="CW751" t="s">
        <v>6112</v>
      </c>
      <c r="XFD751" t="s">
        <v>4514</v>
      </c>
    </row>
    <row r="752" spans="101:101 16384:16384" x14ac:dyDescent="0.25">
      <c r="CW752" t="s">
        <v>6112</v>
      </c>
      <c r="XFD752" t="s">
        <v>4515</v>
      </c>
    </row>
    <row r="753" spans="101:101 16384:16384" x14ac:dyDescent="0.25">
      <c r="CW753" t="s">
        <v>6112</v>
      </c>
      <c r="XFD753" t="s">
        <v>4516</v>
      </c>
    </row>
    <row r="754" spans="101:101 16384:16384" x14ac:dyDescent="0.25">
      <c r="CW754" t="s">
        <v>6112</v>
      </c>
      <c r="XFD754" t="s">
        <v>4517</v>
      </c>
    </row>
    <row r="755" spans="101:101 16384:16384" x14ac:dyDescent="0.25">
      <c r="CW755" t="s">
        <v>6112</v>
      </c>
      <c r="XFD755" t="s">
        <v>4518</v>
      </c>
    </row>
    <row r="756" spans="101:101 16384:16384" x14ac:dyDescent="0.25">
      <c r="CW756" t="s">
        <v>6112</v>
      </c>
      <c r="XFD756" t="s">
        <v>4519</v>
      </c>
    </row>
    <row r="757" spans="101:101 16384:16384" x14ac:dyDescent="0.25">
      <c r="CW757" t="s">
        <v>6112</v>
      </c>
      <c r="XFD757" t="s">
        <v>4520</v>
      </c>
    </row>
    <row r="758" spans="101:101 16384:16384" x14ac:dyDescent="0.25">
      <c r="CW758" t="s">
        <v>6112</v>
      </c>
      <c r="XFD758" t="s">
        <v>4521</v>
      </c>
    </row>
    <row r="759" spans="101:101 16384:16384" x14ac:dyDescent="0.25">
      <c r="CW759" t="s">
        <v>6112</v>
      </c>
      <c r="XFD759" t="s">
        <v>4522</v>
      </c>
    </row>
    <row r="760" spans="101:101 16384:16384" x14ac:dyDescent="0.25">
      <c r="CW760" t="s">
        <v>6112</v>
      </c>
      <c r="XFD760" t="s">
        <v>4523</v>
      </c>
    </row>
    <row r="761" spans="101:101 16384:16384" x14ac:dyDescent="0.25">
      <c r="CW761" t="s">
        <v>6112</v>
      </c>
      <c r="XFD761" t="s">
        <v>4524</v>
      </c>
    </row>
    <row r="762" spans="101:101 16384:16384" x14ac:dyDescent="0.25">
      <c r="CW762" t="s">
        <v>6112</v>
      </c>
      <c r="XFD762" t="s">
        <v>4525</v>
      </c>
    </row>
    <row r="763" spans="101:101 16384:16384" x14ac:dyDescent="0.25">
      <c r="CW763" t="s">
        <v>6112</v>
      </c>
      <c r="XFD763" t="s">
        <v>4526</v>
      </c>
    </row>
    <row r="764" spans="101:101 16384:16384" x14ac:dyDescent="0.25">
      <c r="CW764" t="s">
        <v>6112</v>
      </c>
      <c r="XFD764" t="s">
        <v>4527</v>
      </c>
    </row>
    <row r="765" spans="101:101 16384:16384" x14ac:dyDescent="0.25">
      <c r="CW765" t="s">
        <v>6112</v>
      </c>
      <c r="XFD765" t="s">
        <v>4528</v>
      </c>
    </row>
    <row r="766" spans="101:101 16384:16384" x14ac:dyDescent="0.25">
      <c r="CW766" t="s">
        <v>6112</v>
      </c>
      <c r="XFD766" t="s">
        <v>4529</v>
      </c>
    </row>
    <row r="767" spans="101:101 16384:16384" x14ac:dyDescent="0.25">
      <c r="CW767" t="s">
        <v>6112</v>
      </c>
      <c r="XFD767" t="s">
        <v>4530</v>
      </c>
    </row>
    <row r="768" spans="101:101 16384:16384" x14ac:dyDescent="0.25">
      <c r="CW768" t="s">
        <v>6112</v>
      </c>
      <c r="XFD768" t="s">
        <v>4531</v>
      </c>
    </row>
    <row r="769" spans="101:101 16384:16384" x14ac:dyDescent="0.25">
      <c r="CW769" t="s">
        <v>6112</v>
      </c>
      <c r="XFD769" t="s">
        <v>4532</v>
      </c>
    </row>
    <row r="770" spans="101:101 16384:16384" x14ac:dyDescent="0.25">
      <c r="CW770" t="s">
        <v>6112</v>
      </c>
      <c r="XFD770" t="s">
        <v>4533</v>
      </c>
    </row>
    <row r="771" spans="101:101 16384:16384" x14ac:dyDescent="0.25">
      <c r="CW771" t="s">
        <v>6112</v>
      </c>
      <c r="XFD771" t="s">
        <v>4534</v>
      </c>
    </row>
    <row r="772" spans="101:101 16384:16384" x14ac:dyDescent="0.25">
      <c r="CW772" t="s">
        <v>6112</v>
      </c>
      <c r="XFD772" t="s">
        <v>4535</v>
      </c>
    </row>
    <row r="773" spans="101:101 16384:16384" x14ac:dyDescent="0.25">
      <c r="CW773" t="s">
        <v>6112</v>
      </c>
      <c r="XFD773" t="s">
        <v>4536</v>
      </c>
    </row>
    <row r="774" spans="101:101 16384:16384" x14ac:dyDescent="0.25">
      <c r="CW774" t="s">
        <v>6112</v>
      </c>
      <c r="XFD774" t="s">
        <v>4537</v>
      </c>
    </row>
    <row r="775" spans="101:101 16384:16384" x14ac:dyDescent="0.25">
      <c r="CW775" t="s">
        <v>6112</v>
      </c>
      <c r="XFD775" t="s">
        <v>4538</v>
      </c>
    </row>
    <row r="776" spans="101:101 16384:16384" x14ac:dyDescent="0.25">
      <c r="CW776" t="s">
        <v>6112</v>
      </c>
      <c r="XFD776" t="s">
        <v>4539</v>
      </c>
    </row>
    <row r="777" spans="101:101 16384:16384" x14ac:dyDescent="0.25">
      <c r="CW777" t="s">
        <v>6112</v>
      </c>
      <c r="XFD777" t="s">
        <v>4540</v>
      </c>
    </row>
    <row r="778" spans="101:101 16384:16384" x14ac:dyDescent="0.25">
      <c r="CW778" t="s">
        <v>6112</v>
      </c>
      <c r="XFD778" t="s">
        <v>4541</v>
      </c>
    </row>
    <row r="779" spans="101:101 16384:16384" x14ac:dyDescent="0.25">
      <c r="CW779" t="s">
        <v>6112</v>
      </c>
      <c r="XFD779" t="s">
        <v>4542</v>
      </c>
    </row>
    <row r="780" spans="101:101 16384:16384" x14ac:dyDescent="0.25">
      <c r="CW780" t="s">
        <v>6112</v>
      </c>
      <c r="XFD780" t="s">
        <v>4543</v>
      </c>
    </row>
    <row r="781" spans="101:101 16384:16384" x14ac:dyDescent="0.25">
      <c r="CW781" t="s">
        <v>6112</v>
      </c>
      <c r="XFD781" t="s">
        <v>4544</v>
      </c>
    </row>
    <row r="782" spans="101:101 16384:16384" x14ac:dyDescent="0.25">
      <c r="CW782" t="s">
        <v>6112</v>
      </c>
      <c r="XFD782" t="s">
        <v>4545</v>
      </c>
    </row>
    <row r="783" spans="101:101 16384:16384" x14ac:dyDescent="0.25">
      <c r="CW783" t="s">
        <v>6112</v>
      </c>
      <c r="XFD783" t="s">
        <v>4546</v>
      </c>
    </row>
    <row r="784" spans="101:101 16384:16384" x14ac:dyDescent="0.25">
      <c r="CW784" t="s">
        <v>6112</v>
      </c>
      <c r="XFD784" t="s">
        <v>4547</v>
      </c>
    </row>
    <row r="785" spans="101:101 16384:16384" x14ac:dyDescent="0.25">
      <c r="CW785" t="s">
        <v>6112</v>
      </c>
      <c r="XFD785" t="s">
        <v>4548</v>
      </c>
    </row>
    <row r="786" spans="101:101 16384:16384" x14ac:dyDescent="0.25">
      <c r="CW786" t="s">
        <v>6112</v>
      </c>
      <c r="XFD786" t="s">
        <v>4549</v>
      </c>
    </row>
    <row r="787" spans="101:101 16384:16384" x14ac:dyDescent="0.25">
      <c r="CW787" t="s">
        <v>6112</v>
      </c>
      <c r="XFD787" t="s">
        <v>4550</v>
      </c>
    </row>
    <row r="788" spans="101:101 16384:16384" x14ac:dyDescent="0.25">
      <c r="CW788" t="s">
        <v>6112</v>
      </c>
      <c r="XFD788" t="s">
        <v>4551</v>
      </c>
    </row>
    <row r="789" spans="101:101 16384:16384" x14ac:dyDescent="0.25">
      <c r="CW789" t="s">
        <v>6112</v>
      </c>
      <c r="XFD789" t="s">
        <v>4552</v>
      </c>
    </row>
    <row r="790" spans="101:101 16384:16384" x14ac:dyDescent="0.25">
      <c r="CW790" t="s">
        <v>6112</v>
      </c>
      <c r="XFD790" t="s">
        <v>4553</v>
      </c>
    </row>
    <row r="791" spans="101:101 16384:16384" x14ac:dyDescent="0.25">
      <c r="CW791" t="s">
        <v>6112</v>
      </c>
      <c r="XFD791" t="s">
        <v>4554</v>
      </c>
    </row>
    <row r="792" spans="101:101 16384:16384" x14ac:dyDescent="0.25">
      <c r="CW792" t="s">
        <v>6112</v>
      </c>
      <c r="XFD792" t="s">
        <v>4555</v>
      </c>
    </row>
    <row r="793" spans="101:101 16384:16384" x14ac:dyDescent="0.25">
      <c r="CW793" t="s">
        <v>6112</v>
      </c>
      <c r="XFD793" t="s">
        <v>4556</v>
      </c>
    </row>
    <row r="794" spans="101:101 16384:16384" x14ac:dyDescent="0.25">
      <c r="CW794" t="s">
        <v>6112</v>
      </c>
      <c r="XFD794" t="s">
        <v>4557</v>
      </c>
    </row>
    <row r="795" spans="101:101 16384:16384" x14ac:dyDescent="0.25">
      <c r="CW795" t="s">
        <v>6112</v>
      </c>
      <c r="XFD795" t="s">
        <v>4558</v>
      </c>
    </row>
    <row r="796" spans="101:101 16384:16384" x14ac:dyDescent="0.25">
      <c r="CW796" t="s">
        <v>6112</v>
      </c>
      <c r="XFD796" t="s">
        <v>4559</v>
      </c>
    </row>
    <row r="797" spans="101:101 16384:16384" x14ac:dyDescent="0.25">
      <c r="CW797" t="s">
        <v>6112</v>
      </c>
      <c r="XFD797" t="s">
        <v>4560</v>
      </c>
    </row>
    <row r="798" spans="101:101 16384:16384" x14ac:dyDescent="0.25">
      <c r="CW798" t="s">
        <v>6112</v>
      </c>
      <c r="XFD798" t="s">
        <v>4561</v>
      </c>
    </row>
    <row r="799" spans="101:101 16384:16384" x14ac:dyDescent="0.25">
      <c r="CW799" t="s">
        <v>6112</v>
      </c>
      <c r="XFD799" t="s">
        <v>4562</v>
      </c>
    </row>
    <row r="800" spans="101:101 16384:16384" x14ac:dyDescent="0.25">
      <c r="CW800" t="s">
        <v>6112</v>
      </c>
      <c r="XFD800" t="s">
        <v>4563</v>
      </c>
    </row>
    <row r="801" spans="101:101 16384:16384" x14ac:dyDescent="0.25">
      <c r="CW801" t="s">
        <v>6112</v>
      </c>
      <c r="XFD801" t="s">
        <v>4564</v>
      </c>
    </row>
    <row r="802" spans="101:101 16384:16384" x14ac:dyDescent="0.25">
      <c r="CW802" t="s">
        <v>6112</v>
      </c>
      <c r="XFD802" t="s">
        <v>4565</v>
      </c>
    </row>
    <row r="803" spans="101:101 16384:16384" x14ac:dyDescent="0.25">
      <c r="CW803" t="s">
        <v>6112</v>
      </c>
      <c r="XFD803" t="s">
        <v>4566</v>
      </c>
    </row>
    <row r="804" spans="101:101 16384:16384" x14ac:dyDescent="0.25">
      <c r="CW804" t="s">
        <v>6112</v>
      </c>
      <c r="XFD804" t="s">
        <v>4567</v>
      </c>
    </row>
    <row r="805" spans="101:101 16384:16384" x14ac:dyDescent="0.25">
      <c r="CW805" t="s">
        <v>6112</v>
      </c>
      <c r="XFD805" t="s">
        <v>4568</v>
      </c>
    </row>
    <row r="806" spans="101:101 16384:16384" x14ac:dyDescent="0.25">
      <c r="CW806" t="s">
        <v>6112</v>
      </c>
      <c r="XFD806" t="s">
        <v>4569</v>
      </c>
    </row>
    <row r="807" spans="101:101 16384:16384" x14ac:dyDescent="0.25">
      <c r="CW807" t="s">
        <v>6112</v>
      </c>
      <c r="XFD807" t="s">
        <v>4570</v>
      </c>
    </row>
    <row r="808" spans="101:101 16384:16384" x14ac:dyDescent="0.25">
      <c r="CW808" t="s">
        <v>6112</v>
      </c>
      <c r="XFD808" t="s">
        <v>4571</v>
      </c>
    </row>
    <row r="809" spans="101:101 16384:16384" x14ac:dyDescent="0.25">
      <c r="CW809" t="s">
        <v>6112</v>
      </c>
      <c r="XFD809" t="s">
        <v>4572</v>
      </c>
    </row>
    <row r="810" spans="101:101 16384:16384" x14ac:dyDescent="0.25">
      <c r="CW810" t="s">
        <v>6112</v>
      </c>
      <c r="XFD810" t="s">
        <v>4573</v>
      </c>
    </row>
    <row r="811" spans="101:101 16384:16384" x14ac:dyDescent="0.25">
      <c r="CW811" t="s">
        <v>6112</v>
      </c>
      <c r="XFD811" t="s">
        <v>4574</v>
      </c>
    </row>
    <row r="812" spans="101:101 16384:16384" x14ac:dyDescent="0.25">
      <c r="CW812" t="s">
        <v>6112</v>
      </c>
      <c r="XFD812" t="s">
        <v>4575</v>
      </c>
    </row>
    <row r="813" spans="101:101 16384:16384" x14ac:dyDescent="0.25">
      <c r="CW813" t="s">
        <v>6112</v>
      </c>
      <c r="XFD813" t="s">
        <v>4576</v>
      </c>
    </row>
    <row r="814" spans="101:101 16384:16384" x14ac:dyDescent="0.25">
      <c r="CW814" t="s">
        <v>6112</v>
      </c>
      <c r="XFD814" t="s">
        <v>4577</v>
      </c>
    </row>
    <row r="815" spans="101:101 16384:16384" x14ac:dyDescent="0.25">
      <c r="CW815" t="s">
        <v>6112</v>
      </c>
      <c r="XFD815" t="s">
        <v>4578</v>
      </c>
    </row>
    <row r="816" spans="101:101 16384:16384" x14ac:dyDescent="0.25">
      <c r="CW816" t="s">
        <v>6112</v>
      </c>
      <c r="XFD816" t="s">
        <v>4579</v>
      </c>
    </row>
    <row r="817" spans="101:101 16384:16384" x14ac:dyDescent="0.25">
      <c r="CW817" t="s">
        <v>6112</v>
      </c>
      <c r="XFD817" t="s">
        <v>4580</v>
      </c>
    </row>
    <row r="818" spans="101:101 16384:16384" x14ac:dyDescent="0.25">
      <c r="CW818" t="s">
        <v>6112</v>
      </c>
      <c r="XFD818" t="s">
        <v>4581</v>
      </c>
    </row>
    <row r="819" spans="101:101 16384:16384" x14ac:dyDescent="0.25">
      <c r="CW819" t="s">
        <v>6112</v>
      </c>
      <c r="XFD819" t="s">
        <v>4582</v>
      </c>
    </row>
    <row r="820" spans="101:101 16384:16384" x14ac:dyDescent="0.25">
      <c r="CW820" t="s">
        <v>6112</v>
      </c>
      <c r="XFD820" t="s">
        <v>4583</v>
      </c>
    </row>
    <row r="821" spans="101:101 16384:16384" x14ac:dyDescent="0.25">
      <c r="CW821" t="s">
        <v>6112</v>
      </c>
      <c r="XFD821" t="s">
        <v>4584</v>
      </c>
    </row>
    <row r="822" spans="101:101 16384:16384" x14ac:dyDescent="0.25">
      <c r="CW822" t="s">
        <v>6112</v>
      </c>
      <c r="XFD822" t="s">
        <v>4585</v>
      </c>
    </row>
    <row r="823" spans="101:101 16384:16384" x14ac:dyDescent="0.25">
      <c r="CW823" t="s">
        <v>6112</v>
      </c>
      <c r="XFD823" t="s">
        <v>4586</v>
      </c>
    </row>
    <row r="824" spans="101:101 16384:16384" x14ac:dyDescent="0.25">
      <c r="CW824" t="s">
        <v>6112</v>
      </c>
      <c r="XFD824" t="s">
        <v>4587</v>
      </c>
    </row>
    <row r="825" spans="101:101 16384:16384" x14ac:dyDescent="0.25">
      <c r="CW825" t="s">
        <v>6112</v>
      </c>
      <c r="XFD825" t="s">
        <v>4588</v>
      </c>
    </row>
    <row r="826" spans="101:101 16384:16384" x14ac:dyDescent="0.25">
      <c r="CW826" t="s">
        <v>6112</v>
      </c>
      <c r="XFD826" t="s">
        <v>4589</v>
      </c>
    </row>
    <row r="827" spans="101:101 16384:16384" x14ac:dyDescent="0.25">
      <c r="CW827" t="s">
        <v>6112</v>
      </c>
      <c r="XFD827" t="s">
        <v>4590</v>
      </c>
    </row>
    <row r="828" spans="101:101 16384:16384" x14ac:dyDescent="0.25">
      <c r="CW828" t="s">
        <v>6112</v>
      </c>
      <c r="XFD828" t="s">
        <v>4591</v>
      </c>
    </row>
    <row r="829" spans="101:101 16384:16384" x14ac:dyDescent="0.25">
      <c r="CW829" t="s">
        <v>6112</v>
      </c>
      <c r="XFD829" t="s">
        <v>4592</v>
      </c>
    </row>
    <row r="830" spans="101:101 16384:16384" x14ac:dyDescent="0.25">
      <c r="CW830" t="s">
        <v>6112</v>
      </c>
      <c r="XFD830" t="s">
        <v>4593</v>
      </c>
    </row>
    <row r="831" spans="101:101 16384:16384" x14ac:dyDescent="0.25">
      <c r="CW831" t="s">
        <v>6112</v>
      </c>
      <c r="XFD831" t="s">
        <v>4594</v>
      </c>
    </row>
    <row r="832" spans="101:101 16384:16384" x14ac:dyDescent="0.25">
      <c r="CW832" t="s">
        <v>6112</v>
      </c>
      <c r="XFD832" t="s">
        <v>4595</v>
      </c>
    </row>
    <row r="833" spans="101:101 16384:16384" x14ac:dyDescent="0.25">
      <c r="CW833" t="s">
        <v>6112</v>
      </c>
      <c r="XFD833" t="s">
        <v>4596</v>
      </c>
    </row>
    <row r="834" spans="101:101 16384:16384" x14ac:dyDescent="0.25">
      <c r="CW834" t="s">
        <v>6112</v>
      </c>
      <c r="XFD834" t="s">
        <v>4597</v>
      </c>
    </row>
    <row r="835" spans="101:101 16384:16384" x14ac:dyDescent="0.25">
      <c r="CW835" t="s">
        <v>6112</v>
      </c>
      <c r="XFD835" t="s">
        <v>4598</v>
      </c>
    </row>
    <row r="836" spans="101:101 16384:16384" x14ac:dyDescent="0.25">
      <c r="CW836" t="s">
        <v>6112</v>
      </c>
      <c r="XFD836" t="s">
        <v>4599</v>
      </c>
    </row>
    <row r="837" spans="101:101 16384:16384" x14ac:dyDescent="0.25">
      <c r="CW837" t="s">
        <v>6112</v>
      </c>
      <c r="XFD837" t="s">
        <v>4600</v>
      </c>
    </row>
    <row r="838" spans="101:101 16384:16384" x14ac:dyDescent="0.25">
      <c r="CW838" t="s">
        <v>6112</v>
      </c>
      <c r="XFD838" t="s">
        <v>4601</v>
      </c>
    </row>
    <row r="839" spans="101:101 16384:16384" x14ac:dyDescent="0.25">
      <c r="CW839" t="s">
        <v>6112</v>
      </c>
      <c r="XFD839" t="s">
        <v>4602</v>
      </c>
    </row>
    <row r="840" spans="101:101 16384:16384" x14ac:dyDescent="0.25">
      <c r="CW840" t="s">
        <v>6112</v>
      </c>
      <c r="XFD840" t="s">
        <v>4603</v>
      </c>
    </row>
    <row r="841" spans="101:101 16384:16384" x14ac:dyDescent="0.25">
      <c r="CW841" t="s">
        <v>6112</v>
      </c>
      <c r="XFD841" t="s">
        <v>4604</v>
      </c>
    </row>
    <row r="842" spans="101:101 16384:16384" x14ac:dyDescent="0.25">
      <c r="CW842" t="s">
        <v>6112</v>
      </c>
      <c r="XFD842" t="s">
        <v>4605</v>
      </c>
    </row>
    <row r="843" spans="101:101 16384:16384" x14ac:dyDescent="0.25">
      <c r="CW843" t="s">
        <v>6112</v>
      </c>
      <c r="XFD843" t="s">
        <v>4606</v>
      </c>
    </row>
    <row r="844" spans="101:101 16384:16384" x14ac:dyDescent="0.25">
      <c r="CW844" t="s">
        <v>6112</v>
      </c>
      <c r="XFD844" t="s">
        <v>4607</v>
      </c>
    </row>
    <row r="845" spans="101:101 16384:16384" x14ac:dyDescent="0.25">
      <c r="CW845" t="s">
        <v>6112</v>
      </c>
      <c r="XFD845" t="s">
        <v>4608</v>
      </c>
    </row>
    <row r="846" spans="101:101 16384:16384" x14ac:dyDescent="0.25">
      <c r="CW846" t="s">
        <v>6112</v>
      </c>
      <c r="XFD846" t="s">
        <v>4609</v>
      </c>
    </row>
    <row r="847" spans="101:101 16384:16384" x14ac:dyDescent="0.25">
      <c r="CW847" t="s">
        <v>6112</v>
      </c>
      <c r="XFD847" t="s">
        <v>4610</v>
      </c>
    </row>
    <row r="848" spans="101:101 16384:16384" x14ac:dyDescent="0.25">
      <c r="CW848" t="s">
        <v>6112</v>
      </c>
      <c r="XFD848" t="s">
        <v>4611</v>
      </c>
    </row>
    <row r="849" spans="101:101 16384:16384" x14ac:dyDescent="0.25">
      <c r="CW849" t="s">
        <v>6112</v>
      </c>
      <c r="XFD849" t="s">
        <v>4612</v>
      </c>
    </row>
    <row r="850" spans="101:101 16384:16384" x14ac:dyDescent="0.25">
      <c r="CW850" t="s">
        <v>6112</v>
      </c>
      <c r="XFD850" t="s">
        <v>4613</v>
      </c>
    </row>
    <row r="851" spans="101:101 16384:16384" x14ac:dyDescent="0.25">
      <c r="CW851" t="s">
        <v>6112</v>
      </c>
      <c r="XFD851" t="s">
        <v>4614</v>
      </c>
    </row>
    <row r="852" spans="101:101 16384:16384" x14ac:dyDescent="0.25">
      <c r="CW852" t="s">
        <v>6112</v>
      </c>
      <c r="XFD852" t="s">
        <v>4615</v>
      </c>
    </row>
    <row r="853" spans="101:101 16384:16384" x14ac:dyDescent="0.25">
      <c r="CW853" t="s">
        <v>6112</v>
      </c>
      <c r="XFD853" t="s">
        <v>4616</v>
      </c>
    </row>
    <row r="854" spans="101:101 16384:16384" x14ac:dyDescent="0.25">
      <c r="CW854" t="s">
        <v>6112</v>
      </c>
      <c r="XFD854" t="s">
        <v>4617</v>
      </c>
    </row>
    <row r="855" spans="101:101 16384:16384" x14ac:dyDescent="0.25">
      <c r="CW855" t="s">
        <v>6112</v>
      </c>
      <c r="XFD855" t="s">
        <v>4618</v>
      </c>
    </row>
    <row r="856" spans="101:101 16384:16384" x14ac:dyDescent="0.25">
      <c r="CW856" t="s">
        <v>6112</v>
      </c>
      <c r="XFD856" t="s">
        <v>4619</v>
      </c>
    </row>
    <row r="857" spans="101:101 16384:16384" x14ac:dyDescent="0.25">
      <c r="CW857" t="s">
        <v>6112</v>
      </c>
      <c r="XFD857" t="s">
        <v>4620</v>
      </c>
    </row>
    <row r="858" spans="101:101 16384:16384" x14ac:dyDescent="0.25">
      <c r="CW858" t="s">
        <v>6112</v>
      </c>
      <c r="XFD858" t="s">
        <v>4621</v>
      </c>
    </row>
    <row r="859" spans="101:101 16384:16384" x14ac:dyDescent="0.25">
      <c r="CW859" t="s">
        <v>6112</v>
      </c>
      <c r="XFD859" t="s">
        <v>4622</v>
      </c>
    </row>
    <row r="860" spans="101:101 16384:16384" x14ac:dyDescent="0.25">
      <c r="CW860" t="s">
        <v>6112</v>
      </c>
      <c r="XFD860" t="s">
        <v>4623</v>
      </c>
    </row>
    <row r="861" spans="101:101 16384:16384" x14ac:dyDescent="0.25">
      <c r="CW861" t="s">
        <v>6112</v>
      </c>
      <c r="XFD861" t="s">
        <v>4624</v>
      </c>
    </row>
    <row r="862" spans="101:101 16384:16384" x14ac:dyDescent="0.25">
      <c r="CW862" t="s">
        <v>6112</v>
      </c>
      <c r="XFD862" t="s">
        <v>4625</v>
      </c>
    </row>
    <row r="863" spans="101:101 16384:16384" x14ac:dyDescent="0.25">
      <c r="CW863" t="s">
        <v>6112</v>
      </c>
      <c r="XFD863" t="s">
        <v>4626</v>
      </c>
    </row>
    <row r="864" spans="101:101 16384:16384" x14ac:dyDescent="0.25">
      <c r="CW864" t="s">
        <v>6112</v>
      </c>
      <c r="XFD864" t="s">
        <v>4627</v>
      </c>
    </row>
    <row r="865" spans="101:101 16384:16384" x14ac:dyDescent="0.25">
      <c r="CW865" t="s">
        <v>6112</v>
      </c>
      <c r="XFD865" t="s">
        <v>4628</v>
      </c>
    </row>
    <row r="866" spans="101:101 16384:16384" x14ac:dyDescent="0.25">
      <c r="CW866" t="s">
        <v>6112</v>
      </c>
      <c r="XFD866" t="s">
        <v>4629</v>
      </c>
    </row>
    <row r="867" spans="101:101 16384:16384" x14ac:dyDescent="0.25">
      <c r="CW867" t="s">
        <v>6112</v>
      </c>
      <c r="XFD867" t="s">
        <v>4630</v>
      </c>
    </row>
    <row r="868" spans="101:101 16384:16384" x14ac:dyDescent="0.25">
      <c r="CW868" t="s">
        <v>6112</v>
      </c>
      <c r="XFD868" t="s">
        <v>4631</v>
      </c>
    </row>
    <row r="869" spans="101:101 16384:16384" x14ac:dyDescent="0.25">
      <c r="CW869" t="s">
        <v>6112</v>
      </c>
      <c r="XFD869" t="s">
        <v>4632</v>
      </c>
    </row>
    <row r="870" spans="101:101 16384:16384" x14ac:dyDescent="0.25">
      <c r="CW870" t="s">
        <v>6112</v>
      </c>
      <c r="XFD870" t="s">
        <v>4633</v>
      </c>
    </row>
    <row r="871" spans="101:101 16384:16384" x14ac:dyDescent="0.25">
      <c r="CW871" t="s">
        <v>6112</v>
      </c>
      <c r="XFD871" t="s">
        <v>4634</v>
      </c>
    </row>
    <row r="872" spans="101:101 16384:16384" x14ac:dyDescent="0.25">
      <c r="CW872" t="s">
        <v>6112</v>
      </c>
      <c r="XFD872" t="s">
        <v>4635</v>
      </c>
    </row>
    <row r="873" spans="101:101 16384:16384" x14ac:dyDescent="0.25">
      <c r="CW873" t="s">
        <v>6112</v>
      </c>
      <c r="XFD873" t="s">
        <v>4636</v>
      </c>
    </row>
    <row r="874" spans="101:101 16384:16384" x14ac:dyDescent="0.25">
      <c r="CW874" t="s">
        <v>6112</v>
      </c>
      <c r="XFD874" t="s">
        <v>4637</v>
      </c>
    </row>
    <row r="875" spans="101:101 16384:16384" x14ac:dyDescent="0.25">
      <c r="CW875" t="s">
        <v>6112</v>
      </c>
      <c r="XFD875" t="s">
        <v>4638</v>
      </c>
    </row>
    <row r="876" spans="101:101 16384:16384" x14ac:dyDescent="0.25">
      <c r="CW876" t="s">
        <v>6112</v>
      </c>
      <c r="XFD876" t="s">
        <v>4639</v>
      </c>
    </row>
    <row r="877" spans="101:101 16384:16384" x14ac:dyDescent="0.25">
      <c r="CW877" t="s">
        <v>6112</v>
      </c>
      <c r="XFD877" t="s">
        <v>4640</v>
      </c>
    </row>
    <row r="878" spans="101:101 16384:16384" x14ac:dyDescent="0.25">
      <c r="CW878" t="s">
        <v>6112</v>
      </c>
      <c r="XFD878" t="s">
        <v>4641</v>
      </c>
    </row>
    <row r="879" spans="101:101 16384:16384" x14ac:dyDescent="0.25">
      <c r="CW879" t="s">
        <v>6112</v>
      </c>
      <c r="XFD879" t="s">
        <v>4642</v>
      </c>
    </row>
    <row r="880" spans="101:101 16384:16384" x14ac:dyDescent="0.25">
      <c r="CW880" t="s">
        <v>6112</v>
      </c>
      <c r="XFD880" t="s">
        <v>4643</v>
      </c>
    </row>
    <row r="881" spans="101:101 16384:16384" x14ac:dyDescent="0.25">
      <c r="CW881" t="s">
        <v>6112</v>
      </c>
      <c r="XFD881" t="s">
        <v>4644</v>
      </c>
    </row>
    <row r="882" spans="101:101 16384:16384" x14ac:dyDescent="0.25">
      <c r="CW882" t="s">
        <v>6112</v>
      </c>
      <c r="XFD882" t="s">
        <v>4645</v>
      </c>
    </row>
    <row r="883" spans="101:101 16384:16384" x14ac:dyDescent="0.25">
      <c r="CW883" t="s">
        <v>6112</v>
      </c>
      <c r="XFD883" t="s">
        <v>4646</v>
      </c>
    </row>
    <row r="884" spans="101:101 16384:16384" x14ac:dyDescent="0.25">
      <c r="CW884" t="s">
        <v>6112</v>
      </c>
      <c r="XFD884" t="s">
        <v>4647</v>
      </c>
    </row>
    <row r="885" spans="101:101 16384:16384" x14ac:dyDescent="0.25">
      <c r="CW885" t="s">
        <v>6112</v>
      </c>
      <c r="XFD885" t="s">
        <v>4648</v>
      </c>
    </row>
    <row r="886" spans="101:101 16384:16384" x14ac:dyDescent="0.25">
      <c r="CW886" t="s">
        <v>6112</v>
      </c>
      <c r="XFD886" t="s">
        <v>4649</v>
      </c>
    </row>
    <row r="887" spans="101:101 16384:16384" x14ac:dyDescent="0.25">
      <c r="CW887" t="s">
        <v>6112</v>
      </c>
      <c r="XFD887" t="s">
        <v>4650</v>
      </c>
    </row>
    <row r="888" spans="101:101 16384:16384" x14ac:dyDescent="0.25">
      <c r="CW888" t="s">
        <v>6112</v>
      </c>
      <c r="XFD888" t="s">
        <v>4651</v>
      </c>
    </row>
    <row r="889" spans="101:101 16384:16384" x14ac:dyDescent="0.25">
      <c r="CW889" t="s">
        <v>6112</v>
      </c>
      <c r="XFD889" t="s">
        <v>4652</v>
      </c>
    </row>
    <row r="890" spans="101:101 16384:16384" x14ac:dyDescent="0.25">
      <c r="CW890" t="s">
        <v>6112</v>
      </c>
      <c r="XFD890" t="s">
        <v>4653</v>
      </c>
    </row>
    <row r="891" spans="101:101 16384:16384" x14ac:dyDescent="0.25">
      <c r="CW891" t="s">
        <v>6112</v>
      </c>
      <c r="XFD891" t="s">
        <v>4654</v>
      </c>
    </row>
    <row r="892" spans="101:101 16384:16384" x14ac:dyDescent="0.25">
      <c r="CW892" t="s">
        <v>6112</v>
      </c>
      <c r="XFD892" t="s">
        <v>4655</v>
      </c>
    </row>
    <row r="893" spans="101:101 16384:16384" x14ac:dyDescent="0.25">
      <c r="CW893" t="s">
        <v>6112</v>
      </c>
      <c r="XFD893" t="s">
        <v>4656</v>
      </c>
    </row>
    <row r="894" spans="101:101 16384:16384" x14ac:dyDescent="0.25">
      <c r="CW894" t="s">
        <v>6112</v>
      </c>
      <c r="XFD894" t="s">
        <v>4657</v>
      </c>
    </row>
    <row r="895" spans="101:101 16384:16384" x14ac:dyDescent="0.25">
      <c r="CW895" t="s">
        <v>6112</v>
      </c>
      <c r="XFD895" t="s">
        <v>4658</v>
      </c>
    </row>
    <row r="896" spans="101:101 16384:16384" x14ac:dyDescent="0.25">
      <c r="CW896" t="s">
        <v>6112</v>
      </c>
      <c r="XFD896" t="s">
        <v>4659</v>
      </c>
    </row>
    <row r="897" spans="101:101 16384:16384" x14ac:dyDescent="0.25">
      <c r="CW897" t="s">
        <v>6112</v>
      </c>
      <c r="XFD897" t="s">
        <v>4660</v>
      </c>
    </row>
    <row r="898" spans="101:101 16384:16384" x14ac:dyDescent="0.25">
      <c r="CW898" t="s">
        <v>6112</v>
      </c>
      <c r="XFD898" t="s">
        <v>4661</v>
      </c>
    </row>
    <row r="899" spans="101:101 16384:16384" x14ac:dyDescent="0.25">
      <c r="CW899" t="s">
        <v>6112</v>
      </c>
      <c r="XFD899" t="s">
        <v>4662</v>
      </c>
    </row>
    <row r="900" spans="101:101 16384:16384" x14ac:dyDescent="0.25">
      <c r="CW900" t="s">
        <v>6112</v>
      </c>
      <c r="XFD900" t="s">
        <v>4663</v>
      </c>
    </row>
    <row r="901" spans="101:101 16384:16384" x14ac:dyDescent="0.25">
      <c r="CW901" t="s">
        <v>6112</v>
      </c>
      <c r="XFD901" t="s">
        <v>4664</v>
      </c>
    </row>
    <row r="902" spans="101:101 16384:16384" x14ac:dyDescent="0.25">
      <c r="CW902" t="s">
        <v>6112</v>
      </c>
      <c r="XFD902" t="s">
        <v>4665</v>
      </c>
    </row>
    <row r="903" spans="101:101 16384:16384" x14ac:dyDescent="0.25">
      <c r="CW903" t="s">
        <v>6112</v>
      </c>
      <c r="XFD903" t="s">
        <v>4666</v>
      </c>
    </row>
    <row r="904" spans="101:101 16384:16384" x14ac:dyDescent="0.25">
      <c r="CW904" t="s">
        <v>6112</v>
      </c>
      <c r="XFD904" t="s">
        <v>4667</v>
      </c>
    </row>
    <row r="905" spans="101:101 16384:16384" x14ac:dyDescent="0.25">
      <c r="CW905" t="s">
        <v>6112</v>
      </c>
      <c r="XFD905" t="s">
        <v>4668</v>
      </c>
    </row>
    <row r="906" spans="101:101 16384:16384" x14ac:dyDescent="0.25">
      <c r="CW906" t="s">
        <v>6112</v>
      </c>
      <c r="XFD906" t="s">
        <v>4669</v>
      </c>
    </row>
    <row r="907" spans="101:101 16384:16384" x14ac:dyDescent="0.25">
      <c r="CW907" t="s">
        <v>6112</v>
      </c>
      <c r="XFD907" t="s">
        <v>4670</v>
      </c>
    </row>
    <row r="908" spans="101:101 16384:16384" x14ac:dyDescent="0.25">
      <c r="CW908" t="s">
        <v>6112</v>
      </c>
      <c r="XFD908" t="s">
        <v>4671</v>
      </c>
    </row>
    <row r="909" spans="101:101 16384:16384" x14ac:dyDescent="0.25">
      <c r="CW909" t="s">
        <v>6112</v>
      </c>
      <c r="XFD909" t="s">
        <v>4672</v>
      </c>
    </row>
    <row r="910" spans="101:101 16384:16384" x14ac:dyDescent="0.25">
      <c r="CW910" t="s">
        <v>6112</v>
      </c>
      <c r="XFD910" t="s">
        <v>4673</v>
      </c>
    </row>
    <row r="911" spans="101:101 16384:16384" x14ac:dyDescent="0.25">
      <c r="CW911" t="s">
        <v>6112</v>
      </c>
      <c r="XFD911" t="s">
        <v>4674</v>
      </c>
    </row>
    <row r="912" spans="101:101 16384:16384" x14ac:dyDescent="0.25">
      <c r="CW912" t="s">
        <v>6112</v>
      </c>
      <c r="XFD912" t="s">
        <v>4675</v>
      </c>
    </row>
    <row r="913" spans="101:101 16384:16384" x14ac:dyDescent="0.25">
      <c r="CW913" t="s">
        <v>6112</v>
      </c>
      <c r="XFD913" t="s">
        <v>4676</v>
      </c>
    </row>
    <row r="914" spans="101:101 16384:16384" x14ac:dyDescent="0.25">
      <c r="CW914" t="s">
        <v>6112</v>
      </c>
      <c r="XFD914" t="s">
        <v>4677</v>
      </c>
    </row>
    <row r="915" spans="101:101 16384:16384" x14ac:dyDescent="0.25">
      <c r="CW915" t="s">
        <v>6112</v>
      </c>
      <c r="XFD915" t="s">
        <v>4678</v>
      </c>
    </row>
    <row r="916" spans="101:101 16384:16384" x14ac:dyDescent="0.25">
      <c r="CW916" t="s">
        <v>6112</v>
      </c>
      <c r="XFD916" t="s">
        <v>4679</v>
      </c>
    </row>
    <row r="917" spans="101:101 16384:16384" x14ac:dyDescent="0.25">
      <c r="CW917" t="s">
        <v>6112</v>
      </c>
      <c r="XFD917" t="s">
        <v>4680</v>
      </c>
    </row>
    <row r="918" spans="101:101 16384:16384" x14ac:dyDescent="0.25">
      <c r="CW918" t="s">
        <v>6112</v>
      </c>
      <c r="XFD918" t="s">
        <v>4681</v>
      </c>
    </row>
    <row r="919" spans="101:101 16384:16384" x14ac:dyDescent="0.25">
      <c r="CW919" t="s">
        <v>6112</v>
      </c>
      <c r="XFD919" t="s">
        <v>4682</v>
      </c>
    </row>
    <row r="920" spans="101:101 16384:16384" x14ac:dyDescent="0.25">
      <c r="CW920" t="s">
        <v>6112</v>
      </c>
      <c r="XFD920" t="s">
        <v>4683</v>
      </c>
    </row>
    <row r="921" spans="101:101 16384:16384" x14ac:dyDescent="0.25">
      <c r="CW921" t="s">
        <v>6112</v>
      </c>
      <c r="XFD921" t="s">
        <v>4684</v>
      </c>
    </row>
    <row r="922" spans="101:101 16384:16384" x14ac:dyDescent="0.25">
      <c r="CW922" t="s">
        <v>6112</v>
      </c>
      <c r="XFD922" t="s">
        <v>4685</v>
      </c>
    </row>
    <row r="923" spans="101:101 16384:16384" x14ac:dyDescent="0.25">
      <c r="CW923" t="s">
        <v>6112</v>
      </c>
      <c r="XFD923" t="s">
        <v>4686</v>
      </c>
    </row>
    <row r="924" spans="101:101 16384:16384" x14ac:dyDescent="0.25">
      <c r="CW924" t="s">
        <v>6112</v>
      </c>
      <c r="XFD924" t="s">
        <v>4687</v>
      </c>
    </row>
    <row r="925" spans="101:101 16384:16384" x14ac:dyDescent="0.25">
      <c r="CW925" t="s">
        <v>6112</v>
      </c>
      <c r="XFD925" t="s">
        <v>4688</v>
      </c>
    </row>
    <row r="926" spans="101:101 16384:16384" x14ac:dyDescent="0.25">
      <c r="CW926" t="s">
        <v>6112</v>
      </c>
      <c r="XFD926" t="s">
        <v>4689</v>
      </c>
    </row>
    <row r="927" spans="101:101 16384:16384" x14ac:dyDescent="0.25">
      <c r="CW927" t="s">
        <v>6112</v>
      </c>
      <c r="XFD927" t="s">
        <v>4690</v>
      </c>
    </row>
    <row r="928" spans="101:101 16384:16384" x14ac:dyDescent="0.25">
      <c r="CW928" t="s">
        <v>6112</v>
      </c>
      <c r="XFD928" t="s">
        <v>4691</v>
      </c>
    </row>
    <row r="929" spans="101:101 16384:16384" x14ac:dyDescent="0.25">
      <c r="CW929" t="s">
        <v>6112</v>
      </c>
      <c r="XFD929" t="s">
        <v>4692</v>
      </c>
    </row>
    <row r="930" spans="101:101 16384:16384" x14ac:dyDescent="0.25">
      <c r="CW930" t="s">
        <v>6112</v>
      </c>
      <c r="XFD930" t="s">
        <v>4693</v>
      </c>
    </row>
    <row r="931" spans="101:101 16384:16384" x14ac:dyDescent="0.25">
      <c r="CW931" t="s">
        <v>6112</v>
      </c>
      <c r="XFD931" t="s">
        <v>4694</v>
      </c>
    </row>
    <row r="932" spans="101:101 16384:16384" x14ac:dyDescent="0.25">
      <c r="CW932" t="s">
        <v>6112</v>
      </c>
      <c r="XFD932" t="s">
        <v>4695</v>
      </c>
    </row>
    <row r="933" spans="101:101 16384:16384" x14ac:dyDescent="0.25">
      <c r="CW933" t="s">
        <v>6112</v>
      </c>
      <c r="XFD933" t="s">
        <v>4696</v>
      </c>
    </row>
    <row r="934" spans="101:101 16384:16384" x14ac:dyDescent="0.25">
      <c r="CW934" t="s">
        <v>6112</v>
      </c>
      <c r="XFD934" t="s">
        <v>4697</v>
      </c>
    </row>
    <row r="935" spans="101:101 16384:16384" x14ac:dyDescent="0.25">
      <c r="CW935" t="s">
        <v>6112</v>
      </c>
      <c r="XFD935" t="s">
        <v>4698</v>
      </c>
    </row>
    <row r="936" spans="101:101 16384:16384" x14ac:dyDescent="0.25">
      <c r="CW936" t="s">
        <v>6112</v>
      </c>
      <c r="XFD936" t="s">
        <v>4699</v>
      </c>
    </row>
    <row r="937" spans="101:101 16384:16384" x14ac:dyDescent="0.25">
      <c r="CW937" t="s">
        <v>6112</v>
      </c>
      <c r="XFD937" t="s">
        <v>4700</v>
      </c>
    </row>
    <row r="938" spans="101:101 16384:16384" x14ac:dyDescent="0.25">
      <c r="CW938" t="s">
        <v>6112</v>
      </c>
      <c r="XFD938" t="s">
        <v>4701</v>
      </c>
    </row>
    <row r="939" spans="101:101 16384:16384" x14ac:dyDescent="0.25">
      <c r="CW939" t="s">
        <v>6112</v>
      </c>
      <c r="XFD939" t="s">
        <v>4702</v>
      </c>
    </row>
    <row r="940" spans="101:101 16384:16384" x14ac:dyDescent="0.25">
      <c r="CW940" t="s">
        <v>6112</v>
      </c>
      <c r="XFD940" t="s">
        <v>4703</v>
      </c>
    </row>
    <row r="941" spans="101:101 16384:16384" x14ac:dyDescent="0.25">
      <c r="CW941" t="s">
        <v>6112</v>
      </c>
      <c r="XFD941" t="s">
        <v>4704</v>
      </c>
    </row>
    <row r="942" spans="101:101 16384:16384" x14ac:dyDescent="0.25">
      <c r="CW942" t="s">
        <v>6112</v>
      </c>
      <c r="XFD942" t="s">
        <v>4705</v>
      </c>
    </row>
    <row r="943" spans="101:101 16384:16384" x14ac:dyDescent="0.25">
      <c r="CW943" t="s">
        <v>6112</v>
      </c>
      <c r="XFD943" t="s">
        <v>4706</v>
      </c>
    </row>
    <row r="944" spans="101:101 16384:16384" x14ac:dyDescent="0.25">
      <c r="CW944" t="s">
        <v>6112</v>
      </c>
      <c r="XFD944" t="s">
        <v>4707</v>
      </c>
    </row>
    <row r="945" spans="101:101 16384:16384" x14ac:dyDescent="0.25">
      <c r="CW945" t="s">
        <v>6112</v>
      </c>
      <c r="XFD945" t="s">
        <v>4708</v>
      </c>
    </row>
    <row r="946" spans="101:101 16384:16384" x14ac:dyDescent="0.25">
      <c r="CW946" t="s">
        <v>6112</v>
      </c>
      <c r="XFD946" t="s">
        <v>4709</v>
      </c>
    </row>
    <row r="947" spans="101:101 16384:16384" x14ac:dyDescent="0.25">
      <c r="CW947" t="s">
        <v>6112</v>
      </c>
      <c r="XFD947" t="s">
        <v>4710</v>
      </c>
    </row>
    <row r="948" spans="101:101 16384:16384" x14ac:dyDescent="0.25">
      <c r="CW948" t="s">
        <v>6112</v>
      </c>
      <c r="XFD948" t="s">
        <v>4711</v>
      </c>
    </row>
    <row r="949" spans="101:101 16384:16384" x14ac:dyDescent="0.25">
      <c r="CW949" t="s">
        <v>6112</v>
      </c>
      <c r="XFD949" t="s">
        <v>4712</v>
      </c>
    </row>
    <row r="950" spans="101:101 16384:16384" x14ac:dyDescent="0.25">
      <c r="CW950" t="s">
        <v>6112</v>
      </c>
      <c r="XFD950" t="s">
        <v>4713</v>
      </c>
    </row>
    <row r="951" spans="101:101 16384:16384" x14ac:dyDescent="0.25">
      <c r="CW951" t="s">
        <v>6112</v>
      </c>
      <c r="XFD951" t="s">
        <v>4714</v>
      </c>
    </row>
    <row r="952" spans="101:101 16384:16384" x14ac:dyDescent="0.25">
      <c r="CW952" t="s">
        <v>6112</v>
      </c>
      <c r="XFD952" t="s">
        <v>4715</v>
      </c>
    </row>
    <row r="953" spans="101:101 16384:16384" x14ac:dyDescent="0.25">
      <c r="CW953" t="s">
        <v>6112</v>
      </c>
      <c r="XFD953" t="s">
        <v>4716</v>
      </c>
    </row>
    <row r="954" spans="101:101 16384:16384" x14ac:dyDescent="0.25">
      <c r="CW954" t="s">
        <v>6112</v>
      </c>
      <c r="XFD954" t="s">
        <v>4717</v>
      </c>
    </row>
    <row r="955" spans="101:101 16384:16384" x14ac:dyDescent="0.25">
      <c r="CW955" t="s">
        <v>6112</v>
      </c>
      <c r="XFD955" t="s">
        <v>4718</v>
      </c>
    </row>
    <row r="956" spans="101:101 16384:16384" x14ac:dyDescent="0.25">
      <c r="CW956" t="s">
        <v>6112</v>
      </c>
      <c r="XFD956" t="s">
        <v>4719</v>
      </c>
    </row>
    <row r="957" spans="101:101 16384:16384" x14ac:dyDescent="0.25">
      <c r="CW957" t="s">
        <v>6112</v>
      </c>
      <c r="XFD957" t="s">
        <v>4720</v>
      </c>
    </row>
    <row r="958" spans="101:101 16384:16384" x14ac:dyDescent="0.25">
      <c r="CW958" t="s">
        <v>6112</v>
      </c>
      <c r="XFD958" t="s">
        <v>4721</v>
      </c>
    </row>
    <row r="959" spans="101:101 16384:16384" x14ac:dyDescent="0.25">
      <c r="CW959" t="s">
        <v>6112</v>
      </c>
      <c r="XFD959" t="s">
        <v>4722</v>
      </c>
    </row>
    <row r="960" spans="101:101 16384:16384" x14ac:dyDescent="0.25">
      <c r="CW960" t="s">
        <v>6112</v>
      </c>
      <c r="XFD960" t="s">
        <v>4723</v>
      </c>
    </row>
    <row r="961" spans="101:101 16384:16384" x14ac:dyDescent="0.25">
      <c r="CW961" t="s">
        <v>6112</v>
      </c>
      <c r="XFD961" t="s">
        <v>4724</v>
      </c>
    </row>
    <row r="962" spans="101:101 16384:16384" x14ac:dyDescent="0.25">
      <c r="CW962" t="s">
        <v>6112</v>
      </c>
      <c r="XFD962" t="s">
        <v>4725</v>
      </c>
    </row>
    <row r="963" spans="101:101 16384:16384" x14ac:dyDescent="0.25">
      <c r="CW963" t="s">
        <v>6112</v>
      </c>
      <c r="XFD963" t="s">
        <v>4726</v>
      </c>
    </row>
    <row r="964" spans="101:101 16384:16384" x14ac:dyDescent="0.25">
      <c r="CW964" t="s">
        <v>6112</v>
      </c>
      <c r="XFD964" t="s">
        <v>4727</v>
      </c>
    </row>
    <row r="965" spans="101:101 16384:16384" x14ac:dyDescent="0.25">
      <c r="CW965" t="s">
        <v>6112</v>
      </c>
      <c r="XFD965" t="s">
        <v>4728</v>
      </c>
    </row>
    <row r="966" spans="101:101 16384:16384" x14ac:dyDescent="0.25">
      <c r="CW966" t="s">
        <v>6112</v>
      </c>
      <c r="XFD966" t="s">
        <v>4729</v>
      </c>
    </row>
    <row r="967" spans="101:101 16384:16384" x14ac:dyDescent="0.25">
      <c r="CW967" t="s">
        <v>6112</v>
      </c>
      <c r="XFD967" t="s">
        <v>4730</v>
      </c>
    </row>
    <row r="968" spans="101:101 16384:16384" x14ac:dyDescent="0.25">
      <c r="CW968" t="s">
        <v>6112</v>
      </c>
      <c r="XFD968" t="s">
        <v>4731</v>
      </c>
    </row>
    <row r="969" spans="101:101 16384:16384" x14ac:dyDescent="0.25">
      <c r="CW969" t="s">
        <v>6112</v>
      </c>
      <c r="XFD969" t="s">
        <v>4732</v>
      </c>
    </row>
    <row r="970" spans="101:101 16384:16384" x14ac:dyDescent="0.25">
      <c r="CW970" t="s">
        <v>6112</v>
      </c>
      <c r="XFD970" t="s">
        <v>4733</v>
      </c>
    </row>
    <row r="971" spans="101:101 16384:16384" x14ac:dyDescent="0.25">
      <c r="CW971" t="s">
        <v>6112</v>
      </c>
      <c r="XFD971" t="s">
        <v>4734</v>
      </c>
    </row>
    <row r="972" spans="101:101 16384:16384" x14ac:dyDescent="0.25">
      <c r="CW972" t="s">
        <v>6112</v>
      </c>
      <c r="XFD972" t="s">
        <v>4735</v>
      </c>
    </row>
    <row r="973" spans="101:101 16384:16384" x14ac:dyDescent="0.25">
      <c r="CW973" t="s">
        <v>6112</v>
      </c>
      <c r="XFD973" t="s">
        <v>4736</v>
      </c>
    </row>
    <row r="974" spans="101:101 16384:16384" x14ac:dyDescent="0.25">
      <c r="CW974" t="s">
        <v>6112</v>
      </c>
      <c r="XFD974" t="s">
        <v>4737</v>
      </c>
    </row>
    <row r="975" spans="101:101 16384:16384" x14ac:dyDescent="0.25">
      <c r="CW975" t="s">
        <v>6112</v>
      </c>
      <c r="XFD975" t="s">
        <v>4738</v>
      </c>
    </row>
    <row r="976" spans="101:101 16384:16384" x14ac:dyDescent="0.25">
      <c r="CW976" t="s">
        <v>6112</v>
      </c>
      <c r="XFD976" t="s">
        <v>4739</v>
      </c>
    </row>
    <row r="977" spans="101:101 16384:16384" x14ac:dyDescent="0.25">
      <c r="CW977" t="s">
        <v>6112</v>
      </c>
      <c r="XFD977" t="s">
        <v>4740</v>
      </c>
    </row>
    <row r="978" spans="101:101 16384:16384" x14ac:dyDescent="0.25">
      <c r="CW978" t="s">
        <v>6112</v>
      </c>
      <c r="XFD978" t="s">
        <v>4741</v>
      </c>
    </row>
    <row r="979" spans="101:101 16384:16384" x14ac:dyDescent="0.25">
      <c r="CW979" t="s">
        <v>6112</v>
      </c>
      <c r="XFD979" t="s">
        <v>4742</v>
      </c>
    </row>
    <row r="980" spans="101:101 16384:16384" x14ac:dyDescent="0.25">
      <c r="CW980" t="s">
        <v>6112</v>
      </c>
      <c r="XFD980" t="s">
        <v>4743</v>
      </c>
    </row>
    <row r="981" spans="101:101 16384:16384" x14ac:dyDescent="0.25">
      <c r="CW981" t="s">
        <v>6112</v>
      </c>
      <c r="XFD981" t="s">
        <v>4744</v>
      </c>
    </row>
    <row r="982" spans="101:101 16384:16384" x14ac:dyDescent="0.25">
      <c r="CW982" t="s">
        <v>6112</v>
      </c>
      <c r="XFD982" t="s">
        <v>4745</v>
      </c>
    </row>
    <row r="983" spans="101:101 16384:16384" x14ac:dyDescent="0.25">
      <c r="CW983" t="s">
        <v>6112</v>
      </c>
      <c r="XFD983" t="s">
        <v>4746</v>
      </c>
    </row>
    <row r="984" spans="101:101 16384:16384" x14ac:dyDescent="0.25">
      <c r="CW984" t="s">
        <v>6112</v>
      </c>
      <c r="XFD984" t="s">
        <v>4747</v>
      </c>
    </row>
    <row r="985" spans="101:101 16384:16384" x14ac:dyDescent="0.25">
      <c r="CW985" t="s">
        <v>6112</v>
      </c>
      <c r="XFD985" t="s">
        <v>4748</v>
      </c>
    </row>
    <row r="986" spans="101:101 16384:16384" x14ac:dyDescent="0.25">
      <c r="CW986" t="s">
        <v>6112</v>
      </c>
      <c r="XFD986" t="s">
        <v>4749</v>
      </c>
    </row>
    <row r="987" spans="101:101 16384:16384" x14ac:dyDescent="0.25">
      <c r="CW987" t="s">
        <v>6112</v>
      </c>
      <c r="XFD987" t="s">
        <v>4750</v>
      </c>
    </row>
    <row r="988" spans="101:101 16384:16384" x14ac:dyDescent="0.25">
      <c r="CW988" t="s">
        <v>6112</v>
      </c>
      <c r="XFD988" t="s">
        <v>4751</v>
      </c>
    </row>
    <row r="989" spans="101:101 16384:16384" x14ac:dyDescent="0.25">
      <c r="CW989" t="s">
        <v>6112</v>
      </c>
      <c r="XFD989" t="s">
        <v>4752</v>
      </c>
    </row>
    <row r="990" spans="101:101 16384:16384" x14ac:dyDescent="0.25">
      <c r="CW990" t="s">
        <v>6112</v>
      </c>
      <c r="XFD990" t="s">
        <v>4753</v>
      </c>
    </row>
    <row r="991" spans="101:101 16384:16384" x14ac:dyDescent="0.25">
      <c r="CW991" t="s">
        <v>6112</v>
      </c>
      <c r="XFD991" t="s">
        <v>4754</v>
      </c>
    </row>
    <row r="992" spans="101:101 16384:16384" x14ac:dyDescent="0.25">
      <c r="CW992" t="s">
        <v>6112</v>
      </c>
      <c r="XFD992" t="s">
        <v>4755</v>
      </c>
    </row>
    <row r="993" spans="101:101 16384:16384" x14ac:dyDescent="0.25">
      <c r="CW993" t="s">
        <v>6112</v>
      </c>
      <c r="XFD993" t="s">
        <v>4756</v>
      </c>
    </row>
    <row r="994" spans="101:101 16384:16384" x14ac:dyDescent="0.25">
      <c r="CW994" t="s">
        <v>6112</v>
      </c>
      <c r="XFD994" t="s">
        <v>4757</v>
      </c>
    </row>
    <row r="995" spans="101:101 16384:16384" x14ac:dyDescent="0.25">
      <c r="CW995" t="s">
        <v>6112</v>
      </c>
      <c r="XFD995" t="s">
        <v>4758</v>
      </c>
    </row>
    <row r="996" spans="101:101 16384:16384" x14ac:dyDescent="0.25">
      <c r="CW996" t="s">
        <v>6112</v>
      </c>
      <c r="XFD996" t="s">
        <v>4759</v>
      </c>
    </row>
    <row r="997" spans="101:101 16384:16384" x14ac:dyDescent="0.25">
      <c r="CW997" t="s">
        <v>6112</v>
      </c>
      <c r="XFD997" t="s">
        <v>4760</v>
      </c>
    </row>
    <row r="998" spans="101:101 16384:16384" x14ac:dyDescent="0.25">
      <c r="CW998" t="s">
        <v>6112</v>
      </c>
      <c r="XFD998" t="s">
        <v>4761</v>
      </c>
    </row>
    <row r="999" spans="101:101 16384:16384" x14ac:dyDescent="0.25">
      <c r="CW999" t="s">
        <v>6112</v>
      </c>
      <c r="XFD999" t="s">
        <v>4762</v>
      </c>
    </row>
    <row r="1000" spans="101:101 16384:16384" x14ac:dyDescent="0.25">
      <c r="CW1000" t="s">
        <v>6112</v>
      </c>
      <c r="XFD1000" t="s">
        <v>4763</v>
      </c>
    </row>
    <row r="1001" spans="101:101 16384:16384" x14ac:dyDescent="0.25">
      <c r="CW1001" t="s">
        <v>6112</v>
      </c>
      <c r="XFD1001" t="s">
        <v>4764</v>
      </c>
    </row>
    <row r="1002" spans="101:101 16384:16384" x14ac:dyDescent="0.25">
      <c r="CW1002" t="s">
        <v>6112</v>
      </c>
      <c r="XFD1002" t="s">
        <v>4765</v>
      </c>
    </row>
    <row r="1003" spans="101:101 16384:16384" x14ac:dyDescent="0.25">
      <c r="CW1003" t="s">
        <v>6112</v>
      </c>
      <c r="XFD1003" t="s">
        <v>4766</v>
      </c>
    </row>
    <row r="1004" spans="101:101 16384:16384" x14ac:dyDescent="0.25">
      <c r="CW1004" t="s">
        <v>6112</v>
      </c>
      <c r="XFD1004" t="s">
        <v>4767</v>
      </c>
    </row>
    <row r="1005" spans="101:101 16384:16384" x14ac:dyDescent="0.25">
      <c r="CW1005" t="s">
        <v>6112</v>
      </c>
      <c r="XFD1005" t="s">
        <v>4768</v>
      </c>
    </row>
    <row r="1006" spans="101:101 16384:16384" x14ac:dyDescent="0.25">
      <c r="CW1006" t="s">
        <v>6112</v>
      </c>
      <c r="XFD1006" t="s">
        <v>4769</v>
      </c>
    </row>
    <row r="1007" spans="101:101 16384:16384" x14ac:dyDescent="0.25">
      <c r="CW1007" t="s">
        <v>6112</v>
      </c>
      <c r="XFD1007" t="s">
        <v>4770</v>
      </c>
    </row>
    <row r="1008" spans="101:101 16384:16384" x14ac:dyDescent="0.25">
      <c r="CW1008" t="s">
        <v>6112</v>
      </c>
      <c r="XFD1008" t="s">
        <v>4771</v>
      </c>
    </row>
    <row r="1009" spans="101:101 16384:16384" x14ac:dyDescent="0.25">
      <c r="CW1009" t="s">
        <v>6112</v>
      </c>
      <c r="XFD1009" t="s">
        <v>4772</v>
      </c>
    </row>
    <row r="1010" spans="101:101 16384:16384" x14ac:dyDescent="0.25">
      <c r="CW1010" t="s">
        <v>6112</v>
      </c>
      <c r="XFD1010" t="s">
        <v>4773</v>
      </c>
    </row>
    <row r="1011" spans="101:101 16384:16384" x14ac:dyDescent="0.25">
      <c r="CW1011" t="s">
        <v>6112</v>
      </c>
      <c r="XFD1011" t="s">
        <v>4774</v>
      </c>
    </row>
    <row r="1012" spans="101:101 16384:16384" x14ac:dyDescent="0.25">
      <c r="CW1012" t="s">
        <v>6112</v>
      </c>
      <c r="XFD1012" t="s">
        <v>4775</v>
      </c>
    </row>
    <row r="1013" spans="101:101 16384:16384" x14ac:dyDescent="0.25">
      <c r="CW1013" t="s">
        <v>6112</v>
      </c>
      <c r="XFD1013" t="s">
        <v>4776</v>
      </c>
    </row>
    <row r="1014" spans="101:101 16384:16384" x14ac:dyDescent="0.25">
      <c r="CW1014" t="s">
        <v>6112</v>
      </c>
      <c r="XFD1014" t="s">
        <v>4777</v>
      </c>
    </row>
    <row r="1015" spans="101:101 16384:16384" x14ac:dyDescent="0.25">
      <c r="CW1015" t="s">
        <v>6112</v>
      </c>
      <c r="XFD1015" t="s">
        <v>4778</v>
      </c>
    </row>
    <row r="1016" spans="101:101 16384:16384" x14ac:dyDescent="0.25">
      <c r="CW1016" t="s">
        <v>6112</v>
      </c>
      <c r="XFD1016" t="s">
        <v>4779</v>
      </c>
    </row>
    <row r="1017" spans="101:101 16384:16384" x14ac:dyDescent="0.25">
      <c r="CW1017" t="s">
        <v>6112</v>
      </c>
      <c r="XFD1017" t="s">
        <v>4780</v>
      </c>
    </row>
    <row r="1018" spans="101:101 16384:16384" x14ac:dyDescent="0.25">
      <c r="CW1018" t="s">
        <v>6112</v>
      </c>
      <c r="XFD1018" t="s">
        <v>4781</v>
      </c>
    </row>
    <row r="1019" spans="101:101 16384:16384" x14ac:dyDescent="0.25">
      <c r="CW1019" t="s">
        <v>6112</v>
      </c>
      <c r="XFD1019" t="s">
        <v>4782</v>
      </c>
    </row>
    <row r="1020" spans="101:101 16384:16384" x14ac:dyDescent="0.25">
      <c r="CW1020" t="s">
        <v>6112</v>
      </c>
      <c r="XFD1020" t="s">
        <v>4783</v>
      </c>
    </row>
    <row r="1021" spans="101:101 16384:16384" x14ac:dyDescent="0.25">
      <c r="CW1021" t="s">
        <v>6112</v>
      </c>
      <c r="XFD1021" t="s">
        <v>4784</v>
      </c>
    </row>
    <row r="1022" spans="101:101 16384:16384" x14ac:dyDescent="0.25">
      <c r="CW1022" t="s">
        <v>6112</v>
      </c>
      <c r="XFD1022" t="s">
        <v>4785</v>
      </c>
    </row>
    <row r="1023" spans="101:101 16384:16384" x14ac:dyDescent="0.25">
      <c r="CW1023" t="s">
        <v>6112</v>
      </c>
      <c r="XFD1023" t="s">
        <v>4786</v>
      </c>
    </row>
    <row r="1024" spans="101:101 16384:16384" x14ac:dyDescent="0.25">
      <c r="CW1024" t="s">
        <v>6112</v>
      </c>
      <c r="XFD1024" t="s">
        <v>4787</v>
      </c>
    </row>
    <row r="1025" spans="101:101 16384:16384" x14ac:dyDescent="0.25">
      <c r="CW1025" t="s">
        <v>6112</v>
      </c>
      <c r="XFD1025" t="s">
        <v>4788</v>
      </c>
    </row>
    <row r="1026" spans="101:101 16384:16384" x14ac:dyDescent="0.25">
      <c r="CW1026" t="s">
        <v>6112</v>
      </c>
      <c r="XFD1026" t="s">
        <v>4789</v>
      </c>
    </row>
    <row r="1027" spans="101:101 16384:16384" x14ac:dyDescent="0.25">
      <c r="CW1027" t="s">
        <v>6112</v>
      </c>
      <c r="XFD1027" t="s">
        <v>4790</v>
      </c>
    </row>
    <row r="1028" spans="101:101 16384:16384" x14ac:dyDescent="0.25">
      <c r="CW1028" t="s">
        <v>6112</v>
      </c>
      <c r="XFD1028" t="s">
        <v>4791</v>
      </c>
    </row>
    <row r="1029" spans="101:101 16384:16384" x14ac:dyDescent="0.25">
      <c r="CW1029" t="s">
        <v>6112</v>
      </c>
      <c r="XFD1029" t="s">
        <v>4792</v>
      </c>
    </row>
    <row r="1030" spans="101:101 16384:16384" x14ac:dyDescent="0.25">
      <c r="CW1030" t="s">
        <v>6112</v>
      </c>
      <c r="XFD1030" t="s">
        <v>4793</v>
      </c>
    </row>
    <row r="1031" spans="101:101 16384:16384" x14ac:dyDescent="0.25">
      <c r="CW1031" t="s">
        <v>6112</v>
      </c>
      <c r="XFD1031" t="s">
        <v>4794</v>
      </c>
    </row>
    <row r="1032" spans="101:101 16384:16384" x14ac:dyDescent="0.25">
      <c r="CW1032" t="s">
        <v>6112</v>
      </c>
      <c r="XFD1032" t="s">
        <v>4795</v>
      </c>
    </row>
    <row r="1033" spans="101:101 16384:16384" x14ac:dyDescent="0.25">
      <c r="CW1033" t="s">
        <v>6112</v>
      </c>
      <c r="XFD1033" t="s">
        <v>4796</v>
      </c>
    </row>
    <row r="1034" spans="101:101 16384:16384" x14ac:dyDescent="0.25">
      <c r="CW1034" t="s">
        <v>6112</v>
      </c>
      <c r="XFD1034" t="s">
        <v>4797</v>
      </c>
    </row>
    <row r="1035" spans="101:101 16384:16384" x14ac:dyDescent="0.25">
      <c r="CW1035" t="s">
        <v>6112</v>
      </c>
      <c r="XFD1035" t="s">
        <v>4798</v>
      </c>
    </row>
    <row r="1036" spans="101:101 16384:16384" x14ac:dyDescent="0.25">
      <c r="CW1036" t="s">
        <v>6112</v>
      </c>
      <c r="XFD1036" t="s">
        <v>4799</v>
      </c>
    </row>
    <row r="1037" spans="101:101 16384:16384" x14ac:dyDescent="0.25">
      <c r="CW1037" t="s">
        <v>6112</v>
      </c>
      <c r="XFD1037" t="s">
        <v>4800</v>
      </c>
    </row>
    <row r="1038" spans="101:101 16384:16384" x14ac:dyDescent="0.25">
      <c r="CW1038" t="s">
        <v>6112</v>
      </c>
      <c r="XFD1038" t="s">
        <v>4801</v>
      </c>
    </row>
    <row r="1039" spans="101:101 16384:16384" x14ac:dyDescent="0.25">
      <c r="CW1039" t="s">
        <v>6112</v>
      </c>
      <c r="XFD1039" t="s">
        <v>4802</v>
      </c>
    </row>
    <row r="1040" spans="101:101 16384:16384" x14ac:dyDescent="0.25">
      <c r="CW1040" t="s">
        <v>6112</v>
      </c>
      <c r="XFD1040" t="s">
        <v>4803</v>
      </c>
    </row>
    <row r="1041" spans="101:101 16384:16384" x14ac:dyDescent="0.25">
      <c r="CW1041" t="s">
        <v>6112</v>
      </c>
      <c r="XFD1041" t="s">
        <v>4804</v>
      </c>
    </row>
    <row r="1042" spans="101:101 16384:16384" x14ac:dyDescent="0.25">
      <c r="CW1042" t="s">
        <v>6112</v>
      </c>
      <c r="XFD1042" t="s">
        <v>4805</v>
      </c>
    </row>
    <row r="1043" spans="101:101 16384:16384" x14ac:dyDescent="0.25">
      <c r="CW1043" t="s">
        <v>6112</v>
      </c>
      <c r="XFD1043" t="s">
        <v>4806</v>
      </c>
    </row>
    <row r="1044" spans="101:101 16384:16384" x14ac:dyDescent="0.25">
      <c r="CW1044" t="s">
        <v>6112</v>
      </c>
      <c r="XFD1044" t="s">
        <v>4807</v>
      </c>
    </row>
    <row r="1045" spans="101:101 16384:16384" x14ac:dyDescent="0.25">
      <c r="CW1045" t="s">
        <v>6112</v>
      </c>
      <c r="XFD1045" t="s">
        <v>4808</v>
      </c>
    </row>
    <row r="1046" spans="101:101 16384:16384" x14ac:dyDescent="0.25">
      <c r="CW1046" t="s">
        <v>6112</v>
      </c>
      <c r="XFD1046" t="s">
        <v>4809</v>
      </c>
    </row>
    <row r="1047" spans="101:101 16384:16384" x14ac:dyDescent="0.25">
      <c r="CW1047" t="s">
        <v>6112</v>
      </c>
      <c r="XFD1047" t="s">
        <v>4810</v>
      </c>
    </row>
    <row r="1048" spans="101:101 16384:16384" x14ac:dyDescent="0.25">
      <c r="CW1048" t="s">
        <v>6112</v>
      </c>
      <c r="XFD1048" t="s">
        <v>4811</v>
      </c>
    </row>
    <row r="1049" spans="101:101 16384:16384" x14ac:dyDescent="0.25">
      <c r="CW1049" t="s">
        <v>6112</v>
      </c>
      <c r="XFD1049" t="s">
        <v>4812</v>
      </c>
    </row>
    <row r="1050" spans="101:101 16384:16384" x14ac:dyDescent="0.25">
      <c r="CW1050" t="s">
        <v>6112</v>
      </c>
      <c r="XFD1050" t="s">
        <v>4813</v>
      </c>
    </row>
    <row r="1051" spans="101:101 16384:16384" x14ac:dyDescent="0.25">
      <c r="CW1051" t="s">
        <v>6112</v>
      </c>
      <c r="XFD1051" t="s">
        <v>4814</v>
      </c>
    </row>
    <row r="1052" spans="101:101 16384:16384" x14ac:dyDescent="0.25">
      <c r="CW1052" t="s">
        <v>6112</v>
      </c>
      <c r="XFD1052" t="s">
        <v>4815</v>
      </c>
    </row>
    <row r="1053" spans="101:101 16384:16384" x14ac:dyDescent="0.25">
      <c r="CW1053" t="s">
        <v>6112</v>
      </c>
      <c r="XFD1053" t="s">
        <v>4816</v>
      </c>
    </row>
    <row r="1054" spans="101:101 16384:16384" x14ac:dyDescent="0.25">
      <c r="CW1054" t="s">
        <v>6112</v>
      </c>
      <c r="XFD1054" t="s">
        <v>4817</v>
      </c>
    </row>
    <row r="1055" spans="101:101 16384:16384" x14ac:dyDescent="0.25">
      <c r="CW1055" t="s">
        <v>6112</v>
      </c>
      <c r="XFD1055" t="s">
        <v>4818</v>
      </c>
    </row>
    <row r="1056" spans="101:101 16384:16384" x14ac:dyDescent="0.25">
      <c r="CW1056" t="s">
        <v>6112</v>
      </c>
      <c r="XFD1056" t="s">
        <v>4819</v>
      </c>
    </row>
    <row r="1057" spans="101:101 16384:16384" x14ac:dyDescent="0.25">
      <c r="CW1057" t="s">
        <v>6112</v>
      </c>
      <c r="XFD1057" t="s">
        <v>4820</v>
      </c>
    </row>
    <row r="1058" spans="101:101 16384:16384" x14ac:dyDescent="0.25">
      <c r="CW1058" t="s">
        <v>6112</v>
      </c>
      <c r="XFD1058" t="s">
        <v>4821</v>
      </c>
    </row>
    <row r="1059" spans="101:101 16384:16384" x14ac:dyDescent="0.25">
      <c r="CW1059" t="s">
        <v>6112</v>
      </c>
      <c r="XFD1059" t="s">
        <v>4822</v>
      </c>
    </row>
    <row r="1060" spans="101:101 16384:16384" x14ac:dyDescent="0.25">
      <c r="CW1060" t="s">
        <v>6112</v>
      </c>
      <c r="XFD1060" t="s">
        <v>4823</v>
      </c>
    </row>
    <row r="1061" spans="101:101 16384:16384" x14ac:dyDescent="0.25">
      <c r="CW1061" t="s">
        <v>6112</v>
      </c>
      <c r="XFD1061" t="s">
        <v>4824</v>
      </c>
    </row>
    <row r="1062" spans="101:101 16384:16384" x14ac:dyDescent="0.25">
      <c r="CW1062" t="s">
        <v>6112</v>
      </c>
      <c r="XFD1062" t="s">
        <v>4825</v>
      </c>
    </row>
    <row r="1063" spans="101:101 16384:16384" x14ac:dyDescent="0.25">
      <c r="CW1063" t="s">
        <v>6112</v>
      </c>
      <c r="XFD1063" t="s">
        <v>4826</v>
      </c>
    </row>
    <row r="1064" spans="101:101 16384:16384" x14ac:dyDescent="0.25">
      <c r="CW1064" t="s">
        <v>6112</v>
      </c>
      <c r="XFD1064" t="s">
        <v>4827</v>
      </c>
    </row>
    <row r="1065" spans="101:101 16384:16384" x14ac:dyDescent="0.25">
      <c r="CW1065" t="s">
        <v>6112</v>
      </c>
      <c r="XFD1065" t="s">
        <v>4828</v>
      </c>
    </row>
    <row r="1066" spans="101:101 16384:16384" x14ac:dyDescent="0.25">
      <c r="CW1066" t="s">
        <v>6112</v>
      </c>
      <c r="XFD1066" t="s">
        <v>4829</v>
      </c>
    </row>
    <row r="1067" spans="101:101 16384:16384" x14ac:dyDescent="0.25">
      <c r="CW1067" t="s">
        <v>6112</v>
      </c>
      <c r="XFD1067" t="s">
        <v>4830</v>
      </c>
    </row>
    <row r="1068" spans="101:101 16384:16384" x14ac:dyDescent="0.25">
      <c r="CW1068" t="s">
        <v>6112</v>
      </c>
      <c r="XFD1068" t="s">
        <v>4831</v>
      </c>
    </row>
    <row r="1069" spans="101:101 16384:16384" x14ac:dyDescent="0.25">
      <c r="CW1069" t="s">
        <v>6112</v>
      </c>
      <c r="XFD1069" t="s">
        <v>4832</v>
      </c>
    </row>
    <row r="1070" spans="101:101 16384:16384" x14ac:dyDescent="0.25">
      <c r="CW1070" t="s">
        <v>6112</v>
      </c>
      <c r="XFD1070" t="s">
        <v>4833</v>
      </c>
    </row>
    <row r="1071" spans="101:101 16384:16384" x14ac:dyDescent="0.25">
      <c r="CW1071" t="s">
        <v>6112</v>
      </c>
      <c r="XFD1071" t="s">
        <v>4834</v>
      </c>
    </row>
    <row r="1072" spans="101:101 16384:16384" x14ac:dyDescent="0.25">
      <c r="CW1072" t="s">
        <v>6112</v>
      </c>
      <c r="XFD1072" t="s">
        <v>4835</v>
      </c>
    </row>
    <row r="1073" spans="101:101 16384:16384" x14ac:dyDescent="0.25">
      <c r="CW1073" t="s">
        <v>6112</v>
      </c>
      <c r="XFD1073" t="s">
        <v>4836</v>
      </c>
    </row>
    <row r="1074" spans="101:101 16384:16384" x14ac:dyDescent="0.25">
      <c r="CW1074" t="s">
        <v>6112</v>
      </c>
      <c r="XFD1074" t="s">
        <v>4837</v>
      </c>
    </row>
    <row r="1075" spans="101:101 16384:16384" x14ac:dyDescent="0.25">
      <c r="CW1075" t="s">
        <v>6112</v>
      </c>
      <c r="XFD1075" t="s">
        <v>4838</v>
      </c>
    </row>
    <row r="1076" spans="101:101 16384:16384" x14ac:dyDescent="0.25">
      <c r="CW1076" t="s">
        <v>6112</v>
      </c>
      <c r="XFD1076" t="s">
        <v>4839</v>
      </c>
    </row>
    <row r="1077" spans="101:101 16384:16384" x14ac:dyDescent="0.25">
      <c r="CW1077" t="s">
        <v>6112</v>
      </c>
      <c r="XFD1077" t="s">
        <v>4840</v>
      </c>
    </row>
    <row r="1078" spans="101:101 16384:16384" x14ac:dyDescent="0.25">
      <c r="CW1078" t="s">
        <v>6112</v>
      </c>
      <c r="XFD1078" t="s">
        <v>4841</v>
      </c>
    </row>
    <row r="1079" spans="101:101 16384:16384" x14ac:dyDescent="0.25">
      <c r="CW1079" t="s">
        <v>6112</v>
      </c>
      <c r="XFD1079" t="s">
        <v>4842</v>
      </c>
    </row>
    <row r="1080" spans="101:101 16384:16384" x14ac:dyDescent="0.25">
      <c r="CW1080" t="s">
        <v>6112</v>
      </c>
      <c r="XFD1080" t="s">
        <v>4843</v>
      </c>
    </row>
    <row r="1081" spans="101:101 16384:16384" x14ac:dyDescent="0.25">
      <c r="CW1081" t="s">
        <v>6112</v>
      </c>
      <c r="XFD1081" t="s">
        <v>4844</v>
      </c>
    </row>
    <row r="1082" spans="101:101 16384:16384" x14ac:dyDescent="0.25">
      <c r="CW1082" t="s">
        <v>6112</v>
      </c>
      <c r="XFD1082" t="s">
        <v>4845</v>
      </c>
    </row>
    <row r="1083" spans="101:101 16384:16384" x14ac:dyDescent="0.25">
      <c r="CW1083" t="s">
        <v>6112</v>
      </c>
      <c r="XFD1083" t="s">
        <v>4846</v>
      </c>
    </row>
    <row r="1084" spans="101:101 16384:16384" x14ac:dyDescent="0.25">
      <c r="CW1084" t="s">
        <v>6112</v>
      </c>
      <c r="XFD1084" t="s">
        <v>4847</v>
      </c>
    </row>
    <row r="1085" spans="101:101 16384:16384" x14ac:dyDescent="0.25">
      <c r="CW1085" t="s">
        <v>6112</v>
      </c>
      <c r="XFD1085" t="s">
        <v>4848</v>
      </c>
    </row>
    <row r="1086" spans="101:101 16384:16384" x14ac:dyDescent="0.25">
      <c r="CW1086" t="s">
        <v>6112</v>
      </c>
      <c r="XFD1086" t="s">
        <v>4849</v>
      </c>
    </row>
    <row r="1087" spans="101:101 16384:16384" x14ac:dyDescent="0.25">
      <c r="CW1087" t="s">
        <v>6112</v>
      </c>
      <c r="XFD1087" t="s">
        <v>4850</v>
      </c>
    </row>
    <row r="1088" spans="101:101 16384:16384" x14ac:dyDescent="0.25">
      <c r="CW1088" t="s">
        <v>6112</v>
      </c>
      <c r="XFD1088" t="s">
        <v>4851</v>
      </c>
    </row>
    <row r="1089" spans="101:101 16384:16384" x14ac:dyDescent="0.25">
      <c r="CW1089" t="s">
        <v>6112</v>
      </c>
      <c r="XFD1089" t="s">
        <v>4852</v>
      </c>
    </row>
    <row r="1090" spans="101:101 16384:16384" x14ac:dyDescent="0.25">
      <c r="CW1090" t="s">
        <v>6112</v>
      </c>
      <c r="XFD1090" t="s">
        <v>4853</v>
      </c>
    </row>
    <row r="1091" spans="101:101 16384:16384" x14ac:dyDescent="0.25">
      <c r="CW1091" t="s">
        <v>6112</v>
      </c>
      <c r="XFD1091" t="s">
        <v>4854</v>
      </c>
    </row>
    <row r="1092" spans="101:101 16384:16384" x14ac:dyDescent="0.25">
      <c r="CW1092" t="s">
        <v>6112</v>
      </c>
      <c r="XFD1092" t="s">
        <v>4855</v>
      </c>
    </row>
    <row r="1093" spans="101:101 16384:16384" x14ac:dyDescent="0.25">
      <c r="CW1093" t="s">
        <v>6112</v>
      </c>
      <c r="XFD1093" t="s">
        <v>4856</v>
      </c>
    </row>
    <row r="1094" spans="101:101 16384:16384" x14ac:dyDescent="0.25">
      <c r="CW1094" t="s">
        <v>6112</v>
      </c>
      <c r="XFD1094" t="s">
        <v>4857</v>
      </c>
    </row>
    <row r="1095" spans="101:101 16384:16384" x14ac:dyDescent="0.25">
      <c r="CW1095" t="s">
        <v>6112</v>
      </c>
      <c r="XFD1095" t="s">
        <v>4858</v>
      </c>
    </row>
    <row r="1096" spans="101:101 16384:16384" x14ac:dyDescent="0.25">
      <c r="CW1096" t="s">
        <v>6112</v>
      </c>
      <c r="XFD1096" t="s">
        <v>4859</v>
      </c>
    </row>
    <row r="1097" spans="101:101 16384:16384" x14ac:dyDescent="0.25">
      <c r="CW1097" t="s">
        <v>6112</v>
      </c>
      <c r="XFD1097" t="s">
        <v>4860</v>
      </c>
    </row>
    <row r="1098" spans="101:101 16384:16384" x14ac:dyDescent="0.25">
      <c r="CW1098" t="s">
        <v>6112</v>
      </c>
      <c r="XFD1098" t="s">
        <v>4861</v>
      </c>
    </row>
    <row r="1099" spans="101:101 16384:16384" x14ac:dyDescent="0.25">
      <c r="CW1099" t="s">
        <v>6112</v>
      </c>
      <c r="XFD1099" t="s">
        <v>4862</v>
      </c>
    </row>
    <row r="1100" spans="101:101 16384:16384" x14ac:dyDescent="0.25">
      <c r="CW1100" t="s">
        <v>6112</v>
      </c>
      <c r="XFD1100" t="s">
        <v>4863</v>
      </c>
    </row>
    <row r="1101" spans="101:101 16384:16384" x14ac:dyDescent="0.25">
      <c r="CW1101" t="s">
        <v>6112</v>
      </c>
      <c r="XFD1101" t="s">
        <v>4864</v>
      </c>
    </row>
    <row r="1102" spans="101:101 16384:16384" x14ac:dyDescent="0.25">
      <c r="CW1102" t="s">
        <v>6112</v>
      </c>
      <c r="XFD1102" t="s">
        <v>4865</v>
      </c>
    </row>
    <row r="1103" spans="101:101 16384:16384" x14ac:dyDescent="0.25">
      <c r="CW1103" t="s">
        <v>6112</v>
      </c>
      <c r="XFD1103" t="s">
        <v>4866</v>
      </c>
    </row>
    <row r="1104" spans="101:101 16384:16384" x14ac:dyDescent="0.25">
      <c r="CW1104" t="s">
        <v>6112</v>
      </c>
      <c r="XFD1104" t="s">
        <v>4867</v>
      </c>
    </row>
    <row r="1105" spans="101:101 16384:16384" x14ac:dyDescent="0.25">
      <c r="CW1105" t="s">
        <v>6112</v>
      </c>
      <c r="XFD1105" t="s">
        <v>4868</v>
      </c>
    </row>
    <row r="1106" spans="101:101 16384:16384" x14ac:dyDescent="0.25">
      <c r="CW1106" t="s">
        <v>6112</v>
      </c>
      <c r="XFD1106" t="s">
        <v>4869</v>
      </c>
    </row>
    <row r="1107" spans="101:101 16384:16384" x14ac:dyDescent="0.25">
      <c r="CW1107" t="s">
        <v>6112</v>
      </c>
      <c r="XFD1107" t="s">
        <v>4870</v>
      </c>
    </row>
    <row r="1108" spans="101:101 16384:16384" x14ac:dyDescent="0.25">
      <c r="CW1108" t="s">
        <v>6112</v>
      </c>
      <c r="XFD1108" t="s">
        <v>4871</v>
      </c>
    </row>
    <row r="1109" spans="101:101 16384:16384" x14ac:dyDescent="0.25">
      <c r="CW1109" t="s">
        <v>6112</v>
      </c>
      <c r="XFD1109" t="s">
        <v>4872</v>
      </c>
    </row>
    <row r="1110" spans="101:101 16384:16384" x14ac:dyDescent="0.25">
      <c r="CW1110" t="s">
        <v>6112</v>
      </c>
      <c r="XFD1110" t="s">
        <v>4873</v>
      </c>
    </row>
    <row r="1111" spans="101:101 16384:16384" x14ac:dyDescent="0.25">
      <c r="CW1111" t="s">
        <v>6112</v>
      </c>
      <c r="XFD1111" t="s">
        <v>4874</v>
      </c>
    </row>
    <row r="1112" spans="101:101 16384:16384" x14ac:dyDescent="0.25">
      <c r="CW1112" t="s">
        <v>6112</v>
      </c>
      <c r="XFD1112" t="s">
        <v>4875</v>
      </c>
    </row>
    <row r="1113" spans="101:101 16384:16384" x14ac:dyDescent="0.25">
      <c r="CW1113" t="s">
        <v>6112</v>
      </c>
      <c r="XFD1113" t="s">
        <v>4876</v>
      </c>
    </row>
    <row r="1114" spans="101:101 16384:16384" x14ac:dyDescent="0.25">
      <c r="CW1114" t="s">
        <v>6112</v>
      </c>
      <c r="XFD1114" t="s">
        <v>4877</v>
      </c>
    </row>
    <row r="1115" spans="101:101 16384:16384" x14ac:dyDescent="0.25">
      <c r="CW1115" t="s">
        <v>6112</v>
      </c>
      <c r="XFD1115" t="s">
        <v>4878</v>
      </c>
    </row>
    <row r="1116" spans="101:101 16384:16384" x14ac:dyDescent="0.25">
      <c r="CW1116" t="s">
        <v>6112</v>
      </c>
      <c r="XFD1116" t="s">
        <v>4879</v>
      </c>
    </row>
    <row r="1117" spans="101:101 16384:16384" x14ac:dyDescent="0.25">
      <c r="CW1117" t="s">
        <v>6112</v>
      </c>
      <c r="XFD1117" t="s">
        <v>4880</v>
      </c>
    </row>
    <row r="1118" spans="101:101 16384:16384" x14ac:dyDescent="0.25">
      <c r="CW1118" t="s">
        <v>6112</v>
      </c>
      <c r="XFD1118" t="s">
        <v>4881</v>
      </c>
    </row>
    <row r="1119" spans="101:101 16384:16384" x14ac:dyDescent="0.25">
      <c r="CW1119" t="s">
        <v>6112</v>
      </c>
      <c r="XFD1119" t="s">
        <v>4882</v>
      </c>
    </row>
    <row r="1120" spans="101:101 16384:16384" x14ac:dyDescent="0.25">
      <c r="CW1120" t="s">
        <v>6112</v>
      </c>
      <c r="XFD1120" t="s">
        <v>4883</v>
      </c>
    </row>
    <row r="1121" spans="101:101 16384:16384" x14ac:dyDescent="0.25">
      <c r="CW1121" t="s">
        <v>6112</v>
      </c>
      <c r="XFD1121" t="s">
        <v>4884</v>
      </c>
    </row>
    <row r="1122" spans="101:101 16384:16384" x14ac:dyDescent="0.25">
      <c r="CW1122" t="s">
        <v>6112</v>
      </c>
      <c r="XFD1122" t="s">
        <v>4885</v>
      </c>
    </row>
    <row r="1123" spans="101:101 16384:16384" x14ac:dyDescent="0.25">
      <c r="CW1123" t="s">
        <v>6112</v>
      </c>
      <c r="XFD1123" t="s">
        <v>4886</v>
      </c>
    </row>
    <row r="1124" spans="101:101 16384:16384" x14ac:dyDescent="0.25">
      <c r="CW1124" t="s">
        <v>6112</v>
      </c>
      <c r="XFD1124" t="s">
        <v>4887</v>
      </c>
    </row>
    <row r="1125" spans="101:101 16384:16384" x14ac:dyDescent="0.25">
      <c r="CW1125" t="s">
        <v>6112</v>
      </c>
      <c r="XFD1125" t="s">
        <v>4888</v>
      </c>
    </row>
    <row r="1126" spans="101:101 16384:16384" x14ac:dyDescent="0.25">
      <c r="CW1126" t="s">
        <v>6112</v>
      </c>
      <c r="XFD1126" t="s">
        <v>4889</v>
      </c>
    </row>
    <row r="1127" spans="101:101 16384:16384" x14ac:dyDescent="0.25">
      <c r="CW1127" t="s">
        <v>6112</v>
      </c>
      <c r="XFD1127" t="s">
        <v>4890</v>
      </c>
    </row>
    <row r="1128" spans="101:101 16384:16384" x14ac:dyDescent="0.25">
      <c r="CW1128" t="s">
        <v>6112</v>
      </c>
      <c r="XFD1128" t="s">
        <v>4891</v>
      </c>
    </row>
    <row r="1129" spans="101:101 16384:16384" x14ac:dyDescent="0.25">
      <c r="CW1129" t="s">
        <v>6112</v>
      </c>
      <c r="XFD1129" t="s">
        <v>4892</v>
      </c>
    </row>
    <row r="1130" spans="101:101 16384:16384" x14ac:dyDescent="0.25">
      <c r="CW1130" t="s">
        <v>6112</v>
      </c>
      <c r="XFD1130" t="s">
        <v>4893</v>
      </c>
    </row>
    <row r="1131" spans="101:101 16384:16384" x14ac:dyDescent="0.25">
      <c r="CW1131" t="s">
        <v>6112</v>
      </c>
      <c r="XFD1131" t="s">
        <v>4894</v>
      </c>
    </row>
    <row r="1132" spans="101:101 16384:16384" x14ac:dyDescent="0.25">
      <c r="CW1132" t="s">
        <v>6112</v>
      </c>
      <c r="XFD1132" t="s">
        <v>4895</v>
      </c>
    </row>
    <row r="1133" spans="101:101 16384:16384" x14ac:dyDescent="0.25">
      <c r="CW1133" t="s">
        <v>6112</v>
      </c>
      <c r="XFD1133" t="s">
        <v>4896</v>
      </c>
    </row>
    <row r="1134" spans="101:101 16384:16384" x14ac:dyDescent="0.25">
      <c r="CW1134" t="s">
        <v>6112</v>
      </c>
      <c r="XFD1134" t="s">
        <v>4897</v>
      </c>
    </row>
    <row r="1135" spans="101:101 16384:16384" x14ac:dyDescent="0.25">
      <c r="CW1135" t="s">
        <v>6112</v>
      </c>
      <c r="XFD1135" t="s">
        <v>4898</v>
      </c>
    </row>
    <row r="1136" spans="101:101 16384:16384" x14ac:dyDescent="0.25">
      <c r="CW1136" t="s">
        <v>6112</v>
      </c>
      <c r="XFD1136" t="s">
        <v>4899</v>
      </c>
    </row>
    <row r="1137" spans="101:101 16384:16384" x14ac:dyDescent="0.25">
      <c r="CW1137" t="s">
        <v>6112</v>
      </c>
      <c r="XFD1137" t="s">
        <v>4900</v>
      </c>
    </row>
    <row r="1138" spans="101:101 16384:16384" x14ac:dyDescent="0.25">
      <c r="CW1138" t="s">
        <v>6112</v>
      </c>
      <c r="XFD1138" t="s">
        <v>4901</v>
      </c>
    </row>
    <row r="1139" spans="101:101 16384:16384" x14ac:dyDescent="0.25">
      <c r="CW1139" t="s">
        <v>6112</v>
      </c>
      <c r="XFD1139" t="s">
        <v>4902</v>
      </c>
    </row>
    <row r="1140" spans="101:101 16384:16384" x14ac:dyDescent="0.25">
      <c r="CW1140" t="s">
        <v>6112</v>
      </c>
      <c r="XFD1140" t="s">
        <v>4903</v>
      </c>
    </row>
    <row r="1141" spans="101:101 16384:16384" x14ac:dyDescent="0.25">
      <c r="CW1141" t="s">
        <v>6112</v>
      </c>
      <c r="XFD1141" t="s">
        <v>4904</v>
      </c>
    </row>
    <row r="1142" spans="101:101 16384:16384" x14ac:dyDescent="0.25">
      <c r="CW1142" t="s">
        <v>6112</v>
      </c>
      <c r="XFD1142" t="s">
        <v>4905</v>
      </c>
    </row>
    <row r="1143" spans="101:101 16384:16384" x14ac:dyDescent="0.25">
      <c r="CW1143" t="s">
        <v>6112</v>
      </c>
      <c r="XFD1143" t="s">
        <v>4906</v>
      </c>
    </row>
    <row r="1144" spans="101:101 16384:16384" x14ac:dyDescent="0.25">
      <c r="CW1144" t="s">
        <v>6112</v>
      </c>
      <c r="XFD1144" t="s">
        <v>4907</v>
      </c>
    </row>
    <row r="1145" spans="101:101 16384:16384" x14ac:dyDescent="0.25">
      <c r="CW1145" t="s">
        <v>6112</v>
      </c>
      <c r="XFD1145" t="s">
        <v>4908</v>
      </c>
    </row>
    <row r="1146" spans="101:101 16384:16384" x14ac:dyDescent="0.25">
      <c r="CW1146" t="s">
        <v>6112</v>
      </c>
      <c r="XFD1146" t="s">
        <v>4909</v>
      </c>
    </row>
    <row r="1147" spans="101:101 16384:16384" x14ac:dyDescent="0.25">
      <c r="CW1147" t="s">
        <v>6112</v>
      </c>
      <c r="XFD1147" t="s">
        <v>4910</v>
      </c>
    </row>
    <row r="1148" spans="101:101 16384:16384" x14ac:dyDescent="0.25">
      <c r="CW1148" t="s">
        <v>6112</v>
      </c>
      <c r="XFD1148" t="s">
        <v>4911</v>
      </c>
    </row>
    <row r="1149" spans="101:101 16384:16384" x14ac:dyDescent="0.25">
      <c r="CW1149" t="s">
        <v>6112</v>
      </c>
      <c r="XFD1149" t="s">
        <v>4912</v>
      </c>
    </row>
    <row r="1150" spans="101:101 16384:16384" x14ac:dyDescent="0.25">
      <c r="CW1150" t="s">
        <v>6112</v>
      </c>
      <c r="XFD1150" t="s">
        <v>4913</v>
      </c>
    </row>
    <row r="1151" spans="101:101 16384:16384" x14ac:dyDescent="0.25">
      <c r="CW1151" t="s">
        <v>6112</v>
      </c>
      <c r="XFD1151" t="s">
        <v>4914</v>
      </c>
    </row>
    <row r="1152" spans="101:101 16384:16384" x14ac:dyDescent="0.25">
      <c r="CW1152" t="s">
        <v>6112</v>
      </c>
      <c r="XFD1152" t="s">
        <v>4915</v>
      </c>
    </row>
    <row r="1153" spans="101:101 16384:16384" x14ac:dyDescent="0.25">
      <c r="CW1153" t="s">
        <v>6112</v>
      </c>
      <c r="XFD1153" t="s">
        <v>4916</v>
      </c>
    </row>
    <row r="1154" spans="101:101 16384:16384" x14ac:dyDescent="0.25">
      <c r="CW1154" t="s">
        <v>6112</v>
      </c>
      <c r="XFD1154" t="s">
        <v>4917</v>
      </c>
    </row>
    <row r="1155" spans="101:101 16384:16384" x14ac:dyDescent="0.25">
      <c r="CW1155" t="s">
        <v>6112</v>
      </c>
      <c r="XFD1155" t="s">
        <v>4918</v>
      </c>
    </row>
    <row r="1156" spans="101:101 16384:16384" x14ac:dyDescent="0.25">
      <c r="CW1156" t="s">
        <v>6112</v>
      </c>
      <c r="XFD1156" t="s">
        <v>4919</v>
      </c>
    </row>
    <row r="1157" spans="101:101 16384:16384" x14ac:dyDescent="0.25">
      <c r="CW1157" t="s">
        <v>6112</v>
      </c>
      <c r="XFD1157" t="s">
        <v>4920</v>
      </c>
    </row>
    <row r="1158" spans="101:101 16384:16384" x14ac:dyDescent="0.25">
      <c r="CW1158" t="s">
        <v>6112</v>
      </c>
      <c r="XFD1158" t="s">
        <v>4921</v>
      </c>
    </row>
    <row r="1159" spans="101:101 16384:16384" x14ac:dyDescent="0.25">
      <c r="CW1159" t="s">
        <v>6112</v>
      </c>
      <c r="XFD1159" t="s">
        <v>4922</v>
      </c>
    </row>
    <row r="1160" spans="101:101 16384:16384" x14ac:dyDescent="0.25">
      <c r="CW1160" t="s">
        <v>6112</v>
      </c>
      <c r="XFD1160" t="s">
        <v>4923</v>
      </c>
    </row>
    <row r="1161" spans="101:101 16384:16384" x14ac:dyDescent="0.25">
      <c r="CW1161" t="s">
        <v>6112</v>
      </c>
      <c r="XFD1161" t="s">
        <v>4924</v>
      </c>
    </row>
    <row r="1162" spans="101:101 16384:16384" x14ac:dyDescent="0.25">
      <c r="CW1162" t="s">
        <v>6112</v>
      </c>
      <c r="XFD1162" t="s">
        <v>4925</v>
      </c>
    </row>
    <row r="1163" spans="101:101 16384:16384" x14ac:dyDescent="0.25">
      <c r="CW1163" t="s">
        <v>6112</v>
      </c>
      <c r="XFD1163" t="s">
        <v>4926</v>
      </c>
    </row>
    <row r="1164" spans="101:101 16384:16384" x14ac:dyDescent="0.25">
      <c r="CW1164" t="s">
        <v>6112</v>
      </c>
      <c r="XFD1164" t="s">
        <v>4927</v>
      </c>
    </row>
    <row r="1165" spans="101:101 16384:16384" x14ac:dyDescent="0.25">
      <c r="CW1165" t="s">
        <v>6112</v>
      </c>
      <c r="XFD1165" t="s">
        <v>4928</v>
      </c>
    </row>
    <row r="1166" spans="101:101 16384:16384" x14ac:dyDescent="0.25">
      <c r="CW1166" t="s">
        <v>6112</v>
      </c>
      <c r="XFD1166" t="s">
        <v>4929</v>
      </c>
    </row>
    <row r="1167" spans="101:101 16384:16384" x14ac:dyDescent="0.25">
      <c r="CW1167" t="s">
        <v>6112</v>
      </c>
      <c r="XFD1167" t="s">
        <v>4930</v>
      </c>
    </row>
    <row r="1168" spans="101:101 16384:16384" x14ac:dyDescent="0.25">
      <c r="CW1168" t="s">
        <v>6112</v>
      </c>
      <c r="XFD1168" t="s">
        <v>4931</v>
      </c>
    </row>
    <row r="1169" spans="101:101 16384:16384" x14ac:dyDescent="0.25">
      <c r="CW1169" t="s">
        <v>6112</v>
      </c>
      <c r="XFD1169" t="s">
        <v>4932</v>
      </c>
    </row>
    <row r="1170" spans="101:101 16384:16384" x14ac:dyDescent="0.25">
      <c r="CW1170" t="s">
        <v>6112</v>
      </c>
      <c r="XFD1170" t="s">
        <v>4933</v>
      </c>
    </row>
    <row r="1171" spans="101:101 16384:16384" x14ac:dyDescent="0.25">
      <c r="CW1171" t="s">
        <v>6112</v>
      </c>
      <c r="XFD1171" t="s">
        <v>4934</v>
      </c>
    </row>
    <row r="1172" spans="101:101 16384:16384" x14ac:dyDescent="0.25">
      <c r="CW1172" t="s">
        <v>6112</v>
      </c>
      <c r="XFD1172" t="s">
        <v>4935</v>
      </c>
    </row>
    <row r="1173" spans="101:101 16384:16384" x14ac:dyDescent="0.25">
      <c r="CW1173" t="s">
        <v>6112</v>
      </c>
      <c r="XFD1173" t="s">
        <v>4936</v>
      </c>
    </row>
    <row r="1174" spans="101:101 16384:16384" x14ac:dyDescent="0.25">
      <c r="CW1174" t="s">
        <v>6112</v>
      </c>
      <c r="XFD1174" t="s">
        <v>4937</v>
      </c>
    </row>
    <row r="1175" spans="101:101 16384:16384" x14ac:dyDescent="0.25">
      <c r="CW1175" t="s">
        <v>6112</v>
      </c>
      <c r="XFD1175" t="s">
        <v>4938</v>
      </c>
    </row>
    <row r="1176" spans="101:101 16384:16384" x14ac:dyDescent="0.25">
      <c r="CW1176" t="s">
        <v>6112</v>
      </c>
      <c r="XFD1176" t="s">
        <v>4939</v>
      </c>
    </row>
    <row r="1177" spans="101:101 16384:16384" x14ac:dyDescent="0.25">
      <c r="CW1177" t="s">
        <v>6112</v>
      </c>
      <c r="XFD1177" t="s">
        <v>4940</v>
      </c>
    </row>
    <row r="1178" spans="101:101 16384:16384" x14ac:dyDescent="0.25">
      <c r="CW1178" t="s">
        <v>6112</v>
      </c>
      <c r="XFD1178" t="s">
        <v>4941</v>
      </c>
    </row>
    <row r="1179" spans="101:101 16384:16384" x14ac:dyDescent="0.25">
      <c r="CW1179" t="s">
        <v>6112</v>
      </c>
      <c r="XFD1179" t="s">
        <v>4942</v>
      </c>
    </row>
    <row r="1180" spans="101:101 16384:16384" x14ac:dyDescent="0.25">
      <c r="CW1180" t="s">
        <v>6112</v>
      </c>
      <c r="XFD1180" t="s">
        <v>4943</v>
      </c>
    </row>
    <row r="1181" spans="101:101 16384:16384" x14ac:dyDescent="0.25">
      <c r="CW1181" t="s">
        <v>6112</v>
      </c>
      <c r="XFD1181" t="s">
        <v>4944</v>
      </c>
    </row>
    <row r="1182" spans="101:101 16384:16384" x14ac:dyDescent="0.25">
      <c r="CW1182" t="s">
        <v>6112</v>
      </c>
      <c r="XFD1182" t="s">
        <v>4945</v>
      </c>
    </row>
    <row r="1183" spans="101:101 16384:16384" x14ac:dyDescent="0.25">
      <c r="CW1183" t="s">
        <v>6112</v>
      </c>
      <c r="XFD1183" t="s">
        <v>4946</v>
      </c>
    </row>
    <row r="1184" spans="101:101 16384:16384" x14ac:dyDescent="0.25">
      <c r="CW1184" t="s">
        <v>6112</v>
      </c>
      <c r="XFD1184" t="s">
        <v>4947</v>
      </c>
    </row>
    <row r="1185" spans="101:101 16384:16384" x14ac:dyDescent="0.25">
      <c r="CW1185" t="s">
        <v>6112</v>
      </c>
      <c r="XFD1185" t="s">
        <v>4948</v>
      </c>
    </row>
    <row r="1186" spans="101:101 16384:16384" x14ac:dyDescent="0.25">
      <c r="CW1186" t="s">
        <v>6112</v>
      </c>
      <c r="XFD1186" t="s">
        <v>4949</v>
      </c>
    </row>
    <row r="1187" spans="101:101 16384:16384" x14ac:dyDescent="0.25">
      <c r="CW1187" t="s">
        <v>6112</v>
      </c>
      <c r="XFD1187" t="s">
        <v>4950</v>
      </c>
    </row>
    <row r="1188" spans="101:101 16384:16384" x14ac:dyDescent="0.25">
      <c r="CW1188" t="s">
        <v>6112</v>
      </c>
      <c r="XFD1188" t="s">
        <v>4951</v>
      </c>
    </row>
    <row r="1189" spans="101:101 16384:16384" x14ac:dyDescent="0.25">
      <c r="CW1189" t="s">
        <v>6112</v>
      </c>
      <c r="XFD1189" t="s">
        <v>4952</v>
      </c>
    </row>
    <row r="1190" spans="101:101 16384:16384" x14ac:dyDescent="0.25">
      <c r="CW1190" t="s">
        <v>6112</v>
      </c>
      <c r="XFD1190" t="s">
        <v>4953</v>
      </c>
    </row>
    <row r="1191" spans="101:101 16384:16384" x14ac:dyDescent="0.25">
      <c r="CW1191" t="s">
        <v>6112</v>
      </c>
      <c r="XFD1191" t="s">
        <v>4954</v>
      </c>
    </row>
    <row r="1192" spans="101:101 16384:16384" x14ac:dyDescent="0.25">
      <c r="CW1192" t="s">
        <v>6112</v>
      </c>
      <c r="XFD1192" t="s">
        <v>4955</v>
      </c>
    </row>
    <row r="1193" spans="101:101 16384:16384" x14ac:dyDescent="0.25">
      <c r="CW1193" t="s">
        <v>6112</v>
      </c>
      <c r="XFD1193" t="s">
        <v>4956</v>
      </c>
    </row>
    <row r="1194" spans="101:101 16384:16384" x14ac:dyDescent="0.25">
      <c r="CW1194" t="s">
        <v>6112</v>
      </c>
      <c r="XFD1194" t="s">
        <v>4957</v>
      </c>
    </row>
    <row r="1195" spans="101:101 16384:16384" x14ac:dyDescent="0.25">
      <c r="CW1195" t="s">
        <v>6112</v>
      </c>
      <c r="XFD1195" t="s">
        <v>4958</v>
      </c>
    </row>
    <row r="1196" spans="101:101 16384:16384" x14ac:dyDescent="0.25">
      <c r="CW1196" t="s">
        <v>6112</v>
      </c>
      <c r="XFD1196" t="s">
        <v>4959</v>
      </c>
    </row>
    <row r="1197" spans="101:101 16384:16384" x14ac:dyDescent="0.25">
      <c r="CW1197" t="s">
        <v>6112</v>
      </c>
      <c r="XFD1197" t="s">
        <v>4960</v>
      </c>
    </row>
    <row r="1198" spans="101:101 16384:16384" x14ac:dyDescent="0.25">
      <c r="CW1198" t="s">
        <v>6112</v>
      </c>
      <c r="XFD1198" t="s">
        <v>4961</v>
      </c>
    </row>
    <row r="1199" spans="101:101 16384:16384" x14ac:dyDescent="0.25">
      <c r="CW1199" t="s">
        <v>6112</v>
      </c>
      <c r="XFD1199" t="s">
        <v>4962</v>
      </c>
    </row>
    <row r="1200" spans="101:101 16384:16384" x14ac:dyDescent="0.25">
      <c r="CW1200" t="s">
        <v>6112</v>
      </c>
      <c r="XFD1200" t="s">
        <v>4963</v>
      </c>
    </row>
    <row r="1201" spans="101:101 16384:16384" x14ac:dyDescent="0.25">
      <c r="CW1201" t="s">
        <v>6112</v>
      </c>
      <c r="XFD1201" t="s">
        <v>4964</v>
      </c>
    </row>
    <row r="1202" spans="101:101 16384:16384" x14ac:dyDescent="0.25">
      <c r="CW1202" t="s">
        <v>6112</v>
      </c>
      <c r="XFD1202" t="s">
        <v>4965</v>
      </c>
    </row>
    <row r="1203" spans="101:101 16384:16384" x14ac:dyDescent="0.25">
      <c r="CW1203" t="s">
        <v>6112</v>
      </c>
      <c r="XFD1203" t="s">
        <v>4966</v>
      </c>
    </row>
    <row r="1204" spans="101:101 16384:16384" x14ac:dyDescent="0.25">
      <c r="CW1204" t="s">
        <v>6112</v>
      </c>
      <c r="XFD1204" t="s">
        <v>4967</v>
      </c>
    </row>
    <row r="1205" spans="101:101 16384:16384" x14ac:dyDescent="0.25">
      <c r="CW1205" t="s">
        <v>6112</v>
      </c>
      <c r="XFD1205" t="s">
        <v>4968</v>
      </c>
    </row>
    <row r="1206" spans="101:101 16384:16384" x14ac:dyDescent="0.25">
      <c r="CW1206" t="s">
        <v>6112</v>
      </c>
      <c r="XFD1206" t="s">
        <v>4969</v>
      </c>
    </row>
    <row r="1207" spans="101:101 16384:16384" x14ac:dyDescent="0.25">
      <c r="CW1207" t="s">
        <v>6112</v>
      </c>
      <c r="XFD1207" t="s">
        <v>4970</v>
      </c>
    </row>
    <row r="1208" spans="101:101 16384:16384" x14ac:dyDescent="0.25">
      <c r="CW1208" t="s">
        <v>6112</v>
      </c>
      <c r="XFD1208" t="s">
        <v>4971</v>
      </c>
    </row>
    <row r="1209" spans="101:101 16384:16384" x14ac:dyDescent="0.25">
      <c r="CW1209" t="s">
        <v>6112</v>
      </c>
      <c r="XFD1209" t="s">
        <v>4972</v>
      </c>
    </row>
    <row r="1210" spans="101:101 16384:16384" x14ac:dyDescent="0.25">
      <c r="CW1210" t="s">
        <v>6112</v>
      </c>
      <c r="XFD1210" t="s">
        <v>4973</v>
      </c>
    </row>
    <row r="1211" spans="101:101 16384:16384" x14ac:dyDescent="0.25">
      <c r="CW1211" t="s">
        <v>6112</v>
      </c>
      <c r="XFD1211" t="s">
        <v>4974</v>
      </c>
    </row>
    <row r="1212" spans="101:101 16384:16384" x14ac:dyDescent="0.25">
      <c r="CW1212" t="s">
        <v>6112</v>
      </c>
      <c r="XFD1212" t="s">
        <v>4975</v>
      </c>
    </row>
    <row r="1213" spans="101:101 16384:16384" x14ac:dyDescent="0.25">
      <c r="CW1213" t="s">
        <v>6112</v>
      </c>
      <c r="XFD1213" t="s">
        <v>4976</v>
      </c>
    </row>
    <row r="1214" spans="101:101 16384:16384" x14ac:dyDescent="0.25">
      <c r="CW1214" t="s">
        <v>6112</v>
      </c>
      <c r="XFD1214" t="s">
        <v>4977</v>
      </c>
    </row>
    <row r="1215" spans="101:101 16384:16384" x14ac:dyDescent="0.25">
      <c r="CW1215" t="s">
        <v>6112</v>
      </c>
      <c r="XFD1215" t="s">
        <v>4978</v>
      </c>
    </row>
    <row r="1216" spans="101:101 16384:16384" x14ac:dyDescent="0.25">
      <c r="CW1216" t="s">
        <v>6112</v>
      </c>
      <c r="XFD1216" t="s">
        <v>4979</v>
      </c>
    </row>
    <row r="1217" spans="101:101 16384:16384" x14ac:dyDescent="0.25">
      <c r="CW1217" t="s">
        <v>6112</v>
      </c>
      <c r="XFD1217" t="s">
        <v>4980</v>
      </c>
    </row>
    <row r="1218" spans="101:101 16384:16384" x14ac:dyDescent="0.25">
      <c r="CW1218" t="s">
        <v>6112</v>
      </c>
      <c r="XFD1218" t="s">
        <v>4981</v>
      </c>
    </row>
    <row r="1219" spans="101:101 16384:16384" x14ac:dyDescent="0.25">
      <c r="CW1219" t="s">
        <v>6112</v>
      </c>
      <c r="XFD1219" t="s">
        <v>4982</v>
      </c>
    </row>
    <row r="1220" spans="101:101 16384:16384" x14ac:dyDescent="0.25">
      <c r="CW1220" t="s">
        <v>6112</v>
      </c>
      <c r="XFD1220" t="s">
        <v>4983</v>
      </c>
    </row>
    <row r="1221" spans="101:101 16384:16384" x14ac:dyDescent="0.25">
      <c r="CW1221" t="s">
        <v>6112</v>
      </c>
      <c r="XFD1221" t="s">
        <v>4984</v>
      </c>
    </row>
    <row r="1222" spans="101:101 16384:16384" x14ac:dyDescent="0.25">
      <c r="CW1222" t="s">
        <v>6112</v>
      </c>
      <c r="XFD1222" t="s">
        <v>4985</v>
      </c>
    </row>
    <row r="1223" spans="101:101 16384:16384" x14ac:dyDescent="0.25">
      <c r="CW1223" t="s">
        <v>6112</v>
      </c>
      <c r="XFD1223" t="s">
        <v>4986</v>
      </c>
    </row>
    <row r="1224" spans="101:101 16384:16384" x14ac:dyDescent="0.25">
      <c r="CW1224" t="s">
        <v>6112</v>
      </c>
      <c r="XFD1224" t="s">
        <v>4987</v>
      </c>
    </row>
    <row r="1225" spans="101:101 16384:16384" x14ac:dyDescent="0.25">
      <c r="CW1225" t="s">
        <v>6112</v>
      </c>
      <c r="XFD1225" t="s">
        <v>4988</v>
      </c>
    </row>
    <row r="1226" spans="101:101 16384:16384" x14ac:dyDescent="0.25">
      <c r="CW1226" t="s">
        <v>6112</v>
      </c>
      <c r="XFD1226" t="s">
        <v>4989</v>
      </c>
    </row>
    <row r="1227" spans="101:101 16384:16384" x14ac:dyDescent="0.25">
      <c r="CW1227" t="s">
        <v>6112</v>
      </c>
      <c r="XFD1227" t="s">
        <v>4990</v>
      </c>
    </row>
    <row r="1228" spans="101:101 16384:16384" x14ac:dyDescent="0.25">
      <c r="CW1228" t="s">
        <v>6112</v>
      </c>
      <c r="XFD1228" t="s">
        <v>4991</v>
      </c>
    </row>
    <row r="1229" spans="101:101 16384:16384" x14ac:dyDescent="0.25">
      <c r="CW1229" t="s">
        <v>6112</v>
      </c>
      <c r="XFD1229" t="s">
        <v>4992</v>
      </c>
    </row>
    <row r="1230" spans="101:101 16384:16384" x14ac:dyDescent="0.25">
      <c r="CW1230" t="s">
        <v>6112</v>
      </c>
      <c r="XFD1230" t="s">
        <v>4993</v>
      </c>
    </row>
    <row r="1231" spans="101:101 16384:16384" x14ac:dyDescent="0.25">
      <c r="CW1231" t="s">
        <v>6112</v>
      </c>
      <c r="XFD1231" t="s">
        <v>4994</v>
      </c>
    </row>
    <row r="1232" spans="101:101 16384:16384" x14ac:dyDescent="0.25">
      <c r="CW1232" t="s">
        <v>6112</v>
      </c>
      <c r="XFD1232" t="s">
        <v>4995</v>
      </c>
    </row>
    <row r="1233" spans="101:101 16384:16384" x14ac:dyDescent="0.25">
      <c r="CW1233" t="s">
        <v>6112</v>
      </c>
      <c r="XFD1233" t="s">
        <v>4996</v>
      </c>
    </row>
    <row r="1234" spans="101:101 16384:16384" x14ac:dyDescent="0.25">
      <c r="CW1234" t="s">
        <v>6112</v>
      </c>
      <c r="XFD1234" t="s">
        <v>4997</v>
      </c>
    </row>
    <row r="1235" spans="101:101 16384:16384" x14ac:dyDescent="0.25">
      <c r="CW1235" t="s">
        <v>6112</v>
      </c>
      <c r="XFD1235" t="s">
        <v>4998</v>
      </c>
    </row>
    <row r="1236" spans="101:101 16384:16384" x14ac:dyDescent="0.25">
      <c r="CW1236" t="s">
        <v>6112</v>
      </c>
      <c r="XFD1236" t="s">
        <v>4999</v>
      </c>
    </row>
    <row r="1237" spans="101:101 16384:16384" x14ac:dyDescent="0.25">
      <c r="CW1237" t="s">
        <v>6112</v>
      </c>
      <c r="XFD1237" t="s">
        <v>5000</v>
      </c>
    </row>
    <row r="1238" spans="101:101 16384:16384" x14ac:dyDescent="0.25">
      <c r="CW1238" t="s">
        <v>6112</v>
      </c>
      <c r="XFD1238" t="s">
        <v>5001</v>
      </c>
    </row>
    <row r="1239" spans="101:101 16384:16384" x14ac:dyDescent="0.25">
      <c r="CW1239" t="s">
        <v>6112</v>
      </c>
      <c r="XFD1239" t="s">
        <v>5002</v>
      </c>
    </row>
    <row r="1240" spans="101:101 16384:16384" x14ac:dyDescent="0.25">
      <c r="CW1240" t="s">
        <v>6112</v>
      </c>
      <c r="XFD1240" t="s">
        <v>5003</v>
      </c>
    </row>
    <row r="1241" spans="101:101 16384:16384" x14ac:dyDescent="0.25">
      <c r="CW1241" t="s">
        <v>6112</v>
      </c>
      <c r="XFD1241" t="s">
        <v>5004</v>
      </c>
    </row>
    <row r="1242" spans="101:101 16384:16384" x14ac:dyDescent="0.25">
      <c r="CW1242" t="s">
        <v>6112</v>
      </c>
      <c r="XFD1242" t="s">
        <v>5005</v>
      </c>
    </row>
    <row r="1243" spans="101:101 16384:16384" x14ac:dyDescent="0.25">
      <c r="CW1243" t="s">
        <v>6112</v>
      </c>
      <c r="XFD1243" t="s">
        <v>5006</v>
      </c>
    </row>
    <row r="1244" spans="101:101 16384:16384" x14ac:dyDescent="0.25">
      <c r="CW1244" t="s">
        <v>6112</v>
      </c>
      <c r="XFD1244" t="s">
        <v>5007</v>
      </c>
    </row>
    <row r="1245" spans="101:101 16384:16384" x14ac:dyDescent="0.25">
      <c r="CW1245" t="s">
        <v>6112</v>
      </c>
      <c r="XFD1245" t="s">
        <v>5008</v>
      </c>
    </row>
    <row r="1246" spans="101:101 16384:16384" x14ac:dyDescent="0.25">
      <c r="CW1246" t="s">
        <v>6112</v>
      </c>
      <c r="XFD1246" t="s">
        <v>5009</v>
      </c>
    </row>
    <row r="1247" spans="101:101 16384:16384" x14ac:dyDescent="0.25">
      <c r="CW1247" t="s">
        <v>6112</v>
      </c>
      <c r="XFD1247" t="s">
        <v>5010</v>
      </c>
    </row>
    <row r="1248" spans="101:101 16384:16384" x14ac:dyDescent="0.25">
      <c r="CW1248" t="s">
        <v>6112</v>
      </c>
      <c r="XFD1248" t="s">
        <v>5011</v>
      </c>
    </row>
    <row r="1249" spans="101:101 16384:16384" x14ac:dyDescent="0.25">
      <c r="CW1249" t="s">
        <v>6112</v>
      </c>
      <c r="XFD1249" t="s">
        <v>5012</v>
      </c>
    </row>
    <row r="1250" spans="101:101 16384:16384" x14ac:dyDescent="0.25">
      <c r="CW1250" t="s">
        <v>6112</v>
      </c>
      <c r="XFD1250" t="s">
        <v>5013</v>
      </c>
    </row>
    <row r="1251" spans="101:101 16384:16384" x14ac:dyDescent="0.25">
      <c r="CW1251" t="s">
        <v>6112</v>
      </c>
      <c r="XFD1251" t="s">
        <v>5014</v>
      </c>
    </row>
    <row r="1252" spans="101:101 16384:16384" x14ac:dyDescent="0.25">
      <c r="CW1252" t="s">
        <v>6112</v>
      </c>
      <c r="XFD1252" t="s">
        <v>5015</v>
      </c>
    </row>
    <row r="1253" spans="101:101 16384:16384" x14ac:dyDescent="0.25">
      <c r="CW1253" t="s">
        <v>6112</v>
      </c>
      <c r="XFD1253" t="s">
        <v>5016</v>
      </c>
    </row>
    <row r="1254" spans="101:101 16384:16384" x14ac:dyDescent="0.25">
      <c r="CW1254" t="s">
        <v>6112</v>
      </c>
      <c r="XFD1254" t="s">
        <v>5017</v>
      </c>
    </row>
    <row r="1255" spans="101:101 16384:16384" x14ac:dyDescent="0.25">
      <c r="CW1255" t="s">
        <v>6112</v>
      </c>
      <c r="XFD1255" t="s">
        <v>5018</v>
      </c>
    </row>
    <row r="1256" spans="101:101 16384:16384" x14ac:dyDescent="0.25">
      <c r="CW1256" t="s">
        <v>6112</v>
      </c>
      <c r="XFD1256" t="s">
        <v>5019</v>
      </c>
    </row>
    <row r="1257" spans="101:101 16384:16384" x14ac:dyDescent="0.25">
      <c r="CW1257" t="s">
        <v>6112</v>
      </c>
      <c r="XFD1257" t="s">
        <v>5020</v>
      </c>
    </row>
    <row r="1258" spans="101:101 16384:16384" x14ac:dyDescent="0.25">
      <c r="CW1258" t="s">
        <v>6112</v>
      </c>
      <c r="XFD1258" t="s">
        <v>5021</v>
      </c>
    </row>
    <row r="1259" spans="101:101 16384:16384" x14ac:dyDescent="0.25">
      <c r="CW1259" t="s">
        <v>6112</v>
      </c>
      <c r="XFD1259" t="s">
        <v>5022</v>
      </c>
    </row>
    <row r="1260" spans="101:101 16384:16384" x14ac:dyDescent="0.25">
      <c r="CW1260" t="s">
        <v>6112</v>
      </c>
      <c r="XFD1260" t="s">
        <v>5023</v>
      </c>
    </row>
    <row r="1261" spans="101:101 16384:16384" x14ac:dyDescent="0.25">
      <c r="CW1261" t="s">
        <v>6112</v>
      </c>
      <c r="XFD1261" t="s">
        <v>5024</v>
      </c>
    </row>
    <row r="1262" spans="101:101 16384:16384" x14ac:dyDescent="0.25">
      <c r="CW1262" t="s">
        <v>6112</v>
      </c>
      <c r="XFD1262" t="s">
        <v>5025</v>
      </c>
    </row>
    <row r="1263" spans="101:101 16384:16384" x14ac:dyDescent="0.25">
      <c r="CW1263" t="s">
        <v>6112</v>
      </c>
      <c r="XFD1263" t="s">
        <v>5026</v>
      </c>
    </row>
    <row r="1264" spans="101:101 16384:16384" x14ac:dyDescent="0.25">
      <c r="CW1264" t="s">
        <v>6112</v>
      </c>
      <c r="XFD1264" t="s">
        <v>5027</v>
      </c>
    </row>
    <row r="1265" spans="101:101 16384:16384" x14ac:dyDescent="0.25">
      <c r="CW1265" t="s">
        <v>6112</v>
      </c>
      <c r="XFD1265" t="s">
        <v>5028</v>
      </c>
    </row>
    <row r="1266" spans="101:101 16384:16384" x14ac:dyDescent="0.25">
      <c r="CW1266" t="s">
        <v>6112</v>
      </c>
      <c r="XFD1266" t="s">
        <v>5029</v>
      </c>
    </row>
    <row r="1267" spans="101:101 16384:16384" x14ac:dyDescent="0.25">
      <c r="CW1267" t="s">
        <v>6112</v>
      </c>
      <c r="XFD1267" t="s">
        <v>5030</v>
      </c>
    </row>
    <row r="1268" spans="101:101 16384:16384" x14ac:dyDescent="0.25">
      <c r="CW1268" t="s">
        <v>6112</v>
      </c>
      <c r="XFD1268" t="s">
        <v>5031</v>
      </c>
    </row>
    <row r="1269" spans="101:101 16384:16384" x14ac:dyDescent="0.25">
      <c r="CW1269" t="s">
        <v>6112</v>
      </c>
      <c r="XFD1269" t="s">
        <v>5032</v>
      </c>
    </row>
    <row r="1270" spans="101:101 16384:16384" x14ac:dyDescent="0.25">
      <c r="CW1270" t="s">
        <v>6112</v>
      </c>
      <c r="XFD1270" t="s">
        <v>5033</v>
      </c>
    </row>
    <row r="1271" spans="101:101 16384:16384" x14ac:dyDescent="0.25">
      <c r="CW1271" t="s">
        <v>6112</v>
      </c>
      <c r="XFD1271" t="s">
        <v>5034</v>
      </c>
    </row>
    <row r="1272" spans="101:101 16384:16384" x14ac:dyDescent="0.25">
      <c r="CW1272" t="s">
        <v>6112</v>
      </c>
      <c r="XFD1272" t="s">
        <v>5035</v>
      </c>
    </row>
    <row r="1273" spans="101:101 16384:16384" x14ac:dyDescent="0.25">
      <c r="CW1273" t="s">
        <v>6112</v>
      </c>
      <c r="XFD1273" t="s">
        <v>5036</v>
      </c>
    </row>
    <row r="1274" spans="101:101 16384:16384" x14ac:dyDescent="0.25">
      <c r="CW1274" t="s">
        <v>6112</v>
      </c>
      <c r="XFD1274" t="s">
        <v>5037</v>
      </c>
    </row>
    <row r="1275" spans="101:101 16384:16384" x14ac:dyDescent="0.25">
      <c r="CW1275" t="s">
        <v>6112</v>
      </c>
      <c r="XFD1275" t="s">
        <v>5038</v>
      </c>
    </row>
    <row r="1276" spans="101:101 16384:16384" x14ac:dyDescent="0.25">
      <c r="CW1276" t="s">
        <v>6112</v>
      </c>
      <c r="XFD1276" t="s">
        <v>5039</v>
      </c>
    </row>
    <row r="1277" spans="101:101 16384:16384" x14ac:dyDescent="0.25">
      <c r="CW1277" t="s">
        <v>6112</v>
      </c>
      <c r="XFD1277" t="s">
        <v>5040</v>
      </c>
    </row>
    <row r="1278" spans="101:101 16384:16384" x14ac:dyDescent="0.25">
      <c r="CW1278" t="s">
        <v>6112</v>
      </c>
      <c r="XFD1278" t="s">
        <v>5041</v>
      </c>
    </row>
    <row r="1279" spans="101:101 16384:16384" x14ac:dyDescent="0.25">
      <c r="CW1279" t="s">
        <v>6112</v>
      </c>
      <c r="XFD1279" t="s">
        <v>5042</v>
      </c>
    </row>
    <row r="1280" spans="101:101 16384:16384" x14ac:dyDescent="0.25">
      <c r="CW1280" t="s">
        <v>6112</v>
      </c>
      <c r="XFD1280" t="s">
        <v>5043</v>
      </c>
    </row>
    <row r="1281" spans="101:101 16384:16384" x14ac:dyDescent="0.25">
      <c r="CW1281" t="s">
        <v>6112</v>
      </c>
      <c r="XFD1281" t="s">
        <v>5044</v>
      </c>
    </row>
    <row r="1282" spans="101:101 16384:16384" x14ac:dyDescent="0.25">
      <c r="CW1282" t="s">
        <v>6112</v>
      </c>
      <c r="XFD1282" t="s">
        <v>5045</v>
      </c>
    </row>
    <row r="1283" spans="101:101 16384:16384" x14ac:dyDescent="0.25">
      <c r="CW1283" t="s">
        <v>6112</v>
      </c>
      <c r="XFD1283" t="s">
        <v>5046</v>
      </c>
    </row>
    <row r="1284" spans="101:101 16384:16384" x14ac:dyDescent="0.25">
      <c r="CW1284" t="s">
        <v>6112</v>
      </c>
      <c r="XFD1284" t="s">
        <v>5047</v>
      </c>
    </row>
    <row r="1285" spans="101:101 16384:16384" x14ac:dyDescent="0.25">
      <c r="CW1285" t="s">
        <v>6112</v>
      </c>
      <c r="XFD1285" t="s">
        <v>5048</v>
      </c>
    </row>
    <row r="1286" spans="101:101 16384:16384" x14ac:dyDescent="0.25">
      <c r="CW1286" t="s">
        <v>6112</v>
      </c>
      <c r="XFD1286" t="s">
        <v>5049</v>
      </c>
    </row>
    <row r="1287" spans="101:101 16384:16384" x14ac:dyDescent="0.25">
      <c r="CW1287" t="s">
        <v>6112</v>
      </c>
      <c r="XFD1287" t="s">
        <v>5050</v>
      </c>
    </row>
    <row r="1288" spans="101:101 16384:16384" x14ac:dyDescent="0.25">
      <c r="CW1288" t="s">
        <v>6112</v>
      </c>
      <c r="XFD1288" t="s">
        <v>5051</v>
      </c>
    </row>
    <row r="1289" spans="101:101 16384:16384" x14ac:dyDescent="0.25">
      <c r="CW1289" t="s">
        <v>6112</v>
      </c>
      <c r="XFD1289" t="s">
        <v>5052</v>
      </c>
    </row>
    <row r="1290" spans="101:101 16384:16384" x14ac:dyDescent="0.25">
      <c r="CW1290" t="s">
        <v>6112</v>
      </c>
      <c r="XFD1290" t="s">
        <v>5053</v>
      </c>
    </row>
    <row r="1291" spans="101:101 16384:16384" x14ac:dyDescent="0.25">
      <c r="CW1291" t="s">
        <v>6112</v>
      </c>
      <c r="XFD1291" t="s">
        <v>5054</v>
      </c>
    </row>
    <row r="1292" spans="101:101 16384:16384" x14ac:dyDescent="0.25">
      <c r="CW1292" t="s">
        <v>6112</v>
      </c>
      <c r="XFD1292" t="s">
        <v>5055</v>
      </c>
    </row>
    <row r="1293" spans="101:101 16384:16384" x14ac:dyDescent="0.25">
      <c r="CW1293" t="s">
        <v>6112</v>
      </c>
      <c r="XFD1293" t="s">
        <v>5056</v>
      </c>
    </row>
    <row r="1294" spans="101:101 16384:16384" x14ac:dyDescent="0.25">
      <c r="CW1294" t="s">
        <v>6112</v>
      </c>
      <c r="XFD1294" t="s">
        <v>5057</v>
      </c>
    </row>
    <row r="1295" spans="101:101 16384:16384" x14ac:dyDescent="0.25">
      <c r="CW1295" t="s">
        <v>6112</v>
      </c>
      <c r="XFD1295" t="s">
        <v>5058</v>
      </c>
    </row>
    <row r="1296" spans="101:101 16384:16384" x14ac:dyDescent="0.25">
      <c r="CW1296" t="s">
        <v>6112</v>
      </c>
      <c r="XFD1296" t="s">
        <v>5059</v>
      </c>
    </row>
    <row r="1297" spans="101:101 16384:16384" x14ac:dyDescent="0.25">
      <c r="CW1297" t="s">
        <v>6112</v>
      </c>
      <c r="XFD1297" t="s">
        <v>5060</v>
      </c>
    </row>
    <row r="1298" spans="101:101 16384:16384" x14ac:dyDescent="0.25">
      <c r="CW1298" t="s">
        <v>6112</v>
      </c>
      <c r="XFD1298" t="s">
        <v>5061</v>
      </c>
    </row>
    <row r="1299" spans="101:101 16384:16384" x14ac:dyDescent="0.25">
      <c r="CW1299" t="s">
        <v>6112</v>
      </c>
      <c r="XFD1299" t="s">
        <v>5062</v>
      </c>
    </row>
    <row r="1300" spans="101:101 16384:16384" x14ac:dyDescent="0.25">
      <c r="CW1300" t="s">
        <v>6112</v>
      </c>
      <c r="XFD1300" t="s">
        <v>5063</v>
      </c>
    </row>
    <row r="1301" spans="101:101 16384:16384" x14ac:dyDescent="0.25">
      <c r="CW1301" t="s">
        <v>6112</v>
      </c>
      <c r="XFD1301" t="s">
        <v>5064</v>
      </c>
    </row>
    <row r="1302" spans="101:101 16384:16384" x14ac:dyDescent="0.25">
      <c r="CW1302" t="s">
        <v>6112</v>
      </c>
      <c r="XFD1302" t="s">
        <v>5065</v>
      </c>
    </row>
    <row r="1303" spans="101:101 16384:16384" x14ac:dyDescent="0.25">
      <c r="CW1303" t="s">
        <v>6112</v>
      </c>
      <c r="XFD1303" t="s">
        <v>5066</v>
      </c>
    </row>
    <row r="1304" spans="101:101 16384:16384" x14ac:dyDescent="0.25">
      <c r="CW1304" t="s">
        <v>6112</v>
      </c>
      <c r="XFD1304" t="s">
        <v>5067</v>
      </c>
    </row>
    <row r="1305" spans="101:101 16384:16384" x14ac:dyDescent="0.25">
      <c r="CW1305" t="s">
        <v>6112</v>
      </c>
      <c r="XFD1305" t="s">
        <v>5068</v>
      </c>
    </row>
    <row r="1306" spans="101:101 16384:16384" x14ac:dyDescent="0.25">
      <c r="CW1306" t="s">
        <v>6112</v>
      </c>
      <c r="XFD1306" t="s">
        <v>5069</v>
      </c>
    </row>
    <row r="1307" spans="101:101 16384:16384" x14ac:dyDescent="0.25">
      <c r="CW1307" t="s">
        <v>6112</v>
      </c>
      <c r="XFD1307" t="s">
        <v>5070</v>
      </c>
    </row>
    <row r="1308" spans="101:101 16384:16384" x14ac:dyDescent="0.25">
      <c r="CW1308" t="s">
        <v>6112</v>
      </c>
      <c r="XFD1308" t="s">
        <v>5071</v>
      </c>
    </row>
    <row r="1309" spans="101:101 16384:16384" x14ac:dyDescent="0.25">
      <c r="CW1309" t="s">
        <v>6112</v>
      </c>
      <c r="XFD1309" t="s">
        <v>5072</v>
      </c>
    </row>
    <row r="1310" spans="101:101 16384:16384" x14ac:dyDescent="0.25">
      <c r="CW1310" t="s">
        <v>6112</v>
      </c>
      <c r="XFD1310" t="s">
        <v>5073</v>
      </c>
    </row>
    <row r="1311" spans="101:101 16384:16384" x14ac:dyDescent="0.25">
      <c r="CW1311" t="s">
        <v>6112</v>
      </c>
      <c r="XFD1311" t="s">
        <v>5074</v>
      </c>
    </row>
    <row r="1312" spans="101:101 16384:16384" x14ac:dyDescent="0.25">
      <c r="CW1312" t="s">
        <v>6112</v>
      </c>
      <c r="XFD1312" t="s">
        <v>5075</v>
      </c>
    </row>
    <row r="1313" spans="101:101 16384:16384" x14ac:dyDescent="0.25">
      <c r="CW1313" t="s">
        <v>6112</v>
      </c>
      <c r="XFD1313" t="s">
        <v>5076</v>
      </c>
    </row>
    <row r="1314" spans="101:101 16384:16384" x14ac:dyDescent="0.25">
      <c r="CW1314" t="s">
        <v>6112</v>
      </c>
      <c r="XFD1314" t="s">
        <v>5077</v>
      </c>
    </row>
    <row r="1315" spans="101:101 16384:16384" x14ac:dyDescent="0.25">
      <c r="CW1315" t="s">
        <v>6112</v>
      </c>
      <c r="XFD1315" t="s">
        <v>5078</v>
      </c>
    </row>
    <row r="1316" spans="101:101 16384:16384" x14ac:dyDescent="0.25">
      <c r="CW1316" t="s">
        <v>6112</v>
      </c>
      <c r="XFD1316" t="s">
        <v>5079</v>
      </c>
    </row>
    <row r="1317" spans="101:101 16384:16384" x14ac:dyDescent="0.25">
      <c r="CW1317" t="s">
        <v>6112</v>
      </c>
      <c r="XFD1317" t="s">
        <v>5080</v>
      </c>
    </row>
    <row r="1318" spans="101:101 16384:16384" x14ac:dyDescent="0.25">
      <c r="CW1318" t="s">
        <v>6112</v>
      </c>
      <c r="XFD1318" t="s">
        <v>5081</v>
      </c>
    </row>
    <row r="1319" spans="101:101 16384:16384" x14ac:dyDescent="0.25">
      <c r="CW1319" t="s">
        <v>6112</v>
      </c>
      <c r="XFD1319" t="s">
        <v>5082</v>
      </c>
    </row>
    <row r="1320" spans="101:101 16384:16384" x14ac:dyDescent="0.25">
      <c r="CW1320" t="s">
        <v>6112</v>
      </c>
      <c r="XFD1320" t="s">
        <v>5083</v>
      </c>
    </row>
    <row r="1321" spans="101:101 16384:16384" x14ac:dyDescent="0.25">
      <c r="CW1321" t="s">
        <v>6112</v>
      </c>
      <c r="XFD1321" t="s">
        <v>5084</v>
      </c>
    </row>
    <row r="1322" spans="101:101 16384:16384" x14ac:dyDescent="0.25">
      <c r="CW1322" t="s">
        <v>6112</v>
      </c>
      <c r="XFD1322" t="s">
        <v>5085</v>
      </c>
    </row>
    <row r="1323" spans="101:101 16384:16384" x14ac:dyDescent="0.25">
      <c r="CW1323" t="s">
        <v>6112</v>
      </c>
      <c r="XFD1323" t="s">
        <v>5086</v>
      </c>
    </row>
    <row r="1324" spans="101:101 16384:16384" x14ac:dyDescent="0.25">
      <c r="CW1324" t="s">
        <v>6112</v>
      </c>
      <c r="XFD1324" t="s">
        <v>5087</v>
      </c>
    </row>
    <row r="1325" spans="101:101 16384:16384" x14ac:dyDescent="0.25">
      <c r="CW1325" t="s">
        <v>6112</v>
      </c>
      <c r="XFD1325" t="s">
        <v>5088</v>
      </c>
    </row>
    <row r="1326" spans="101:101 16384:16384" x14ac:dyDescent="0.25">
      <c r="CW1326" t="s">
        <v>6112</v>
      </c>
      <c r="XFD1326" t="s">
        <v>5089</v>
      </c>
    </row>
    <row r="1327" spans="101:101 16384:16384" x14ac:dyDescent="0.25">
      <c r="CW1327" t="s">
        <v>6112</v>
      </c>
      <c r="XFD1327" t="s">
        <v>5090</v>
      </c>
    </row>
    <row r="1328" spans="101:101 16384:16384" x14ac:dyDescent="0.25">
      <c r="CW1328" t="s">
        <v>6112</v>
      </c>
      <c r="XFD1328" t="s">
        <v>5091</v>
      </c>
    </row>
    <row r="1329" spans="101:101 16384:16384" x14ac:dyDescent="0.25">
      <c r="CW1329" t="s">
        <v>6112</v>
      </c>
      <c r="XFD1329" t="s">
        <v>5092</v>
      </c>
    </row>
    <row r="1330" spans="101:101 16384:16384" x14ac:dyDescent="0.25">
      <c r="CW1330" t="s">
        <v>6112</v>
      </c>
      <c r="XFD1330" t="s">
        <v>5093</v>
      </c>
    </row>
    <row r="1331" spans="101:101 16384:16384" x14ac:dyDescent="0.25">
      <c r="CW1331" t="s">
        <v>6112</v>
      </c>
      <c r="XFD1331" t="s">
        <v>5094</v>
      </c>
    </row>
    <row r="1332" spans="101:101 16384:16384" x14ac:dyDescent="0.25">
      <c r="CW1332" t="s">
        <v>6112</v>
      </c>
      <c r="XFD1332" t="s">
        <v>5095</v>
      </c>
    </row>
    <row r="1333" spans="101:101 16384:16384" x14ac:dyDescent="0.25">
      <c r="CW1333" t="s">
        <v>6112</v>
      </c>
      <c r="XFD1333" t="s">
        <v>5096</v>
      </c>
    </row>
    <row r="1334" spans="101:101 16384:16384" x14ac:dyDescent="0.25">
      <c r="CW1334" t="s">
        <v>6112</v>
      </c>
      <c r="XFD1334" t="s">
        <v>5097</v>
      </c>
    </row>
    <row r="1335" spans="101:101 16384:16384" x14ac:dyDescent="0.25">
      <c r="CW1335" t="s">
        <v>6112</v>
      </c>
      <c r="XFD1335" t="s">
        <v>5098</v>
      </c>
    </row>
    <row r="1336" spans="101:101 16384:16384" x14ac:dyDescent="0.25">
      <c r="CW1336" t="s">
        <v>6112</v>
      </c>
      <c r="XFD1336" t="s">
        <v>5099</v>
      </c>
    </row>
    <row r="1337" spans="101:101 16384:16384" x14ac:dyDescent="0.25">
      <c r="CW1337" t="s">
        <v>6112</v>
      </c>
      <c r="XFD1337" t="s">
        <v>5100</v>
      </c>
    </row>
    <row r="1338" spans="101:101 16384:16384" x14ac:dyDescent="0.25">
      <c r="CW1338" t="s">
        <v>6112</v>
      </c>
      <c r="XFD1338" t="s">
        <v>5101</v>
      </c>
    </row>
    <row r="1339" spans="101:101 16384:16384" x14ac:dyDescent="0.25">
      <c r="CW1339" t="s">
        <v>6112</v>
      </c>
      <c r="XFD1339" t="s">
        <v>5102</v>
      </c>
    </row>
    <row r="1340" spans="101:101 16384:16384" x14ac:dyDescent="0.25">
      <c r="CW1340" t="s">
        <v>6112</v>
      </c>
      <c r="XFD1340" t="s">
        <v>5103</v>
      </c>
    </row>
    <row r="1341" spans="101:101 16384:16384" x14ac:dyDescent="0.25">
      <c r="CW1341" t="s">
        <v>6112</v>
      </c>
      <c r="XFD1341" t="s">
        <v>5104</v>
      </c>
    </row>
    <row r="1342" spans="101:101 16384:16384" x14ac:dyDescent="0.25">
      <c r="CW1342" t="s">
        <v>6112</v>
      </c>
      <c r="XFD1342" t="s">
        <v>5105</v>
      </c>
    </row>
    <row r="1343" spans="101:101 16384:16384" x14ac:dyDescent="0.25">
      <c r="CW1343" t="s">
        <v>6112</v>
      </c>
      <c r="XFD1343" t="s">
        <v>5106</v>
      </c>
    </row>
    <row r="1344" spans="101:101 16384:16384" x14ac:dyDescent="0.25">
      <c r="CW1344" t="s">
        <v>6112</v>
      </c>
      <c r="XFD1344" t="s">
        <v>5107</v>
      </c>
    </row>
    <row r="1345" spans="101:101 16384:16384" x14ac:dyDescent="0.25">
      <c r="CW1345" t="s">
        <v>6112</v>
      </c>
      <c r="XFD1345" t="s">
        <v>5108</v>
      </c>
    </row>
    <row r="1346" spans="101:101 16384:16384" x14ac:dyDescent="0.25">
      <c r="CW1346" t="s">
        <v>6112</v>
      </c>
      <c r="XFD1346" t="s">
        <v>5109</v>
      </c>
    </row>
    <row r="1347" spans="101:101 16384:16384" x14ac:dyDescent="0.25">
      <c r="CW1347" t="s">
        <v>6112</v>
      </c>
      <c r="XFD1347" t="s">
        <v>5110</v>
      </c>
    </row>
    <row r="1348" spans="101:101 16384:16384" x14ac:dyDescent="0.25">
      <c r="CW1348" t="s">
        <v>6112</v>
      </c>
      <c r="XFD1348" t="s">
        <v>5111</v>
      </c>
    </row>
    <row r="1349" spans="101:101 16384:16384" x14ac:dyDescent="0.25">
      <c r="CW1349" t="s">
        <v>6112</v>
      </c>
      <c r="XFD1349" t="s">
        <v>5112</v>
      </c>
    </row>
    <row r="1350" spans="101:101 16384:16384" x14ac:dyDescent="0.25">
      <c r="CW1350" t="s">
        <v>6112</v>
      </c>
      <c r="XFD1350" t="s">
        <v>5113</v>
      </c>
    </row>
    <row r="1351" spans="101:101 16384:16384" x14ac:dyDescent="0.25">
      <c r="CW1351" t="s">
        <v>6112</v>
      </c>
      <c r="XFD1351" t="s">
        <v>5114</v>
      </c>
    </row>
    <row r="1352" spans="101:101 16384:16384" x14ac:dyDescent="0.25">
      <c r="CW1352" t="s">
        <v>6112</v>
      </c>
      <c r="XFD1352" t="s">
        <v>5115</v>
      </c>
    </row>
    <row r="1353" spans="101:101 16384:16384" x14ac:dyDescent="0.25">
      <c r="CW1353" t="s">
        <v>6112</v>
      </c>
      <c r="XFD1353" t="s">
        <v>5116</v>
      </c>
    </row>
    <row r="1354" spans="101:101 16384:16384" x14ac:dyDescent="0.25">
      <c r="CW1354" t="s">
        <v>6112</v>
      </c>
      <c r="XFD1354" t="s">
        <v>5117</v>
      </c>
    </row>
    <row r="1355" spans="101:101 16384:16384" x14ac:dyDescent="0.25">
      <c r="CW1355" t="s">
        <v>6112</v>
      </c>
      <c r="XFD1355" t="s">
        <v>5118</v>
      </c>
    </row>
    <row r="1356" spans="101:101 16384:16384" x14ac:dyDescent="0.25">
      <c r="CW1356" t="s">
        <v>6112</v>
      </c>
      <c r="XFD1356" t="s">
        <v>5119</v>
      </c>
    </row>
    <row r="1357" spans="101:101 16384:16384" x14ac:dyDescent="0.25">
      <c r="CW1357" t="s">
        <v>6112</v>
      </c>
      <c r="XFD1357" t="s">
        <v>5120</v>
      </c>
    </row>
    <row r="1358" spans="101:101 16384:16384" x14ac:dyDescent="0.25">
      <c r="CW1358" t="s">
        <v>6112</v>
      </c>
      <c r="XFD1358" t="s">
        <v>5121</v>
      </c>
    </row>
    <row r="1359" spans="101:101 16384:16384" x14ac:dyDescent="0.25">
      <c r="CW1359" t="s">
        <v>6112</v>
      </c>
      <c r="XFD1359" t="s">
        <v>5122</v>
      </c>
    </row>
    <row r="1360" spans="101:101 16384:16384" x14ac:dyDescent="0.25">
      <c r="CW1360" t="s">
        <v>6112</v>
      </c>
      <c r="XFD1360" t="s">
        <v>5123</v>
      </c>
    </row>
    <row r="1361" spans="101:101 16384:16384" x14ac:dyDescent="0.25">
      <c r="CW1361" t="s">
        <v>6112</v>
      </c>
      <c r="XFD1361" t="s">
        <v>5124</v>
      </c>
    </row>
    <row r="1362" spans="101:101 16384:16384" x14ac:dyDescent="0.25">
      <c r="CW1362" t="s">
        <v>6112</v>
      </c>
      <c r="XFD1362" t="s">
        <v>5125</v>
      </c>
    </row>
    <row r="1363" spans="101:101 16384:16384" x14ac:dyDescent="0.25">
      <c r="CW1363" t="s">
        <v>6112</v>
      </c>
      <c r="XFD1363" t="s">
        <v>5126</v>
      </c>
    </row>
    <row r="1364" spans="101:101 16384:16384" x14ac:dyDescent="0.25">
      <c r="CW1364" t="s">
        <v>6112</v>
      </c>
      <c r="XFD1364" t="s">
        <v>5127</v>
      </c>
    </row>
    <row r="1365" spans="101:101 16384:16384" x14ac:dyDescent="0.25">
      <c r="CW1365" t="s">
        <v>6112</v>
      </c>
      <c r="XFD1365" t="s">
        <v>5128</v>
      </c>
    </row>
    <row r="1366" spans="101:101 16384:16384" x14ac:dyDescent="0.25">
      <c r="CW1366" t="s">
        <v>6112</v>
      </c>
      <c r="XFD1366" t="s">
        <v>5129</v>
      </c>
    </row>
    <row r="1367" spans="101:101 16384:16384" x14ac:dyDescent="0.25">
      <c r="CW1367" t="s">
        <v>6112</v>
      </c>
      <c r="XFD1367" t="s">
        <v>5130</v>
      </c>
    </row>
    <row r="1368" spans="101:101 16384:16384" x14ac:dyDescent="0.25">
      <c r="CW1368" t="s">
        <v>6112</v>
      </c>
      <c r="XFD1368" t="s">
        <v>5131</v>
      </c>
    </row>
    <row r="1369" spans="101:101 16384:16384" x14ac:dyDescent="0.25">
      <c r="CW1369" t="s">
        <v>6112</v>
      </c>
      <c r="XFD1369" t="s">
        <v>5132</v>
      </c>
    </row>
    <row r="1370" spans="101:101 16384:16384" x14ac:dyDescent="0.25">
      <c r="CW1370" t="s">
        <v>6112</v>
      </c>
      <c r="XFD1370" t="s">
        <v>5133</v>
      </c>
    </row>
    <row r="1371" spans="101:101 16384:16384" x14ac:dyDescent="0.25">
      <c r="CW1371" t="s">
        <v>6112</v>
      </c>
      <c r="XFD1371" t="s">
        <v>5134</v>
      </c>
    </row>
    <row r="1372" spans="101:101 16384:16384" x14ac:dyDescent="0.25">
      <c r="CW1372" t="s">
        <v>6112</v>
      </c>
      <c r="XFD1372" t="s">
        <v>5135</v>
      </c>
    </row>
    <row r="1373" spans="101:101 16384:16384" x14ac:dyDescent="0.25">
      <c r="CW1373" t="s">
        <v>6112</v>
      </c>
      <c r="XFD1373" t="s">
        <v>5136</v>
      </c>
    </row>
    <row r="1374" spans="101:101 16384:16384" x14ac:dyDescent="0.25">
      <c r="CW1374" t="s">
        <v>6112</v>
      </c>
      <c r="XFD1374" t="s">
        <v>5137</v>
      </c>
    </row>
    <row r="1375" spans="101:101 16384:16384" x14ac:dyDescent="0.25">
      <c r="CW1375" t="s">
        <v>6112</v>
      </c>
      <c r="XFD1375" t="s">
        <v>5138</v>
      </c>
    </row>
    <row r="1376" spans="101:101 16384:16384" x14ac:dyDescent="0.25">
      <c r="CW1376" t="s">
        <v>6112</v>
      </c>
      <c r="XFD1376" t="s">
        <v>5139</v>
      </c>
    </row>
    <row r="1377" spans="101:101 16384:16384" x14ac:dyDescent="0.25">
      <c r="CW1377" t="s">
        <v>6112</v>
      </c>
      <c r="XFD1377" t="s">
        <v>5140</v>
      </c>
    </row>
    <row r="1378" spans="101:101 16384:16384" x14ac:dyDescent="0.25">
      <c r="CW1378" t="s">
        <v>6112</v>
      </c>
      <c r="XFD1378" t="s">
        <v>5141</v>
      </c>
    </row>
    <row r="1379" spans="101:101 16384:16384" x14ac:dyDescent="0.25">
      <c r="CW1379" t="s">
        <v>6112</v>
      </c>
      <c r="XFD1379" t="s">
        <v>5142</v>
      </c>
    </row>
    <row r="1380" spans="101:101 16384:16384" x14ac:dyDescent="0.25">
      <c r="CW1380" t="s">
        <v>6112</v>
      </c>
      <c r="XFD1380" t="s">
        <v>5143</v>
      </c>
    </row>
    <row r="1381" spans="101:101 16384:16384" x14ac:dyDescent="0.25">
      <c r="CW1381" t="s">
        <v>6112</v>
      </c>
      <c r="XFD1381" t="s">
        <v>5144</v>
      </c>
    </row>
    <row r="1382" spans="101:101 16384:16384" x14ac:dyDescent="0.25">
      <c r="CW1382" t="s">
        <v>6112</v>
      </c>
      <c r="XFD1382" t="s">
        <v>5145</v>
      </c>
    </row>
    <row r="1383" spans="101:101 16384:16384" x14ac:dyDescent="0.25">
      <c r="CW1383" t="s">
        <v>6112</v>
      </c>
      <c r="XFD1383" t="s">
        <v>5146</v>
      </c>
    </row>
    <row r="1384" spans="101:101 16384:16384" x14ac:dyDescent="0.25">
      <c r="CW1384" t="s">
        <v>6112</v>
      </c>
      <c r="XFD1384" t="s">
        <v>5147</v>
      </c>
    </row>
    <row r="1385" spans="101:101 16384:16384" x14ac:dyDescent="0.25">
      <c r="CW1385" t="s">
        <v>6112</v>
      </c>
      <c r="XFD1385" t="s">
        <v>5148</v>
      </c>
    </row>
    <row r="1386" spans="101:101 16384:16384" x14ac:dyDescent="0.25">
      <c r="CW1386" t="s">
        <v>6112</v>
      </c>
      <c r="XFD1386" t="s">
        <v>5149</v>
      </c>
    </row>
    <row r="1387" spans="101:101 16384:16384" x14ac:dyDescent="0.25">
      <c r="CW1387" t="s">
        <v>6112</v>
      </c>
      <c r="XFD1387" t="s">
        <v>5150</v>
      </c>
    </row>
    <row r="1388" spans="101:101 16384:16384" x14ac:dyDescent="0.25">
      <c r="CW1388" t="s">
        <v>6112</v>
      </c>
      <c r="XFD1388" t="s">
        <v>5151</v>
      </c>
    </row>
    <row r="1389" spans="101:101 16384:16384" x14ac:dyDescent="0.25">
      <c r="CW1389" t="s">
        <v>6112</v>
      </c>
      <c r="XFD1389" t="s">
        <v>5152</v>
      </c>
    </row>
    <row r="1390" spans="101:101 16384:16384" x14ac:dyDescent="0.25">
      <c r="CW1390" t="s">
        <v>6112</v>
      </c>
      <c r="XFD1390" t="s">
        <v>5153</v>
      </c>
    </row>
    <row r="1391" spans="101:101 16384:16384" x14ac:dyDescent="0.25">
      <c r="CW1391" t="s">
        <v>6112</v>
      </c>
      <c r="XFD1391" t="s">
        <v>5154</v>
      </c>
    </row>
    <row r="1392" spans="101:101 16384:16384" x14ac:dyDescent="0.25">
      <c r="CW1392" t="s">
        <v>6112</v>
      </c>
      <c r="XFD1392" t="s">
        <v>5155</v>
      </c>
    </row>
    <row r="1393" spans="101:101 16384:16384" x14ac:dyDescent="0.25">
      <c r="CW1393" t="s">
        <v>6112</v>
      </c>
      <c r="XFD1393" t="s">
        <v>5156</v>
      </c>
    </row>
    <row r="1394" spans="101:101 16384:16384" x14ac:dyDescent="0.25">
      <c r="CW1394" t="s">
        <v>6112</v>
      </c>
      <c r="XFD1394" t="s">
        <v>5157</v>
      </c>
    </row>
    <row r="1395" spans="101:101 16384:16384" x14ac:dyDescent="0.25">
      <c r="CW1395" t="s">
        <v>6112</v>
      </c>
      <c r="XFD1395" t="s">
        <v>5158</v>
      </c>
    </row>
    <row r="1396" spans="101:101 16384:16384" x14ac:dyDescent="0.25">
      <c r="CW1396" t="s">
        <v>6112</v>
      </c>
      <c r="XFD1396" t="s">
        <v>5159</v>
      </c>
    </row>
    <row r="1397" spans="101:101 16384:16384" x14ac:dyDescent="0.25">
      <c r="CW1397" t="s">
        <v>6112</v>
      </c>
      <c r="XFD1397" t="s">
        <v>5160</v>
      </c>
    </row>
    <row r="1398" spans="101:101 16384:16384" x14ac:dyDescent="0.25">
      <c r="CW1398" t="s">
        <v>6112</v>
      </c>
      <c r="XFD1398" t="s">
        <v>5161</v>
      </c>
    </row>
    <row r="1399" spans="101:101 16384:16384" x14ac:dyDescent="0.25">
      <c r="CW1399" t="s">
        <v>6112</v>
      </c>
      <c r="XFD1399" t="s">
        <v>5162</v>
      </c>
    </row>
    <row r="1400" spans="101:101 16384:16384" x14ac:dyDescent="0.25">
      <c r="CW1400" t="s">
        <v>6112</v>
      </c>
      <c r="XFD1400" t="s">
        <v>5163</v>
      </c>
    </row>
    <row r="1401" spans="101:101 16384:16384" x14ac:dyDescent="0.25">
      <c r="CW1401" t="s">
        <v>6112</v>
      </c>
      <c r="XFD1401" t="s">
        <v>5164</v>
      </c>
    </row>
    <row r="1402" spans="101:101 16384:16384" x14ac:dyDescent="0.25">
      <c r="CW1402" t="s">
        <v>6112</v>
      </c>
      <c r="XFD1402" t="s">
        <v>5165</v>
      </c>
    </row>
    <row r="1403" spans="101:101 16384:16384" x14ac:dyDescent="0.25">
      <c r="CW1403" t="s">
        <v>6112</v>
      </c>
      <c r="XFD1403" t="s">
        <v>5166</v>
      </c>
    </row>
    <row r="1404" spans="101:101 16384:16384" x14ac:dyDescent="0.25">
      <c r="CW1404" t="s">
        <v>6112</v>
      </c>
      <c r="XFD1404" t="s">
        <v>5167</v>
      </c>
    </row>
    <row r="1405" spans="101:101 16384:16384" x14ac:dyDescent="0.25">
      <c r="CW1405" t="s">
        <v>6112</v>
      </c>
      <c r="XFD1405" t="s">
        <v>5168</v>
      </c>
    </row>
    <row r="1406" spans="101:101 16384:16384" x14ac:dyDescent="0.25">
      <c r="CW1406" t="s">
        <v>6112</v>
      </c>
      <c r="XFD1406" t="s">
        <v>5169</v>
      </c>
    </row>
    <row r="1407" spans="101:101 16384:16384" x14ac:dyDescent="0.25">
      <c r="CW1407" t="s">
        <v>6112</v>
      </c>
      <c r="XFD1407" t="s">
        <v>5170</v>
      </c>
    </row>
    <row r="1408" spans="101:101 16384:16384" x14ac:dyDescent="0.25">
      <c r="CW1408" t="s">
        <v>6112</v>
      </c>
      <c r="XFD1408" t="s">
        <v>5171</v>
      </c>
    </row>
    <row r="1409" spans="101:101 16384:16384" x14ac:dyDescent="0.25">
      <c r="CW1409" t="s">
        <v>6112</v>
      </c>
      <c r="XFD1409" t="s">
        <v>5172</v>
      </c>
    </row>
    <row r="1410" spans="101:101 16384:16384" x14ac:dyDescent="0.25">
      <c r="CW1410" t="s">
        <v>6112</v>
      </c>
      <c r="XFD1410" t="s">
        <v>5173</v>
      </c>
    </row>
    <row r="1411" spans="101:101 16384:16384" x14ac:dyDescent="0.25">
      <c r="CW1411" t="s">
        <v>6112</v>
      </c>
      <c r="XFD1411" t="s">
        <v>5174</v>
      </c>
    </row>
    <row r="1412" spans="101:101 16384:16384" x14ac:dyDescent="0.25">
      <c r="CW1412" t="s">
        <v>6112</v>
      </c>
      <c r="XFD1412" t="s">
        <v>5175</v>
      </c>
    </row>
    <row r="1413" spans="101:101 16384:16384" x14ac:dyDescent="0.25">
      <c r="CW1413" t="s">
        <v>6112</v>
      </c>
      <c r="XFD1413" t="s">
        <v>5176</v>
      </c>
    </row>
    <row r="1414" spans="101:101 16384:16384" x14ac:dyDescent="0.25">
      <c r="CW1414" t="s">
        <v>6112</v>
      </c>
      <c r="XFD1414" t="s">
        <v>5177</v>
      </c>
    </row>
    <row r="1415" spans="101:101 16384:16384" x14ac:dyDescent="0.25">
      <c r="CW1415" t="s">
        <v>6112</v>
      </c>
      <c r="XFD1415" t="s">
        <v>5178</v>
      </c>
    </row>
    <row r="1416" spans="101:101 16384:16384" x14ac:dyDescent="0.25">
      <c r="CW1416" t="s">
        <v>6112</v>
      </c>
      <c r="XFD1416" t="s">
        <v>5179</v>
      </c>
    </row>
    <row r="1417" spans="101:101 16384:16384" x14ac:dyDescent="0.25">
      <c r="CW1417" t="s">
        <v>6112</v>
      </c>
      <c r="XFD1417" t="s">
        <v>5180</v>
      </c>
    </row>
    <row r="1418" spans="101:101 16384:16384" x14ac:dyDescent="0.25">
      <c r="CW1418" t="s">
        <v>6112</v>
      </c>
      <c r="XFD1418" t="s">
        <v>5181</v>
      </c>
    </row>
    <row r="1419" spans="101:101 16384:16384" x14ac:dyDescent="0.25">
      <c r="CW1419" t="s">
        <v>6112</v>
      </c>
      <c r="XFD1419" t="s">
        <v>5182</v>
      </c>
    </row>
    <row r="1420" spans="101:101 16384:16384" x14ac:dyDescent="0.25">
      <c r="CW1420" t="s">
        <v>6112</v>
      </c>
      <c r="XFD1420" t="s">
        <v>5183</v>
      </c>
    </row>
    <row r="1421" spans="101:101 16384:16384" x14ac:dyDescent="0.25">
      <c r="CW1421" t="s">
        <v>6112</v>
      </c>
      <c r="XFD1421" t="s">
        <v>5184</v>
      </c>
    </row>
    <row r="1422" spans="101:101 16384:16384" x14ac:dyDescent="0.25">
      <c r="CW1422" t="s">
        <v>6112</v>
      </c>
      <c r="XFD1422" t="s">
        <v>5185</v>
      </c>
    </row>
    <row r="1423" spans="101:101 16384:16384" x14ac:dyDescent="0.25">
      <c r="CW1423" t="s">
        <v>6112</v>
      </c>
      <c r="XFD1423" t="s">
        <v>5186</v>
      </c>
    </row>
    <row r="1424" spans="101:101 16384:16384" x14ac:dyDescent="0.25">
      <c r="CW1424" t="s">
        <v>6112</v>
      </c>
      <c r="XFD1424" t="s">
        <v>5187</v>
      </c>
    </row>
    <row r="1425" spans="101:101 16384:16384" x14ac:dyDescent="0.25">
      <c r="CW1425" t="s">
        <v>6112</v>
      </c>
      <c r="XFD1425" t="s">
        <v>5188</v>
      </c>
    </row>
    <row r="1426" spans="101:101 16384:16384" x14ac:dyDescent="0.25">
      <c r="CW1426" t="s">
        <v>6112</v>
      </c>
      <c r="XFD1426" t="s">
        <v>5189</v>
      </c>
    </row>
    <row r="1427" spans="101:101 16384:16384" x14ac:dyDescent="0.25">
      <c r="CW1427" t="s">
        <v>6112</v>
      </c>
      <c r="XFD1427" t="s">
        <v>5190</v>
      </c>
    </row>
    <row r="1428" spans="101:101 16384:16384" x14ac:dyDescent="0.25">
      <c r="CW1428" t="s">
        <v>6112</v>
      </c>
      <c r="XFD1428" t="s">
        <v>5191</v>
      </c>
    </row>
    <row r="1429" spans="101:101 16384:16384" x14ac:dyDescent="0.25">
      <c r="CW1429" t="s">
        <v>6112</v>
      </c>
      <c r="XFD1429" t="s">
        <v>5192</v>
      </c>
    </row>
    <row r="1430" spans="101:101 16384:16384" x14ac:dyDescent="0.25">
      <c r="CW1430" t="s">
        <v>6112</v>
      </c>
      <c r="XFD1430" t="s">
        <v>5193</v>
      </c>
    </row>
    <row r="1431" spans="101:101 16384:16384" x14ac:dyDescent="0.25">
      <c r="CW1431" t="s">
        <v>6112</v>
      </c>
      <c r="XFD1431" t="s">
        <v>5194</v>
      </c>
    </row>
    <row r="1432" spans="101:101 16384:16384" x14ac:dyDescent="0.25">
      <c r="CW1432" t="s">
        <v>6112</v>
      </c>
      <c r="XFD1432" t="s">
        <v>5195</v>
      </c>
    </row>
    <row r="1433" spans="101:101 16384:16384" x14ac:dyDescent="0.25">
      <c r="CW1433" t="s">
        <v>6112</v>
      </c>
      <c r="XFD1433" t="s">
        <v>5196</v>
      </c>
    </row>
    <row r="1434" spans="101:101 16384:16384" x14ac:dyDescent="0.25">
      <c r="CW1434" t="s">
        <v>6112</v>
      </c>
      <c r="XFD1434" t="s">
        <v>5197</v>
      </c>
    </row>
    <row r="1435" spans="101:101 16384:16384" x14ac:dyDescent="0.25">
      <c r="CW1435" t="s">
        <v>6112</v>
      </c>
      <c r="XFD1435" t="s">
        <v>5198</v>
      </c>
    </row>
    <row r="1436" spans="101:101 16384:16384" x14ac:dyDescent="0.25">
      <c r="CW1436" t="s">
        <v>6112</v>
      </c>
      <c r="XFD1436" t="s">
        <v>5199</v>
      </c>
    </row>
    <row r="1437" spans="101:101 16384:16384" x14ac:dyDescent="0.25">
      <c r="CW1437" t="s">
        <v>6112</v>
      </c>
      <c r="XFD1437" t="s">
        <v>5200</v>
      </c>
    </row>
    <row r="1438" spans="101:101 16384:16384" x14ac:dyDescent="0.25">
      <c r="CW1438" t="s">
        <v>6112</v>
      </c>
      <c r="XFD1438" t="s">
        <v>5201</v>
      </c>
    </row>
    <row r="1439" spans="101:101 16384:16384" x14ac:dyDescent="0.25">
      <c r="CW1439" t="s">
        <v>6112</v>
      </c>
      <c r="XFD1439" t="s">
        <v>5202</v>
      </c>
    </row>
    <row r="1440" spans="101:101 16384:16384" x14ac:dyDescent="0.25">
      <c r="CW1440" t="s">
        <v>6112</v>
      </c>
      <c r="XFD1440" t="s">
        <v>5203</v>
      </c>
    </row>
    <row r="1441" spans="101:101 16384:16384" x14ac:dyDescent="0.25">
      <c r="CW1441" t="s">
        <v>6112</v>
      </c>
      <c r="XFD1441" t="s">
        <v>5204</v>
      </c>
    </row>
    <row r="1442" spans="101:101 16384:16384" x14ac:dyDescent="0.25">
      <c r="CW1442" t="s">
        <v>6112</v>
      </c>
      <c r="XFD1442" t="s">
        <v>5205</v>
      </c>
    </row>
    <row r="1443" spans="101:101 16384:16384" x14ac:dyDescent="0.25">
      <c r="CW1443" t="s">
        <v>6112</v>
      </c>
      <c r="XFD1443" t="s">
        <v>5206</v>
      </c>
    </row>
    <row r="1444" spans="101:101 16384:16384" x14ac:dyDescent="0.25">
      <c r="CW1444" t="s">
        <v>6112</v>
      </c>
      <c r="XFD1444" t="s">
        <v>5207</v>
      </c>
    </row>
    <row r="1445" spans="101:101 16384:16384" x14ac:dyDescent="0.25">
      <c r="CW1445" t="s">
        <v>6112</v>
      </c>
      <c r="XFD1445" t="s">
        <v>5208</v>
      </c>
    </row>
    <row r="1446" spans="101:101 16384:16384" x14ac:dyDescent="0.25">
      <c r="CW1446" t="s">
        <v>6112</v>
      </c>
      <c r="XFD1446" t="s">
        <v>5209</v>
      </c>
    </row>
    <row r="1447" spans="101:101 16384:16384" x14ac:dyDescent="0.25">
      <c r="CW1447" t="s">
        <v>6112</v>
      </c>
      <c r="XFD1447" t="s">
        <v>5210</v>
      </c>
    </row>
    <row r="1448" spans="101:101 16384:16384" x14ac:dyDescent="0.25">
      <c r="CW1448" t="s">
        <v>6112</v>
      </c>
      <c r="XFD1448" t="s">
        <v>5211</v>
      </c>
    </row>
    <row r="1449" spans="101:101 16384:16384" x14ac:dyDescent="0.25">
      <c r="CW1449" t="s">
        <v>6112</v>
      </c>
      <c r="XFD1449" t="s">
        <v>5212</v>
      </c>
    </row>
    <row r="1450" spans="101:101 16384:16384" x14ac:dyDescent="0.25">
      <c r="CW1450" t="s">
        <v>6112</v>
      </c>
      <c r="XFD1450" t="s">
        <v>5213</v>
      </c>
    </row>
    <row r="1451" spans="101:101 16384:16384" x14ac:dyDescent="0.25">
      <c r="CW1451" t="s">
        <v>6112</v>
      </c>
      <c r="XFD1451" t="s">
        <v>5214</v>
      </c>
    </row>
    <row r="1452" spans="101:101 16384:16384" x14ac:dyDescent="0.25">
      <c r="CW1452" t="s">
        <v>6112</v>
      </c>
      <c r="XFD1452" t="s">
        <v>5215</v>
      </c>
    </row>
    <row r="1453" spans="101:101 16384:16384" x14ac:dyDescent="0.25">
      <c r="CW1453" t="s">
        <v>6112</v>
      </c>
      <c r="XFD1453" t="s">
        <v>5216</v>
      </c>
    </row>
    <row r="1454" spans="101:101 16384:16384" x14ac:dyDescent="0.25">
      <c r="CW1454" t="s">
        <v>6112</v>
      </c>
      <c r="XFD1454" t="s">
        <v>5217</v>
      </c>
    </row>
    <row r="1455" spans="101:101 16384:16384" x14ac:dyDescent="0.25">
      <c r="CW1455" t="s">
        <v>6112</v>
      </c>
      <c r="XFD1455" t="s">
        <v>5218</v>
      </c>
    </row>
    <row r="1456" spans="101:101 16384:16384" x14ac:dyDescent="0.25">
      <c r="CW1456" t="s">
        <v>6112</v>
      </c>
      <c r="XFD1456" t="s">
        <v>5219</v>
      </c>
    </row>
    <row r="1457" spans="101:101 16384:16384" x14ac:dyDescent="0.25">
      <c r="CW1457" t="s">
        <v>6112</v>
      </c>
      <c r="XFD1457" t="s">
        <v>5220</v>
      </c>
    </row>
    <row r="1458" spans="101:101 16384:16384" x14ac:dyDescent="0.25">
      <c r="CW1458" t="s">
        <v>6112</v>
      </c>
      <c r="XFD1458" t="s">
        <v>5221</v>
      </c>
    </row>
    <row r="1459" spans="101:101 16384:16384" x14ac:dyDescent="0.25">
      <c r="CW1459" t="s">
        <v>6112</v>
      </c>
      <c r="XFD1459" t="s">
        <v>5222</v>
      </c>
    </row>
    <row r="1460" spans="101:101 16384:16384" x14ac:dyDescent="0.25">
      <c r="CW1460" t="s">
        <v>6112</v>
      </c>
      <c r="XFD1460" t="s">
        <v>5223</v>
      </c>
    </row>
    <row r="1461" spans="101:101 16384:16384" x14ac:dyDescent="0.25">
      <c r="CW1461" t="s">
        <v>6112</v>
      </c>
      <c r="XFD1461" t="s">
        <v>5224</v>
      </c>
    </row>
    <row r="1462" spans="101:101 16384:16384" x14ac:dyDescent="0.25">
      <c r="CW1462" t="s">
        <v>6112</v>
      </c>
      <c r="XFD1462" t="s">
        <v>5225</v>
      </c>
    </row>
    <row r="1463" spans="101:101 16384:16384" x14ac:dyDescent="0.25">
      <c r="CW1463" t="s">
        <v>6112</v>
      </c>
      <c r="XFD1463" t="s">
        <v>5226</v>
      </c>
    </row>
    <row r="1464" spans="101:101 16384:16384" x14ac:dyDescent="0.25">
      <c r="CW1464" t="s">
        <v>6112</v>
      </c>
      <c r="XFD1464" t="s">
        <v>5227</v>
      </c>
    </row>
    <row r="1465" spans="101:101 16384:16384" x14ac:dyDescent="0.25">
      <c r="CW1465" t="s">
        <v>6112</v>
      </c>
      <c r="XFD1465" t="s">
        <v>5228</v>
      </c>
    </row>
    <row r="1466" spans="101:101 16384:16384" x14ac:dyDescent="0.25">
      <c r="CW1466" t="s">
        <v>6112</v>
      </c>
      <c r="XFD1466" t="s">
        <v>5229</v>
      </c>
    </row>
    <row r="1467" spans="101:101 16384:16384" x14ac:dyDescent="0.25">
      <c r="CW1467" t="s">
        <v>6112</v>
      </c>
      <c r="XFD1467" t="s">
        <v>5230</v>
      </c>
    </row>
    <row r="1468" spans="101:101 16384:16384" x14ac:dyDescent="0.25">
      <c r="CW1468" t="s">
        <v>6112</v>
      </c>
      <c r="XFD1468" t="s">
        <v>5231</v>
      </c>
    </row>
    <row r="1469" spans="101:101 16384:16384" x14ac:dyDescent="0.25">
      <c r="CW1469" t="s">
        <v>6112</v>
      </c>
      <c r="XFD1469" t="s">
        <v>5232</v>
      </c>
    </row>
    <row r="1470" spans="101:101 16384:16384" x14ac:dyDescent="0.25">
      <c r="CW1470" t="s">
        <v>6112</v>
      </c>
      <c r="XFD1470" t="s">
        <v>5233</v>
      </c>
    </row>
    <row r="1471" spans="101:101 16384:16384" x14ac:dyDescent="0.25">
      <c r="CW1471" t="s">
        <v>6112</v>
      </c>
      <c r="XFD1471" t="s">
        <v>5234</v>
      </c>
    </row>
    <row r="1472" spans="101:101 16384:16384" x14ac:dyDescent="0.25">
      <c r="CW1472" t="s">
        <v>6112</v>
      </c>
      <c r="XFD1472" t="s">
        <v>5235</v>
      </c>
    </row>
    <row r="1473" spans="101:101 16384:16384" x14ac:dyDescent="0.25">
      <c r="CW1473" t="s">
        <v>6112</v>
      </c>
      <c r="XFD1473" t="s">
        <v>5236</v>
      </c>
    </row>
    <row r="1474" spans="101:101 16384:16384" x14ac:dyDescent="0.25">
      <c r="CW1474" t="s">
        <v>6112</v>
      </c>
      <c r="XFD1474" t="s">
        <v>5237</v>
      </c>
    </row>
    <row r="1475" spans="101:101 16384:16384" x14ac:dyDescent="0.25">
      <c r="CW1475" t="s">
        <v>6112</v>
      </c>
      <c r="XFD1475" t="s">
        <v>5238</v>
      </c>
    </row>
    <row r="1476" spans="101:101 16384:16384" x14ac:dyDescent="0.25">
      <c r="CW1476" t="s">
        <v>6112</v>
      </c>
      <c r="XFD1476" t="s">
        <v>5239</v>
      </c>
    </row>
    <row r="1477" spans="101:101 16384:16384" x14ac:dyDescent="0.25">
      <c r="CW1477" t="s">
        <v>6112</v>
      </c>
      <c r="XFD1477" t="s">
        <v>5240</v>
      </c>
    </row>
    <row r="1478" spans="101:101 16384:16384" x14ac:dyDescent="0.25">
      <c r="CW1478" t="s">
        <v>6112</v>
      </c>
      <c r="XFD1478" t="s">
        <v>5241</v>
      </c>
    </row>
    <row r="1479" spans="101:101 16384:16384" x14ac:dyDescent="0.25">
      <c r="CW1479" t="s">
        <v>6112</v>
      </c>
      <c r="XFD1479" t="s">
        <v>5242</v>
      </c>
    </row>
    <row r="1480" spans="101:101 16384:16384" x14ac:dyDescent="0.25">
      <c r="CW1480" t="s">
        <v>6112</v>
      </c>
      <c r="XFD1480" t="s">
        <v>5243</v>
      </c>
    </row>
    <row r="1481" spans="101:101 16384:16384" x14ac:dyDescent="0.25">
      <c r="CW1481" t="s">
        <v>6112</v>
      </c>
      <c r="XFD1481" t="s">
        <v>5244</v>
      </c>
    </row>
    <row r="1482" spans="101:101 16384:16384" x14ac:dyDescent="0.25">
      <c r="CW1482" t="s">
        <v>6112</v>
      </c>
      <c r="XFD1482" t="s">
        <v>5245</v>
      </c>
    </row>
    <row r="1483" spans="101:101 16384:16384" x14ac:dyDescent="0.25">
      <c r="CW1483" t="s">
        <v>6112</v>
      </c>
      <c r="XFD1483" t="s">
        <v>5246</v>
      </c>
    </row>
    <row r="1484" spans="101:101 16384:16384" x14ac:dyDescent="0.25">
      <c r="CW1484" t="s">
        <v>6112</v>
      </c>
      <c r="XFD1484" t="s">
        <v>5247</v>
      </c>
    </row>
    <row r="1485" spans="101:101 16384:16384" x14ac:dyDescent="0.25">
      <c r="CW1485" t="s">
        <v>6112</v>
      </c>
      <c r="XFD1485" t="s">
        <v>5248</v>
      </c>
    </row>
    <row r="1486" spans="101:101 16384:16384" x14ac:dyDescent="0.25">
      <c r="CW1486" t="s">
        <v>6112</v>
      </c>
      <c r="XFD1486" t="s">
        <v>5249</v>
      </c>
    </row>
    <row r="1487" spans="101:101 16384:16384" x14ac:dyDescent="0.25">
      <c r="CW1487" t="s">
        <v>6112</v>
      </c>
      <c r="XFD1487" t="s">
        <v>5250</v>
      </c>
    </row>
    <row r="1488" spans="101:101 16384:16384" x14ac:dyDescent="0.25">
      <c r="CW1488" t="s">
        <v>6112</v>
      </c>
      <c r="XFD1488" t="s">
        <v>5251</v>
      </c>
    </row>
    <row r="1489" spans="101:101 16384:16384" x14ac:dyDescent="0.25">
      <c r="CW1489" t="s">
        <v>6112</v>
      </c>
      <c r="XFD1489" t="s">
        <v>5252</v>
      </c>
    </row>
    <row r="1490" spans="101:101 16384:16384" x14ac:dyDescent="0.25">
      <c r="CW1490" t="s">
        <v>6112</v>
      </c>
      <c r="XFD1490" t="s">
        <v>5253</v>
      </c>
    </row>
    <row r="1491" spans="101:101 16384:16384" x14ac:dyDescent="0.25">
      <c r="CW1491" t="s">
        <v>6112</v>
      </c>
      <c r="XFD1491" t="s">
        <v>5254</v>
      </c>
    </row>
    <row r="1492" spans="101:101 16384:16384" x14ac:dyDescent="0.25">
      <c r="CW1492" t="s">
        <v>6112</v>
      </c>
      <c r="XFD1492" t="s">
        <v>5255</v>
      </c>
    </row>
    <row r="1493" spans="101:101 16384:16384" x14ac:dyDescent="0.25">
      <c r="CW1493" t="s">
        <v>6112</v>
      </c>
      <c r="XFD1493" t="s">
        <v>5256</v>
      </c>
    </row>
    <row r="1494" spans="101:101 16384:16384" x14ac:dyDescent="0.25">
      <c r="CW1494" t="s">
        <v>6112</v>
      </c>
      <c r="XFD1494" t="s">
        <v>5257</v>
      </c>
    </row>
    <row r="1495" spans="101:101 16384:16384" x14ac:dyDescent="0.25">
      <c r="CW1495" t="s">
        <v>6112</v>
      </c>
      <c r="XFD1495" t="s">
        <v>5258</v>
      </c>
    </row>
    <row r="1496" spans="101:101 16384:16384" x14ac:dyDescent="0.25">
      <c r="CW1496" t="s">
        <v>6112</v>
      </c>
      <c r="XFD1496" t="s">
        <v>5259</v>
      </c>
    </row>
    <row r="1497" spans="101:101 16384:16384" x14ac:dyDescent="0.25">
      <c r="CW1497" t="s">
        <v>6112</v>
      </c>
      <c r="XFD1497" t="s">
        <v>5260</v>
      </c>
    </row>
    <row r="1498" spans="101:101 16384:16384" x14ac:dyDescent="0.25">
      <c r="CW1498" t="s">
        <v>6112</v>
      </c>
      <c r="XFD1498" t="s">
        <v>5261</v>
      </c>
    </row>
    <row r="1499" spans="101:101 16384:16384" x14ac:dyDescent="0.25">
      <c r="CW1499" t="s">
        <v>6112</v>
      </c>
      <c r="XFD1499" t="s">
        <v>5262</v>
      </c>
    </row>
    <row r="1500" spans="101:101 16384:16384" x14ac:dyDescent="0.25">
      <c r="CW1500" t="s">
        <v>6112</v>
      </c>
      <c r="XFD1500" t="s">
        <v>5263</v>
      </c>
    </row>
    <row r="1501" spans="101:101 16384:16384" x14ac:dyDescent="0.25">
      <c r="CW1501" t="s">
        <v>6112</v>
      </c>
      <c r="XFD1501" t="s">
        <v>5264</v>
      </c>
    </row>
    <row r="1502" spans="101:101 16384:16384" x14ac:dyDescent="0.25">
      <c r="CW1502" t="s">
        <v>6112</v>
      </c>
      <c r="XFD1502" t="s">
        <v>5265</v>
      </c>
    </row>
    <row r="1503" spans="101:101 16384:16384" x14ac:dyDescent="0.25">
      <c r="CW1503" t="s">
        <v>6112</v>
      </c>
      <c r="XFD1503" t="s">
        <v>5266</v>
      </c>
    </row>
    <row r="1504" spans="101:101 16384:16384" x14ac:dyDescent="0.25">
      <c r="CW1504" t="s">
        <v>6112</v>
      </c>
      <c r="XFD1504" t="s">
        <v>5267</v>
      </c>
    </row>
    <row r="1505" spans="101:101 16384:16384" x14ac:dyDescent="0.25">
      <c r="CW1505" t="s">
        <v>6112</v>
      </c>
      <c r="XFD1505" t="s">
        <v>5268</v>
      </c>
    </row>
    <row r="1506" spans="101:101 16384:16384" x14ac:dyDescent="0.25">
      <c r="CW1506" t="s">
        <v>6112</v>
      </c>
      <c r="XFD1506" t="s">
        <v>5269</v>
      </c>
    </row>
    <row r="1507" spans="101:101 16384:16384" x14ac:dyDescent="0.25">
      <c r="CW1507" t="s">
        <v>6112</v>
      </c>
      <c r="XFD1507" t="s">
        <v>5270</v>
      </c>
    </row>
    <row r="1508" spans="101:101 16384:16384" x14ac:dyDescent="0.25">
      <c r="CW1508" t="s">
        <v>6112</v>
      </c>
      <c r="XFD1508" t="s">
        <v>5271</v>
      </c>
    </row>
    <row r="1509" spans="101:101 16384:16384" x14ac:dyDescent="0.25">
      <c r="CW1509" t="s">
        <v>6112</v>
      </c>
      <c r="XFD1509" t="s">
        <v>5272</v>
      </c>
    </row>
    <row r="1510" spans="101:101 16384:16384" x14ac:dyDescent="0.25">
      <c r="CW1510" t="s">
        <v>6112</v>
      </c>
      <c r="XFD1510" t="s">
        <v>5273</v>
      </c>
    </row>
    <row r="1511" spans="101:101 16384:16384" x14ac:dyDescent="0.25">
      <c r="CW1511" t="s">
        <v>6112</v>
      </c>
      <c r="XFD1511" t="s">
        <v>5274</v>
      </c>
    </row>
    <row r="1512" spans="101:101 16384:16384" x14ac:dyDescent="0.25">
      <c r="CW1512" t="s">
        <v>6112</v>
      </c>
      <c r="XFD1512" t="s">
        <v>5275</v>
      </c>
    </row>
    <row r="1513" spans="101:101 16384:16384" x14ac:dyDescent="0.25">
      <c r="CW1513" t="s">
        <v>6112</v>
      </c>
      <c r="XFD1513" t="s">
        <v>5276</v>
      </c>
    </row>
    <row r="1514" spans="101:101 16384:16384" x14ac:dyDescent="0.25">
      <c r="CW1514" t="s">
        <v>6112</v>
      </c>
      <c r="XFD1514" t="s">
        <v>5277</v>
      </c>
    </row>
    <row r="1515" spans="101:101 16384:16384" x14ac:dyDescent="0.25">
      <c r="CW1515" t="s">
        <v>6112</v>
      </c>
      <c r="XFD1515" t="s">
        <v>5278</v>
      </c>
    </row>
    <row r="1516" spans="101:101 16384:16384" x14ac:dyDescent="0.25">
      <c r="CW1516" t="s">
        <v>6112</v>
      </c>
      <c r="XFD1516" t="s">
        <v>5279</v>
      </c>
    </row>
    <row r="1517" spans="101:101 16384:16384" x14ac:dyDescent="0.25">
      <c r="CW1517" t="s">
        <v>6112</v>
      </c>
      <c r="XFD1517" t="s">
        <v>5280</v>
      </c>
    </row>
    <row r="1518" spans="101:101 16384:16384" x14ac:dyDescent="0.25">
      <c r="CW1518" t="s">
        <v>6112</v>
      </c>
      <c r="XFD1518" t="s">
        <v>5281</v>
      </c>
    </row>
    <row r="1519" spans="101:101 16384:16384" x14ac:dyDescent="0.25">
      <c r="CW1519" t="s">
        <v>6112</v>
      </c>
      <c r="XFD1519" t="s">
        <v>5282</v>
      </c>
    </row>
    <row r="1520" spans="101:101 16384:16384" x14ac:dyDescent="0.25">
      <c r="CW1520" t="s">
        <v>6112</v>
      </c>
      <c r="XFD1520" t="s">
        <v>5283</v>
      </c>
    </row>
    <row r="1521" spans="101:101 16384:16384" x14ac:dyDescent="0.25">
      <c r="CW1521" t="s">
        <v>6112</v>
      </c>
      <c r="XFD1521" t="s">
        <v>5284</v>
      </c>
    </row>
    <row r="1522" spans="101:101 16384:16384" x14ac:dyDescent="0.25">
      <c r="CW1522" t="s">
        <v>6112</v>
      </c>
      <c r="XFD1522" t="s">
        <v>5285</v>
      </c>
    </row>
    <row r="1523" spans="101:101 16384:16384" x14ac:dyDescent="0.25">
      <c r="CW1523" t="s">
        <v>6112</v>
      </c>
      <c r="XFD1523" t="s">
        <v>5286</v>
      </c>
    </row>
    <row r="1524" spans="101:101 16384:16384" x14ac:dyDescent="0.25">
      <c r="CW1524" t="s">
        <v>6112</v>
      </c>
      <c r="XFD1524" t="s">
        <v>5287</v>
      </c>
    </row>
    <row r="1525" spans="101:101 16384:16384" x14ac:dyDescent="0.25">
      <c r="CW1525" t="s">
        <v>6112</v>
      </c>
      <c r="XFD1525" t="s">
        <v>5288</v>
      </c>
    </row>
    <row r="1526" spans="101:101 16384:16384" x14ac:dyDescent="0.25">
      <c r="CW1526" t="s">
        <v>6112</v>
      </c>
      <c r="XFD1526" t="s">
        <v>5289</v>
      </c>
    </row>
    <row r="1527" spans="101:101 16384:16384" x14ac:dyDescent="0.25">
      <c r="CW1527" t="s">
        <v>6112</v>
      </c>
      <c r="XFD1527" t="s">
        <v>5290</v>
      </c>
    </row>
    <row r="1528" spans="101:101 16384:16384" x14ac:dyDescent="0.25">
      <c r="CW1528" t="s">
        <v>6112</v>
      </c>
      <c r="XFD1528" t="s">
        <v>5291</v>
      </c>
    </row>
    <row r="1529" spans="101:101 16384:16384" x14ac:dyDescent="0.25">
      <c r="CW1529" t="s">
        <v>6112</v>
      </c>
      <c r="XFD1529" t="s">
        <v>5292</v>
      </c>
    </row>
    <row r="1530" spans="101:101 16384:16384" x14ac:dyDescent="0.25">
      <c r="CW1530" t="s">
        <v>6112</v>
      </c>
      <c r="XFD1530" t="s">
        <v>5293</v>
      </c>
    </row>
    <row r="1531" spans="101:101 16384:16384" x14ac:dyDescent="0.25">
      <c r="CW1531" t="s">
        <v>6112</v>
      </c>
      <c r="XFD1531" t="s">
        <v>5294</v>
      </c>
    </row>
    <row r="1532" spans="101:101 16384:16384" x14ac:dyDescent="0.25">
      <c r="CW1532" t="s">
        <v>6112</v>
      </c>
      <c r="XFD1532" t="s">
        <v>5295</v>
      </c>
    </row>
    <row r="1533" spans="101:101 16384:16384" x14ac:dyDescent="0.25">
      <c r="CW1533" t="s">
        <v>6112</v>
      </c>
      <c r="XFD1533" t="s">
        <v>5296</v>
      </c>
    </row>
    <row r="1534" spans="101:101 16384:16384" x14ac:dyDescent="0.25">
      <c r="CW1534" t="s">
        <v>6112</v>
      </c>
      <c r="XFD1534" t="s">
        <v>5297</v>
      </c>
    </row>
    <row r="1535" spans="101:101 16384:16384" x14ac:dyDescent="0.25">
      <c r="CW1535" t="s">
        <v>6112</v>
      </c>
      <c r="XFD1535" t="s">
        <v>5298</v>
      </c>
    </row>
    <row r="1536" spans="101:101 16384:16384" x14ac:dyDescent="0.25">
      <c r="CW1536" t="s">
        <v>6112</v>
      </c>
      <c r="XFD1536" t="s">
        <v>5299</v>
      </c>
    </row>
    <row r="1537" spans="101:101 16384:16384" x14ac:dyDescent="0.25">
      <c r="CW1537" t="s">
        <v>6112</v>
      </c>
      <c r="XFD1537" t="s">
        <v>5300</v>
      </c>
    </row>
    <row r="1538" spans="101:101 16384:16384" x14ac:dyDescent="0.25">
      <c r="CW1538" t="s">
        <v>6112</v>
      </c>
      <c r="XFD1538" t="s">
        <v>5301</v>
      </c>
    </row>
    <row r="1539" spans="101:101 16384:16384" x14ac:dyDescent="0.25">
      <c r="CW1539" t="s">
        <v>6112</v>
      </c>
      <c r="XFD1539" t="s">
        <v>5302</v>
      </c>
    </row>
    <row r="1540" spans="101:101 16384:16384" x14ac:dyDescent="0.25">
      <c r="CW1540" t="s">
        <v>6112</v>
      </c>
      <c r="XFD1540" t="s">
        <v>5303</v>
      </c>
    </row>
    <row r="1541" spans="101:101 16384:16384" x14ac:dyDescent="0.25">
      <c r="CW1541" t="s">
        <v>6112</v>
      </c>
      <c r="XFD1541" t="s">
        <v>5304</v>
      </c>
    </row>
    <row r="1542" spans="101:101 16384:16384" x14ac:dyDescent="0.25">
      <c r="CW1542" t="s">
        <v>6112</v>
      </c>
      <c r="XFD1542" t="s">
        <v>5305</v>
      </c>
    </row>
    <row r="1543" spans="101:101 16384:16384" x14ac:dyDescent="0.25">
      <c r="CW1543" t="s">
        <v>6112</v>
      </c>
      <c r="XFD1543" t="s">
        <v>5306</v>
      </c>
    </row>
    <row r="1544" spans="101:101 16384:16384" x14ac:dyDescent="0.25">
      <c r="CW1544" t="s">
        <v>6112</v>
      </c>
      <c r="XFD1544" t="s">
        <v>5307</v>
      </c>
    </row>
    <row r="1545" spans="101:101 16384:16384" x14ac:dyDescent="0.25">
      <c r="CW1545" t="s">
        <v>6112</v>
      </c>
      <c r="XFD1545" t="s">
        <v>5308</v>
      </c>
    </row>
    <row r="1546" spans="101:101 16384:16384" x14ac:dyDescent="0.25">
      <c r="CW1546" t="s">
        <v>6112</v>
      </c>
      <c r="XFD1546" t="s">
        <v>5309</v>
      </c>
    </row>
    <row r="1547" spans="101:101 16384:16384" x14ac:dyDescent="0.25">
      <c r="CW1547" t="s">
        <v>6112</v>
      </c>
      <c r="XFD1547" t="s">
        <v>5310</v>
      </c>
    </row>
    <row r="1548" spans="101:101 16384:16384" x14ac:dyDescent="0.25">
      <c r="CW1548" t="s">
        <v>6112</v>
      </c>
      <c r="XFD1548" t="s">
        <v>5311</v>
      </c>
    </row>
    <row r="1549" spans="101:101 16384:16384" x14ac:dyDescent="0.25">
      <c r="CW1549" t="s">
        <v>6112</v>
      </c>
      <c r="XFD1549" t="s">
        <v>5312</v>
      </c>
    </row>
    <row r="1550" spans="101:101 16384:16384" x14ac:dyDescent="0.25">
      <c r="CW1550" t="s">
        <v>6112</v>
      </c>
      <c r="XFD1550" t="s">
        <v>5313</v>
      </c>
    </row>
    <row r="1551" spans="101:101 16384:16384" x14ac:dyDescent="0.25">
      <c r="CW1551" t="s">
        <v>6112</v>
      </c>
      <c r="XFD1551" t="s">
        <v>5314</v>
      </c>
    </row>
    <row r="1552" spans="101:101 16384:16384" x14ac:dyDescent="0.25">
      <c r="CW1552" t="s">
        <v>6112</v>
      </c>
      <c r="XFD1552" t="s">
        <v>5315</v>
      </c>
    </row>
    <row r="1553" spans="101:101 16384:16384" x14ac:dyDescent="0.25">
      <c r="CW1553" t="s">
        <v>6112</v>
      </c>
      <c r="XFD1553" t="s">
        <v>5316</v>
      </c>
    </row>
    <row r="1554" spans="101:101 16384:16384" x14ac:dyDescent="0.25">
      <c r="CW1554" t="s">
        <v>6112</v>
      </c>
      <c r="XFD1554" t="s">
        <v>5317</v>
      </c>
    </row>
    <row r="1555" spans="101:101 16384:16384" x14ac:dyDescent="0.25">
      <c r="CW1555" t="s">
        <v>6112</v>
      </c>
      <c r="XFD1555" t="s">
        <v>5318</v>
      </c>
    </row>
    <row r="1556" spans="101:101 16384:16384" x14ac:dyDescent="0.25">
      <c r="CW1556" t="s">
        <v>6112</v>
      </c>
      <c r="XFD1556" t="s">
        <v>5319</v>
      </c>
    </row>
    <row r="1557" spans="101:101 16384:16384" x14ac:dyDescent="0.25">
      <c r="CW1557" t="s">
        <v>6112</v>
      </c>
      <c r="XFD1557" t="s">
        <v>5320</v>
      </c>
    </row>
    <row r="1558" spans="101:101 16384:16384" x14ac:dyDescent="0.25">
      <c r="CW1558" t="s">
        <v>6112</v>
      </c>
      <c r="XFD1558" t="s">
        <v>5321</v>
      </c>
    </row>
    <row r="1559" spans="101:101 16384:16384" x14ac:dyDescent="0.25">
      <c r="CW1559" t="s">
        <v>6112</v>
      </c>
      <c r="XFD1559" t="s">
        <v>5322</v>
      </c>
    </row>
    <row r="1560" spans="101:101 16384:16384" x14ac:dyDescent="0.25">
      <c r="CW1560" t="s">
        <v>6112</v>
      </c>
      <c r="XFD1560" t="s">
        <v>5323</v>
      </c>
    </row>
    <row r="1561" spans="101:101 16384:16384" x14ac:dyDescent="0.25">
      <c r="CW1561" t="s">
        <v>6112</v>
      </c>
      <c r="XFD1561" t="s">
        <v>5324</v>
      </c>
    </row>
    <row r="1562" spans="101:101 16384:16384" x14ac:dyDescent="0.25">
      <c r="CW1562" t="s">
        <v>6112</v>
      </c>
      <c r="XFD1562" t="s">
        <v>5325</v>
      </c>
    </row>
    <row r="1563" spans="101:101 16384:16384" x14ac:dyDescent="0.25">
      <c r="CW1563" t="s">
        <v>6112</v>
      </c>
      <c r="XFD1563" t="s">
        <v>5326</v>
      </c>
    </row>
    <row r="1564" spans="101:101 16384:16384" x14ac:dyDescent="0.25">
      <c r="CW1564" t="s">
        <v>6112</v>
      </c>
      <c r="XFD1564" t="s">
        <v>5327</v>
      </c>
    </row>
    <row r="1565" spans="101:101 16384:16384" x14ac:dyDescent="0.25">
      <c r="CW1565" t="s">
        <v>6112</v>
      </c>
      <c r="XFD1565" t="s">
        <v>5328</v>
      </c>
    </row>
    <row r="1566" spans="101:101 16384:16384" x14ac:dyDescent="0.25">
      <c r="CW1566" t="s">
        <v>6112</v>
      </c>
      <c r="XFD1566" t="s">
        <v>5329</v>
      </c>
    </row>
    <row r="1567" spans="101:101 16384:16384" x14ac:dyDescent="0.25">
      <c r="CW1567" t="s">
        <v>6112</v>
      </c>
      <c r="XFD1567" t="s">
        <v>5330</v>
      </c>
    </row>
    <row r="1568" spans="101:101 16384:16384" x14ac:dyDescent="0.25">
      <c r="CW1568" t="s">
        <v>6112</v>
      </c>
      <c r="XFD1568" t="s">
        <v>5331</v>
      </c>
    </row>
    <row r="1569" spans="101:101 16384:16384" x14ac:dyDescent="0.25">
      <c r="CW1569" t="s">
        <v>6112</v>
      </c>
      <c r="XFD1569" t="s">
        <v>5332</v>
      </c>
    </row>
    <row r="1570" spans="101:101 16384:16384" x14ac:dyDescent="0.25">
      <c r="CW1570" t="s">
        <v>6112</v>
      </c>
      <c r="XFD1570" t="s">
        <v>5333</v>
      </c>
    </row>
    <row r="1571" spans="101:101 16384:16384" x14ac:dyDescent="0.25">
      <c r="CW1571" t="s">
        <v>6112</v>
      </c>
      <c r="XFD1571" t="s">
        <v>5334</v>
      </c>
    </row>
    <row r="1572" spans="101:101 16384:16384" x14ac:dyDescent="0.25">
      <c r="CW1572" t="s">
        <v>6112</v>
      </c>
      <c r="XFD1572" t="s">
        <v>5335</v>
      </c>
    </row>
    <row r="1573" spans="101:101 16384:16384" x14ac:dyDescent="0.25">
      <c r="CW1573" t="s">
        <v>6112</v>
      </c>
      <c r="XFD1573" t="s">
        <v>5336</v>
      </c>
    </row>
    <row r="1574" spans="101:101 16384:16384" x14ac:dyDescent="0.25">
      <c r="CW1574" t="s">
        <v>6112</v>
      </c>
      <c r="XFD1574" t="s">
        <v>5337</v>
      </c>
    </row>
    <row r="1575" spans="101:101 16384:16384" x14ac:dyDescent="0.25">
      <c r="CW1575" t="s">
        <v>6112</v>
      </c>
      <c r="XFD1575" t="s">
        <v>5338</v>
      </c>
    </row>
    <row r="1576" spans="101:101 16384:16384" x14ac:dyDescent="0.25">
      <c r="CW1576" t="s">
        <v>6112</v>
      </c>
      <c r="XFD1576" t="s">
        <v>5339</v>
      </c>
    </row>
    <row r="1577" spans="101:101 16384:16384" x14ac:dyDescent="0.25">
      <c r="CW1577" t="s">
        <v>6112</v>
      </c>
      <c r="XFD1577" t="s">
        <v>5340</v>
      </c>
    </row>
    <row r="1578" spans="101:101 16384:16384" x14ac:dyDescent="0.25">
      <c r="CW1578" t="s">
        <v>6112</v>
      </c>
      <c r="XFD1578" t="s">
        <v>5341</v>
      </c>
    </row>
    <row r="1579" spans="101:101 16384:16384" x14ac:dyDescent="0.25">
      <c r="CW1579" t="s">
        <v>6112</v>
      </c>
      <c r="XFD1579" t="s">
        <v>5342</v>
      </c>
    </row>
    <row r="1580" spans="101:101 16384:16384" x14ac:dyDescent="0.25">
      <c r="CW1580" t="s">
        <v>6112</v>
      </c>
      <c r="XFD1580" t="s">
        <v>5343</v>
      </c>
    </row>
    <row r="1581" spans="101:101 16384:16384" x14ac:dyDescent="0.25">
      <c r="CW1581" t="s">
        <v>6112</v>
      </c>
      <c r="XFD1581" t="s">
        <v>5344</v>
      </c>
    </row>
    <row r="1582" spans="101:101 16384:16384" x14ac:dyDescent="0.25">
      <c r="CW1582" t="s">
        <v>6112</v>
      </c>
      <c r="XFD1582" t="s">
        <v>5345</v>
      </c>
    </row>
    <row r="1583" spans="101:101 16384:16384" x14ac:dyDescent="0.25">
      <c r="CW1583" t="s">
        <v>6112</v>
      </c>
      <c r="XFD1583" t="s">
        <v>5346</v>
      </c>
    </row>
    <row r="1584" spans="101:101 16384:16384" x14ac:dyDescent="0.25">
      <c r="CW1584" t="s">
        <v>6112</v>
      </c>
      <c r="XFD1584" t="s">
        <v>5347</v>
      </c>
    </row>
    <row r="1585" spans="101:101 16384:16384" x14ac:dyDescent="0.25">
      <c r="CW1585" t="s">
        <v>6112</v>
      </c>
      <c r="XFD1585" t="s">
        <v>5348</v>
      </c>
    </row>
    <row r="1586" spans="101:101 16384:16384" x14ac:dyDescent="0.25">
      <c r="CW1586" t="s">
        <v>6112</v>
      </c>
      <c r="XFD1586" t="s">
        <v>5349</v>
      </c>
    </row>
    <row r="1587" spans="101:101 16384:16384" x14ac:dyDescent="0.25">
      <c r="CW1587" t="s">
        <v>6112</v>
      </c>
      <c r="XFD1587" t="s">
        <v>5350</v>
      </c>
    </row>
    <row r="1588" spans="101:101 16384:16384" x14ac:dyDescent="0.25">
      <c r="CW1588" t="s">
        <v>6112</v>
      </c>
      <c r="XFD1588" t="s">
        <v>5351</v>
      </c>
    </row>
    <row r="1589" spans="101:101 16384:16384" x14ac:dyDescent="0.25">
      <c r="CW1589" t="s">
        <v>6112</v>
      </c>
      <c r="XFD1589" t="s">
        <v>5352</v>
      </c>
    </row>
    <row r="1590" spans="101:101 16384:16384" x14ac:dyDescent="0.25">
      <c r="CW1590" t="s">
        <v>6112</v>
      </c>
      <c r="XFD1590" t="s">
        <v>5353</v>
      </c>
    </row>
    <row r="1591" spans="101:101 16384:16384" x14ac:dyDescent="0.25">
      <c r="CW1591" t="s">
        <v>6112</v>
      </c>
      <c r="XFD1591" t="s">
        <v>5354</v>
      </c>
    </row>
    <row r="1592" spans="101:101 16384:16384" x14ac:dyDescent="0.25">
      <c r="CW1592" t="s">
        <v>6112</v>
      </c>
      <c r="XFD1592" t="s">
        <v>5355</v>
      </c>
    </row>
    <row r="1593" spans="101:101 16384:16384" x14ac:dyDescent="0.25">
      <c r="CW1593" t="s">
        <v>6112</v>
      </c>
      <c r="XFD1593" t="s">
        <v>5356</v>
      </c>
    </row>
    <row r="1594" spans="101:101 16384:16384" x14ac:dyDescent="0.25">
      <c r="CW1594" t="s">
        <v>6112</v>
      </c>
      <c r="XFD1594" t="s">
        <v>5357</v>
      </c>
    </row>
    <row r="1595" spans="101:101 16384:16384" x14ac:dyDescent="0.25">
      <c r="CW1595" t="s">
        <v>6112</v>
      </c>
      <c r="XFD1595" t="s">
        <v>5358</v>
      </c>
    </row>
    <row r="1596" spans="101:101 16384:16384" x14ac:dyDescent="0.25">
      <c r="CW1596" t="s">
        <v>6112</v>
      </c>
      <c r="XFD1596" t="s">
        <v>5359</v>
      </c>
    </row>
    <row r="1597" spans="101:101 16384:16384" x14ac:dyDescent="0.25">
      <c r="CW1597" t="s">
        <v>6112</v>
      </c>
      <c r="XFD1597" t="s">
        <v>5360</v>
      </c>
    </row>
    <row r="1598" spans="101:101 16384:16384" x14ac:dyDescent="0.25">
      <c r="CW1598" t="s">
        <v>6112</v>
      </c>
      <c r="XFD1598" t="s">
        <v>5361</v>
      </c>
    </row>
    <row r="1599" spans="101:101 16384:16384" x14ac:dyDescent="0.25">
      <c r="CW1599" t="s">
        <v>6112</v>
      </c>
      <c r="XFD1599" t="s">
        <v>5362</v>
      </c>
    </row>
    <row r="1600" spans="101:101 16384:16384" x14ac:dyDescent="0.25">
      <c r="CW1600" t="s">
        <v>6112</v>
      </c>
      <c r="XFD1600" t="s">
        <v>5363</v>
      </c>
    </row>
    <row r="1601" spans="101:101 16384:16384" x14ac:dyDescent="0.25">
      <c r="CW1601" t="s">
        <v>6112</v>
      </c>
      <c r="XFD1601" t="s">
        <v>5364</v>
      </c>
    </row>
    <row r="1602" spans="101:101 16384:16384" x14ac:dyDescent="0.25">
      <c r="CW1602" t="s">
        <v>6112</v>
      </c>
      <c r="XFD1602" t="s">
        <v>5365</v>
      </c>
    </row>
    <row r="1603" spans="101:101 16384:16384" x14ac:dyDescent="0.25">
      <c r="CW1603" t="s">
        <v>6112</v>
      </c>
      <c r="XFD1603" t="s">
        <v>5366</v>
      </c>
    </row>
    <row r="1604" spans="101:101 16384:16384" x14ac:dyDescent="0.25">
      <c r="CW1604" t="s">
        <v>6112</v>
      </c>
      <c r="XFD1604" t="s">
        <v>5367</v>
      </c>
    </row>
    <row r="1605" spans="101:101 16384:16384" x14ac:dyDescent="0.25">
      <c r="CW1605" t="s">
        <v>6112</v>
      </c>
      <c r="XFD1605" t="s">
        <v>5368</v>
      </c>
    </row>
    <row r="1606" spans="101:101 16384:16384" x14ac:dyDescent="0.25">
      <c r="CW1606" t="s">
        <v>6112</v>
      </c>
      <c r="XFD1606" t="s">
        <v>5369</v>
      </c>
    </row>
    <row r="1607" spans="101:101 16384:16384" x14ac:dyDescent="0.25">
      <c r="CW1607" t="s">
        <v>6112</v>
      </c>
      <c r="XFD1607" t="s">
        <v>5370</v>
      </c>
    </row>
    <row r="1608" spans="101:101 16384:16384" x14ac:dyDescent="0.25">
      <c r="CW1608" t="s">
        <v>6112</v>
      </c>
      <c r="XFD1608" t="s">
        <v>5371</v>
      </c>
    </row>
    <row r="1609" spans="101:101 16384:16384" x14ac:dyDescent="0.25">
      <c r="CW1609" t="s">
        <v>6112</v>
      </c>
      <c r="XFD1609" t="s">
        <v>5372</v>
      </c>
    </row>
    <row r="1610" spans="101:101 16384:16384" x14ac:dyDescent="0.25">
      <c r="CW1610" t="s">
        <v>6112</v>
      </c>
      <c r="XFD1610" t="s">
        <v>5373</v>
      </c>
    </row>
    <row r="1611" spans="101:101 16384:16384" x14ac:dyDescent="0.25">
      <c r="CW1611" t="s">
        <v>6112</v>
      </c>
      <c r="XFD1611" t="s">
        <v>5374</v>
      </c>
    </row>
    <row r="1612" spans="101:101 16384:16384" x14ac:dyDescent="0.25">
      <c r="CW1612" t="s">
        <v>6112</v>
      </c>
      <c r="XFD1612" t="s">
        <v>5375</v>
      </c>
    </row>
    <row r="1613" spans="101:101 16384:16384" x14ac:dyDescent="0.25">
      <c r="CW1613" t="s">
        <v>6112</v>
      </c>
      <c r="XFD1613" t="s">
        <v>5376</v>
      </c>
    </row>
    <row r="1614" spans="101:101 16384:16384" x14ac:dyDescent="0.25">
      <c r="CW1614" t="s">
        <v>6112</v>
      </c>
      <c r="XFD1614" t="s">
        <v>5377</v>
      </c>
    </row>
    <row r="1615" spans="101:101 16384:16384" x14ac:dyDescent="0.25">
      <c r="CW1615" t="s">
        <v>6112</v>
      </c>
      <c r="XFD1615" t="s">
        <v>5378</v>
      </c>
    </row>
    <row r="1616" spans="101:101 16384:16384" x14ac:dyDescent="0.25">
      <c r="CW1616" t="s">
        <v>6112</v>
      </c>
      <c r="XFD1616" t="s">
        <v>5379</v>
      </c>
    </row>
    <row r="1617" spans="101:101 16384:16384" x14ac:dyDescent="0.25">
      <c r="CW1617" t="s">
        <v>6112</v>
      </c>
      <c r="XFD1617" t="s">
        <v>5380</v>
      </c>
    </row>
    <row r="1618" spans="101:101 16384:16384" x14ac:dyDescent="0.25">
      <c r="CW1618" t="s">
        <v>6112</v>
      </c>
      <c r="XFD1618" t="s">
        <v>5381</v>
      </c>
    </row>
    <row r="1619" spans="101:101 16384:16384" x14ac:dyDescent="0.25">
      <c r="CW1619" t="s">
        <v>6112</v>
      </c>
      <c r="XFD1619" t="s">
        <v>5382</v>
      </c>
    </row>
    <row r="1620" spans="101:101 16384:16384" x14ac:dyDescent="0.25">
      <c r="CW1620" t="s">
        <v>6112</v>
      </c>
      <c r="XFD1620" t="s">
        <v>5383</v>
      </c>
    </row>
    <row r="1621" spans="101:101 16384:16384" x14ac:dyDescent="0.25">
      <c r="CW1621" t="s">
        <v>6112</v>
      </c>
      <c r="XFD1621" t="s">
        <v>5384</v>
      </c>
    </row>
    <row r="1622" spans="101:101 16384:16384" x14ac:dyDescent="0.25">
      <c r="CW1622" t="s">
        <v>6112</v>
      </c>
      <c r="XFD1622" t="s">
        <v>5385</v>
      </c>
    </row>
    <row r="1623" spans="101:101 16384:16384" x14ac:dyDescent="0.25">
      <c r="CW1623" t="s">
        <v>6112</v>
      </c>
      <c r="XFD1623" t="s">
        <v>5386</v>
      </c>
    </row>
    <row r="1624" spans="101:101 16384:16384" x14ac:dyDescent="0.25">
      <c r="CW1624" t="s">
        <v>6112</v>
      </c>
      <c r="XFD1624" t="s">
        <v>5387</v>
      </c>
    </row>
    <row r="1625" spans="101:101 16384:16384" x14ac:dyDescent="0.25">
      <c r="CW1625" t="s">
        <v>6112</v>
      </c>
      <c r="XFD1625" t="s">
        <v>5388</v>
      </c>
    </row>
    <row r="1626" spans="101:101 16384:16384" x14ac:dyDescent="0.25">
      <c r="CW1626" t="s">
        <v>6112</v>
      </c>
      <c r="XFD1626" t="s">
        <v>5389</v>
      </c>
    </row>
    <row r="1627" spans="101:101 16384:16384" x14ac:dyDescent="0.25">
      <c r="CW1627" t="s">
        <v>6112</v>
      </c>
      <c r="XFD1627" t="s">
        <v>5390</v>
      </c>
    </row>
    <row r="1628" spans="101:101 16384:16384" x14ac:dyDescent="0.25">
      <c r="CW1628" t="s">
        <v>6112</v>
      </c>
      <c r="XFD1628" t="s">
        <v>5391</v>
      </c>
    </row>
    <row r="1629" spans="101:101 16384:16384" x14ac:dyDescent="0.25">
      <c r="CW1629" t="s">
        <v>6112</v>
      </c>
      <c r="XFD1629" t="s">
        <v>5392</v>
      </c>
    </row>
    <row r="1630" spans="101:101 16384:16384" x14ac:dyDescent="0.25">
      <c r="CW1630" t="s">
        <v>6112</v>
      </c>
      <c r="XFD1630" t="s">
        <v>5393</v>
      </c>
    </row>
    <row r="1631" spans="101:101 16384:16384" x14ac:dyDescent="0.25">
      <c r="CW1631" t="s">
        <v>6112</v>
      </c>
      <c r="XFD1631" t="s">
        <v>5394</v>
      </c>
    </row>
    <row r="1632" spans="101:101 16384:16384" x14ac:dyDescent="0.25">
      <c r="CW1632" t="s">
        <v>6112</v>
      </c>
      <c r="XFD1632" t="s">
        <v>5395</v>
      </c>
    </row>
    <row r="1633" spans="101:101 16384:16384" x14ac:dyDescent="0.25">
      <c r="CW1633" t="s">
        <v>6112</v>
      </c>
      <c r="XFD1633" t="s">
        <v>5396</v>
      </c>
    </row>
    <row r="1634" spans="101:101 16384:16384" x14ac:dyDescent="0.25">
      <c r="CW1634" t="s">
        <v>6112</v>
      </c>
      <c r="XFD1634" t="s">
        <v>5397</v>
      </c>
    </row>
    <row r="1635" spans="101:101 16384:16384" x14ac:dyDescent="0.25">
      <c r="CW1635" t="s">
        <v>6112</v>
      </c>
      <c r="XFD1635" t="s">
        <v>5398</v>
      </c>
    </row>
    <row r="1636" spans="101:101 16384:16384" x14ac:dyDescent="0.25">
      <c r="CW1636" t="s">
        <v>6112</v>
      </c>
      <c r="XFD1636" t="s">
        <v>5399</v>
      </c>
    </row>
    <row r="1637" spans="101:101 16384:16384" x14ac:dyDescent="0.25">
      <c r="CW1637" t="s">
        <v>6112</v>
      </c>
      <c r="XFD1637" t="s">
        <v>5400</v>
      </c>
    </row>
    <row r="1638" spans="101:101 16384:16384" x14ac:dyDescent="0.25">
      <c r="CW1638" t="s">
        <v>6112</v>
      </c>
      <c r="XFD1638" t="s">
        <v>5401</v>
      </c>
    </row>
    <row r="1639" spans="101:101 16384:16384" x14ac:dyDescent="0.25">
      <c r="CW1639" t="s">
        <v>6112</v>
      </c>
      <c r="XFD1639" t="s">
        <v>5402</v>
      </c>
    </row>
    <row r="1640" spans="101:101 16384:16384" x14ac:dyDescent="0.25">
      <c r="CW1640" t="s">
        <v>6112</v>
      </c>
      <c r="XFD1640" t="s">
        <v>5403</v>
      </c>
    </row>
    <row r="1641" spans="101:101 16384:16384" x14ac:dyDescent="0.25">
      <c r="CW1641" t="s">
        <v>6112</v>
      </c>
      <c r="XFD1641" t="s">
        <v>5404</v>
      </c>
    </row>
    <row r="1642" spans="101:101 16384:16384" x14ac:dyDescent="0.25">
      <c r="CW1642" t="s">
        <v>6112</v>
      </c>
      <c r="XFD1642" t="s">
        <v>5405</v>
      </c>
    </row>
    <row r="1643" spans="101:101 16384:16384" x14ac:dyDescent="0.25">
      <c r="CW1643" t="s">
        <v>6112</v>
      </c>
      <c r="XFD1643" t="s">
        <v>5406</v>
      </c>
    </row>
    <row r="1644" spans="101:101 16384:16384" x14ac:dyDescent="0.25">
      <c r="CW1644" t="s">
        <v>6112</v>
      </c>
      <c r="XFD1644" t="s">
        <v>5407</v>
      </c>
    </row>
    <row r="1645" spans="101:101 16384:16384" x14ac:dyDescent="0.25">
      <c r="CW1645" t="s">
        <v>6112</v>
      </c>
      <c r="XFD1645" t="s">
        <v>5408</v>
      </c>
    </row>
    <row r="1646" spans="101:101 16384:16384" x14ac:dyDescent="0.25">
      <c r="CW1646" t="s">
        <v>6112</v>
      </c>
      <c r="XFD1646" t="s">
        <v>5409</v>
      </c>
    </row>
    <row r="1647" spans="101:101 16384:16384" x14ac:dyDescent="0.25">
      <c r="CW1647" t="s">
        <v>6112</v>
      </c>
      <c r="XFD1647" t="s">
        <v>5410</v>
      </c>
    </row>
    <row r="1648" spans="101:101 16384:16384" x14ac:dyDescent="0.25">
      <c r="CW1648" t="s">
        <v>6112</v>
      </c>
      <c r="XFD1648" t="s">
        <v>5411</v>
      </c>
    </row>
    <row r="1649" spans="101:101 16384:16384" x14ac:dyDescent="0.25">
      <c r="CW1649" t="s">
        <v>6112</v>
      </c>
      <c r="XFD1649" t="s">
        <v>5412</v>
      </c>
    </row>
    <row r="1650" spans="101:101 16384:16384" x14ac:dyDescent="0.25">
      <c r="CW1650" t="s">
        <v>6112</v>
      </c>
      <c r="XFD1650" t="s">
        <v>5413</v>
      </c>
    </row>
    <row r="1651" spans="101:101 16384:16384" x14ac:dyDescent="0.25">
      <c r="CW1651" t="s">
        <v>6112</v>
      </c>
      <c r="XFD1651" t="s">
        <v>5414</v>
      </c>
    </row>
    <row r="1652" spans="101:101 16384:16384" x14ac:dyDescent="0.25">
      <c r="CW1652" t="s">
        <v>6112</v>
      </c>
      <c r="XFD1652" t="s">
        <v>5415</v>
      </c>
    </row>
    <row r="1653" spans="101:101 16384:16384" x14ac:dyDescent="0.25">
      <c r="CW1653" t="s">
        <v>6112</v>
      </c>
      <c r="XFD1653" t="s">
        <v>5416</v>
      </c>
    </row>
    <row r="1654" spans="101:101 16384:16384" x14ac:dyDescent="0.25">
      <c r="CW1654" t="s">
        <v>6112</v>
      </c>
      <c r="XFD1654" t="s">
        <v>5417</v>
      </c>
    </row>
    <row r="1655" spans="101:101 16384:16384" x14ac:dyDescent="0.25">
      <c r="CW1655" t="s">
        <v>6112</v>
      </c>
      <c r="XFD1655" t="s">
        <v>5418</v>
      </c>
    </row>
    <row r="1656" spans="101:101 16384:16384" x14ac:dyDescent="0.25">
      <c r="CW1656" t="s">
        <v>6112</v>
      </c>
      <c r="XFD1656" t="s">
        <v>5419</v>
      </c>
    </row>
    <row r="1657" spans="101:101 16384:16384" x14ac:dyDescent="0.25">
      <c r="CW1657" t="s">
        <v>6112</v>
      </c>
      <c r="XFD1657" t="s">
        <v>5420</v>
      </c>
    </row>
    <row r="1658" spans="101:101 16384:16384" x14ac:dyDescent="0.25">
      <c r="CW1658" t="s">
        <v>6112</v>
      </c>
      <c r="XFD1658" t="s">
        <v>5421</v>
      </c>
    </row>
    <row r="1659" spans="101:101 16384:16384" x14ac:dyDescent="0.25">
      <c r="CW1659" t="s">
        <v>6112</v>
      </c>
      <c r="XFD1659" t="s">
        <v>5422</v>
      </c>
    </row>
    <row r="1660" spans="101:101 16384:16384" x14ac:dyDescent="0.25">
      <c r="CW1660" t="s">
        <v>6112</v>
      </c>
      <c r="XFD1660" t="s">
        <v>5423</v>
      </c>
    </row>
    <row r="1661" spans="101:101 16384:16384" x14ac:dyDescent="0.25">
      <c r="CW1661" t="s">
        <v>6112</v>
      </c>
      <c r="XFD1661" t="s">
        <v>5424</v>
      </c>
    </row>
    <row r="1662" spans="101:101 16384:16384" x14ac:dyDescent="0.25">
      <c r="CW1662" t="s">
        <v>6112</v>
      </c>
      <c r="XFD1662" t="s">
        <v>5425</v>
      </c>
    </row>
    <row r="1663" spans="101:101 16384:16384" x14ac:dyDescent="0.25">
      <c r="CW1663" t="s">
        <v>6112</v>
      </c>
      <c r="XFD1663" t="s">
        <v>5426</v>
      </c>
    </row>
    <row r="1664" spans="101:101 16384:16384" x14ac:dyDescent="0.25">
      <c r="CW1664" t="s">
        <v>6112</v>
      </c>
      <c r="XFD1664" t="s">
        <v>5427</v>
      </c>
    </row>
    <row r="1665" spans="101:101 16384:16384" x14ac:dyDescent="0.25">
      <c r="CW1665" t="s">
        <v>6112</v>
      </c>
      <c r="XFD1665" t="s">
        <v>5428</v>
      </c>
    </row>
    <row r="1666" spans="101:101 16384:16384" x14ac:dyDescent="0.25">
      <c r="CW1666" t="s">
        <v>6112</v>
      </c>
      <c r="XFD1666" t="s">
        <v>5429</v>
      </c>
    </row>
    <row r="1667" spans="101:101 16384:16384" x14ac:dyDescent="0.25">
      <c r="CW1667" t="s">
        <v>6112</v>
      </c>
      <c r="XFD1667" t="s">
        <v>5430</v>
      </c>
    </row>
    <row r="1668" spans="101:101 16384:16384" x14ac:dyDescent="0.25">
      <c r="CW1668" t="s">
        <v>6112</v>
      </c>
      <c r="XFD1668" t="s">
        <v>5431</v>
      </c>
    </row>
    <row r="1669" spans="101:101 16384:16384" x14ac:dyDescent="0.25">
      <c r="CW1669" t="s">
        <v>6112</v>
      </c>
      <c r="XFD1669" t="s">
        <v>5432</v>
      </c>
    </row>
    <row r="1670" spans="101:101 16384:16384" x14ac:dyDescent="0.25">
      <c r="CW1670" t="s">
        <v>6112</v>
      </c>
      <c r="XFD1670" t="s">
        <v>5433</v>
      </c>
    </row>
    <row r="1671" spans="101:101 16384:16384" x14ac:dyDescent="0.25">
      <c r="CW1671" t="s">
        <v>6112</v>
      </c>
      <c r="XFD1671" t="s">
        <v>5434</v>
      </c>
    </row>
    <row r="1672" spans="101:101 16384:16384" x14ac:dyDescent="0.25">
      <c r="CW1672" t="s">
        <v>6112</v>
      </c>
      <c r="XFD1672" t="s">
        <v>5435</v>
      </c>
    </row>
    <row r="1673" spans="101:101 16384:16384" x14ac:dyDescent="0.25">
      <c r="CW1673" t="s">
        <v>6112</v>
      </c>
      <c r="XFD1673" t="s">
        <v>5436</v>
      </c>
    </row>
    <row r="1674" spans="101:101 16384:16384" x14ac:dyDescent="0.25">
      <c r="CW1674" t="s">
        <v>6112</v>
      </c>
      <c r="XFD1674" t="s">
        <v>5437</v>
      </c>
    </row>
    <row r="1675" spans="101:101 16384:16384" x14ac:dyDescent="0.25">
      <c r="CW1675" t="s">
        <v>6112</v>
      </c>
      <c r="XFD1675" t="s">
        <v>5438</v>
      </c>
    </row>
    <row r="1676" spans="101:101 16384:16384" x14ac:dyDescent="0.25">
      <c r="CW1676" t="s">
        <v>6112</v>
      </c>
      <c r="XFD1676" t="s">
        <v>5439</v>
      </c>
    </row>
    <row r="1677" spans="101:101 16384:16384" x14ac:dyDescent="0.25">
      <c r="CW1677" t="s">
        <v>6112</v>
      </c>
      <c r="XFD1677" t="s">
        <v>5440</v>
      </c>
    </row>
    <row r="1678" spans="101:101 16384:16384" x14ac:dyDescent="0.25">
      <c r="CW1678" t="s">
        <v>6112</v>
      </c>
      <c r="XFD1678" t="s">
        <v>5441</v>
      </c>
    </row>
    <row r="1679" spans="101:101 16384:16384" x14ac:dyDescent="0.25">
      <c r="CW1679" t="s">
        <v>6112</v>
      </c>
      <c r="XFD1679" t="s">
        <v>5442</v>
      </c>
    </row>
    <row r="1680" spans="101:101 16384:16384" x14ac:dyDescent="0.25">
      <c r="CW1680" t="s">
        <v>6112</v>
      </c>
      <c r="XFD1680" t="s">
        <v>5443</v>
      </c>
    </row>
    <row r="1681" spans="101:101 16384:16384" x14ac:dyDescent="0.25">
      <c r="CW1681" t="s">
        <v>6112</v>
      </c>
      <c r="XFD1681" t="s">
        <v>5444</v>
      </c>
    </row>
    <row r="1682" spans="101:101 16384:16384" x14ac:dyDescent="0.25">
      <c r="CW1682" t="s">
        <v>6112</v>
      </c>
      <c r="XFD1682" t="s">
        <v>5445</v>
      </c>
    </row>
    <row r="1683" spans="101:101 16384:16384" x14ac:dyDescent="0.25">
      <c r="CW1683" t="s">
        <v>6112</v>
      </c>
      <c r="XFD1683" t="s">
        <v>5446</v>
      </c>
    </row>
    <row r="1684" spans="101:101 16384:16384" x14ac:dyDescent="0.25">
      <c r="CW1684" t="s">
        <v>6112</v>
      </c>
      <c r="XFD1684" t="s">
        <v>5447</v>
      </c>
    </row>
    <row r="1685" spans="101:101 16384:16384" x14ac:dyDescent="0.25">
      <c r="CW1685" t="s">
        <v>6112</v>
      </c>
      <c r="XFD1685" t="s">
        <v>5448</v>
      </c>
    </row>
    <row r="1686" spans="101:101 16384:16384" x14ac:dyDescent="0.25">
      <c r="CW1686" t="s">
        <v>6112</v>
      </c>
      <c r="XFD1686" t="s">
        <v>5449</v>
      </c>
    </row>
    <row r="1687" spans="101:101 16384:16384" x14ac:dyDescent="0.25">
      <c r="CW1687" t="s">
        <v>6112</v>
      </c>
      <c r="XFD1687" t="s">
        <v>5450</v>
      </c>
    </row>
    <row r="1688" spans="101:101 16384:16384" x14ac:dyDescent="0.25">
      <c r="CW1688" t="s">
        <v>6112</v>
      </c>
      <c r="XFD1688" t="s">
        <v>5451</v>
      </c>
    </row>
    <row r="1689" spans="101:101 16384:16384" x14ac:dyDescent="0.25">
      <c r="CW1689" t="s">
        <v>6112</v>
      </c>
      <c r="XFD1689" t="s">
        <v>5452</v>
      </c>
    </row>
    <row r="1690" spans="101:101 16384:16384" x14ac:dyDescent="0.25">
      <c r="CW1690" t="s">
        <v>6112</v>
      </c>
      <c r="XFD1690" t="s">
        <v>5453</v>
      </c>
    </row>
    <row r="1691" spans="101:101 16384:16384" x14ac:dyDescent="0.25">
      <c r="CW1691" t="s">
        <v>6112</v>
      </c>
      <c r="XFD1691" t="s">
        <v>5454</v>
      </c>
    </row>
    <row r="1692" spans="101:101 16384:16384" x14ac:dyDescent="0.25">
      <c r="CW1692" t="s">
        <v>6112</v>
      </c>
      <c r="XFD1692" t="s">
        <v>5455</v>
      </c>
    </row>
    <row r="1693" spans="101:101 16384:16384" x14ac:dyDescent="0.25">
      <c r="CW1693" t="s">
        <v>6112</v>
      </c>
      <c r="XFD1693" t="s">
        <v>5456</v>
      </c>
    </row>
    <row r="1694" spans="101:101 16384:16384" x14ac:dyDescent="0.25">
      <c r="CW1694" t="s">
        <v>6112</v>
      </c>
      <c r="XFD1694" t="s">
        <v>5457</v>
      </c>
    </row>
    <row r="1695" spans="101:101 16384:16384" x14ac:dyDescent="0.25">
      <c r="CW1695" t="s">
        <v>6112</v>
      </c>
      <c r="XFD1695" t="s">
        <v>5458</v>
      </c>
    </row>
    <row r="1696" spans="101:101 16384:16384" x14ac:dyDescent="0.25">
      <c r="CW1696" t="s">
        <v>6112</v>
      </c>
      <c r="XFD1696" t="s">
        <v>5459</v>
      </c>
    </row>
    <row r="1697" spans="101:101 16384:16384" x14ac:dyDescent="0.25">
      <c r="CW1697" t="s">
        <v>6112</v>
      </c>
      <c r="XFD1697" t="s">
        <v>5460</v>
      </c>
    </row>
    <row r="1698" spans="101:101 16384:16384" x14ac:dyDescent="0.25">
      <c r="CW1698" t="s">
        <v>6112</v>
      </c>
      <c r="XFD1698" t="s">
        <v>5461</v>
      </c>
    </row>
    <row r="1699" spans="101:101 16384:16384" x14ac:dyDescent="0.25">
      <c r="CW1699" t="s">
        <v>6112</v>
      </c>
      <c r="XFD1699" t="s">
        <v>5462</v>
      </c>
    </row>
    <row r="1700" spans="101:101 16384:16384" x14ac:dyDescent="0.25">
      <c r="CW1700" t="s">
        <v>6112</v>
      </c>
      <c r="XFD1700" t="s">
        <v>5463</v>
      </c>
    </row>
    <row r="1701" spans="101:101 16384:16384" x14ac:dyDescent="0.25">
      <c r="CW1701" t="s">
        <v>6112</v>
      </c>
      <c r="XFD1701" t="s">
        <v>5464</v>
      </c>
    </row>
    <row r="1702" spans="101:101 16384:16384" x14ac:dyDescent="0.25">
      <c r="CW1702" t="s">
        <v>6112</v>
      </c>
      <c r="XFD1702" t="s">
        <v>5465</v>
      </c>
    </row>
    <row r="1703" spans="101:101 16384:16384" x14ac:dyDescent="0.25">
      <c r="CW1703" t="s">
        <v>6112</v>
      </c>
      <c r="XFD1703" t="s">
        <v>5466</v>
      </c>
    </row>
    <row r="1704" spans="101:101 16384:16384" x14ac:dyDescent="0.25">
      <c r="CW1704" t="s">
        <v>6112</v>
      </c>
      <c r="XFD1704" t="s">
        <v>5467</v>
      </c>
    </row>
    <row r="1705" spans="101:101 16384:16384" x14ac:dyDescent="0.25">
      <c r="CW1705" t="s">
        <v>6112</v>
      </c>
      <c r="XFD1705" t="s">
        <v>5468</v>
      </c>
    </row>
    <row r="1706" spans="101:101 16384:16384" x14ac:dyDescent="0.25">
      <c r="CW1706" t="s">
        <v>6112</v>
      </c>
      <c r="XFD1706" t="s">
        <v>5469</v>
      </c>
    </row>
    <row r="1707" spans="101:101 16384:16384" x14ac:dyDescent="0.25">
      <c r="CW1707" t="s">
        <v>6112</v>
      </c>
      <c r="XFD1707" t="s">
        <v>5470</v>
      </c>
    </row>
    <row r="1708" spans="101:101 16384:16384" x14ac:dyDescent="0.25">
      <c r="CW1708" t="s">
        <v>6112</v>
      </c>
      <c r="XFD1708" t="s">
        <v>5471</v>
      </c>
    </row>
    <row r="1709" spans="101:101 16384:16384" x14ac:dyDescent="0.25">
      <c r="CW1709" t="s">
        <v>6112</v>
      </c>
      <c r="XFD1709" t="s">
        <v>5472</v>
      </c>
    </row>
    <row r="1710" spans="101:101 16384:16384" x14ac:dyDescent="0.25">
      <c r="CW1710" t="s">
        <v>6112</v>
      </c>
      <c r="XFD1710" t="s">
        <v>5473</v>
      </c>
    </row>
    <row r="1711" spans="101:101 16384:16384" x14ac:dyDescent="0.25">
      <c r="CW1711" t="s">
        <v>6112</v>
      </c>
      <c r="XFD1711" t="s">
        <v>5474</v>
      </c>
    </row>
    <row r="1712" spans="101:101 16384:16384" x14ac:dyDescent="0.25">
      <c r="CW1712" t="s">
        <v>6112</v>
      </c>
      <c r="XFD1712" t="s">
        <v>5475</v>
      </c>
    </row>
    <row r="1713" spans="101:101 16384:16384" x14ac:dyDescent="0.25">
      <c r="CW1713" t="s">
        <v>6112</v>
      </c>
      <c r="XFD1713" t="s">
        <v>5476</v>
      </c>
    </row>
    <row r="1714" spans="101:101 16384:16384" x14ac:dyDescent="0.25">
      <c r="CW1714" t="s">
        <v>6112</v>
      </c>
      <c r="XFD1714" t="s">
        <v>5477</v>
      </c>
    </row>
    <row r="1715" spans="101:101 16384:16384" x14ac:dyDescent="0.25">
      <c r="CW1715" t="s">
        <v>6112</v>
      </c>
      <c r="XFD1715" t="s">
        <v>5478</v>
      </c>
    </row>
    <row r="1716" spans="101:101 16384:16384" x14ac:dyDescent="0.25">
      <c r="CW1716" t="s">
        <v>6112</v>
      </c>
      <c r="XFD1716" t="s">
        <v>5479</v>
      </c>
    </row>
    <row r="1717" spans="101:101 16384:16384" x14ac:dyDescent="0.25">
      <c r="CW1717" t="s">
        <v>6112</v>
      </c>
      <c r="XFD1717" t="s">
        <v>5480</v>
      </c>
    </row>
    <row r="1718" spans="101:101 16384:16384" x14ac:dyDescent="0.25">
      <c r="CW1718" t="s">
        <v>6112</v>
      </c>
      <c r="XFD1718" t="s">
        <v>5481</v>
      </c>
    </row>
    <row r="1719" spans="101:101 16384:16384" x14ac:dyDescent="0.25">
      <c r="CW1719" t="s">
        <v>6112</v>
      </c>
      <c r="XFD1719" t="s">
        <v>5482</v>
      </c>
    </row>
    <row r="1720" spans="101:101 16384:16384" x14ac:dyDescent="0.25">
      <c r="CW1720" t="s">
        <v>6112</v>
      </c>
      <c r="XFD1720" t="s">
        <v>5483</v>
      </c>
    </row>
    <row r="1721" spans="101:101 16384:16384" x14ac:dyDescent="0.25">
      <c r="CW1721" t="s">
        <v>6112</v>
      </c>
      <c r="XFD1721" t="s">
        <v>5484</v>
      </c>
    </row>
    <row r="1722" spans="101:101 16384:16384" x14ac:dyDescent="0.25">
      <c r="CW1722" t="s">
        <v>6112</v>
      </c>
      <c r="XFD1722" t="s">
        <v>5485</v>
      </c>
    </row>
    <row r="1723" spans="101:101 16384:16384" x14ac:dyDescent="0.25">
      <c r="CW1723" t="s">
        <v>6112</v>
      </c>
      <c r="XFD1723" t="s">
        <v>5486</v>
      </c>
    </row>
    <row r="1724" spans="101:101 16384:16384" x14ac:dyDescent="0.25">
      <c r="CW1724" t="s">
        <v>6112</v>
      </c>
      <c r="XFD1724" t="s">
        <v>5487</v>
      </c>
    </row>
    <row r="1725" spans="101:101 16384:16384" x14ac:dyDescent="0.25">
      <c r="CW1725" t="s">
        <v>6112</v>
      </c>
      <c r="XFD1725" t="s">
        <v>5488</v>
      </c>
    </row>
    <row r="1726" spans="101:101 16384:16384" x14ac:dyDescent="0.25">
      <c r="CW1726" t="s">
        <v>6112</v>
      </c>
      <c r="XFD1726" t="s">
        <v>5489</v>
      </c>
    </row>
    <row r="1727" spans="101:101 16384:16384" x14ac:dyDescent="0.25">
      <c r="CW1727" t="s">
        <v>6112</v>
      </c>
      <c r="XFD1727" t="s">
        <v>5490</v>
      </c>
    </row>
    <row r="1728" spans="101:101 16384:16384" x14ac:dyDescent="0.25">
      <c r="CW1728" t="s">
        <v>6112</v>
      </c>
      <c r="XFD1728" t="s">
        <v>5491</v>
      </c>
    </row>
    <row r="1729" spans="101:101 16384:16384" x14ac:dyDescent="0.25">
      <c r="CW1729" t="s">
        <v>6112</v>
      </c>
      <c r="XFD1729" t="s">
        <v>5492</v>
      </c>
    </row>
    <row r="1730" spans="101:101 16384:16384" x14ac:dyDescent="0.25">
      <c r="CW1730" t="s">
        <v>6112</v>
      </c>
      <c r="XFD1730" t="s">
        <v>5493</v>
      </c>
    </row>
    <row r="1731" spans="101:101 16384:16384" x14ac:dyDescent="0.25">
      <c r="CW1731" t="s">
        <v>6112</v>
      </c>
      <c r="XFD1731" t="s">
        <v>5494</v>
      </c>
    </row>
    <row r="1732" spans="101:101 16384:16384" x14ac:dyDescent="0.25">
      <c r="CW1732" t="s">
        <v>6112</v>
      </c>
      <c r="XFD1732" t="s">
        <v>5495</v>
      </c>
    </row>
    <row r="1733" spans="101:101 16384:16384" x14ac:dyDescent="0.25">
      <c r="CW1733" t="s">
        <v>6112</v>
      </c>
      <c r="XFD1733" t="s">
        <v>5496</v>
      </c>
    </row>
    <row r="1734" spans="101:101 16384:16384" x14ac:dyDescent="0.25">
      <c r="CW1734" t="s">
        <v>6112</v>
      </c>
      <c r="XFD1734" t="s">
        <v>5497</v>
      </c>
    </row>
    <row r="1735" spans="101:101 16384:16384" x14ac:dyDescent="0.25">
      <c r="CW1735" t="s">
        <v>6112</v>
      </c>
      <c r="XFD1735" t="s">
        <v>5498</v>
      </c>
    </row>
    <row r="1736" spans="101:101 16384:16384" x14ac:dyDescent="0.25">
      <c r="CW1736" t="s">
        <v>6112</v>
      </c>
      <c r="XFD1736" t="s">
        <v>5499</v>
      </c>
    </row>
    <row r="1737" spans="101:101 16384:16384" x14ac:dyDescent="0.25">
      <c r="CW1737" t="s">
        <v>6112</v>
      </c>
      <c r="XFD1737" t="s">
        <v>5500</v>
      </c>
    </row>
    <row r="1738" spans="101:101 16384:16384" x14ac:dyDescent="0.25">
      <c r="CW1738" t="s">
        <v>6112</v>
      </c>
      <c r="XFD1738" t="s">
        <v>5501</v>
      </c>
    </row>
    <row r="1739" spans="101:101 16384:16384" x14ac:dyDescent="0.25">
      <c r="CW1739" t="s">
        <v>6112</v>
      </c>
      <c r="XFD1739" t="s">
        <v>5502</v>
      </c>
    </row>
    <row r="1740" spans="101:101 16384:16384" x14ac:dyDescent="0.25">
      <c r="CW1740" t="s">
        <v>6112</v>
      </c>
      <c r="XFD1740" t="s">
        <v>5503</v>
      </c>
    </row>
    <row r="1741" spans="101:101 16384:16384" x14ac:dyDescent="0.25">
      <c r="CW1741" t="s">
        <v>6112</v>
      </c>
      <c r="XFD1741" t="s">
        <v>5504</v>
      </c>
    </row>
    <row r="1742" spans="101:101 16384:16384" x14ac:dyDescent="0.25">
      <c r="CW1742" t="s">
        <v>6112</v>
      </c>
      <c r="XFD1742" t="s">
        <v>5505</v>
      </c>
    </row>
    <row r="1743" spans="101:101 16384:16384" x14ac:dyDescent="0.25">
      <c r="CW1743" t="s">
        <v>6112</v>
      </c>
      <c r="XFD1743" t="s">
        <v>5506</v>
      </c>
    </row>
    <row r="1744" spans="101:101 16384:16384" x14ac:dyDescent="0.25">
      <c r="CW1744" t="s">
        <v>6112</v>
      </c>
      <c r="XFD1744" t="s">
        <v>5507</v>
      </c>
    </row>
    <row r="1745" spans="101:101 16384:16384" x14ac:dyDescent="0.25">
      <c r="CW1745" t="s">
        <v>6112</v>
      </c>
      <c r="XFD1745" t="s">
        <v>5508</v>
      </c>
    </row>
    <row r="1746" spans="101:101 16384:16384" x14ac:dyDescent="0.25">
      <c r="CW1746" t="s">
        <v>6112</v>
      </c>
      <c r="XFD1746" t="s">
        <v>5509</v>
      </c>
    </row>
    <row r="1747" spans="101:101 16384:16384" x14ac:dyDescent="0.25">
      <c r="CW1747" t="s">
        <v>6112</v>
      </c>
      <c r="XFD1747" t="s">
        <v>5510</v>
      </c>
    </row>
    <row r="1748" spans="101:101 16384:16384" x14ac:dyDescent="0.25">
      <c r="CW1748" t="s">
        <v>6112</v>
      </c>
      <c r="XFD1748" t="s">
        <v>5511</v>
      </c>
    </row>
    <row r="1749" spans="101:101 16384:16384" x14ac:dyDescent="0.25">
      <c r="CW1749" t="s">
        <v>6112</v>
      </c>
      <c r="XFD1749" t="s">
        <v>5512</v>
      </c>
    </row>
    <row r="1750" spans="101:101 16384:16384" x14ac:dyDescent="0.25">
      <c r="CW1750" t="s">
        <v>6112</v>
      </c>
      <c r="XFD1750" t="s">
        <v>5513</v>
      </c>
    </row>
    <row r="1751" spans="101:101 16384:16384" x14ac:dyDescent="0.25">
      <c r="CW1751" t="s">
        <v>6112</v>
      </c>
      <c r="XFD1751" t="s">
        <v>5514</v>
      </c>
    </row>
    <row r="1752" spans="101:101 16384:16384" x14ac:dyDescent="0.25">
      <c r="CW1752" t="s">
        <v>6112</v>
      </c>
      <c r="XFD1752" t="s">
        <v>5515</v>
      </c>
    </row>
    <row r="1753" spans="101:101 16384:16384" x14ac:dyDescent="0.25">
      <c r="CW1753" t="s">
        <v>6112</v>
      </c>
      <c r="XFD1753" t="s">
        <v>5516</v>
      </c>
    </row>
    <row r="1754" spans="101:101 16384:16384" x14ac:dyDescent="0.25">
      <c r="CW1754" t="s">
        <v>6112</v>
      </c>
      <c r="XFD1754" t="s">
        <v>5517</v>
      </c>
    </row>
    <row r="1755" spans="101:101 16384:16384" x14ac:dyDescent="0.25">
      <c r="CW1755" t="s">
        <v>6112</v>
      </c>
      <c r="XFD1755" t="s">
        <v>5518</v>
      </c>
    </row>
    <row r="1756" spans="101:101 16384:16384" x14ac:dyDescent="0.25">
      <c r="CW1756" t="s">
        <v>6112</v>
      </c>
      <c r="XFD1756" t="s">
        <v>5519</v>
      </c>
    </row>
    <row r="1757" spans="101:101 16384:16384" x14ac:dyDescent="0.25">
      <c r="CW1757" t="s">
        <v>6112</v>
      </c>
      <c r="XFD1757" t="s">
        <v>5520</v>
      </c>
    </row>
    <row r="1758" spans="101:101 16384:16384" x14ac:dyDescent="0.25">
      <c r="CW1758" t="s">
        <v>6112</v>
      </c>
      <c r="XFD1758" t="s">
        <v>5521</v>
      </c>
    </row>
    <row r="1759" spans="101:101 16384:16384" x14ac:dyDescent="0.25">
      <c r="CW1759" t="s">
        <v>6112</v>
      </c>
      <c r="XFD1759" t="s">
        <v>5522</v>
      </c>
    </row>
    <row r="1760" spans="101:101 16384:16384" x14ac:dyDescent="0.25">
      <c r="CW1760" t="s">
        <v>6112</v>
      </c>
      <c r="XFD1760" t="s">
        <v>5523</v>
      </c>
    </row>
    <row r="1761" spans="101:101 16384:16384" x14ac:dyDescent="0.25">
      <c r="CW1761" t="s">
        <v>6112</v>
      </c>
      <c r="XFD1761" t="s">
        <v>5524</v>
      </c>
    </row>
    <row r="1762" spans="101:101 16384:16384" x14ac:dyDescent="0.25">
      <c r="CW1762" t="s">
        <v>6112</v>
      </c>
      <c r="XFD1762" t="s">
        <v>5525</v>
      </c>
    </row>
    <row r="1763" spans="101:101 16384:16384" x14ac:dyDescent="0.25">
      <c r="CW1763" t="s">
        <v>6112</v>
      </c>
      <c r="XFD1763" t="s">
        <v>5526</v>
      </c>
    </row>
    <row r="1764" spans="101:101 16384:16384" x14ac:dyDescent="0.25">
      <c r="CW1764" t="s">
        <v>6112</v>
      </c>
      <c r="XFD1764" t="s">
        <v>5527</v>
      </c>
    </row>
    <row r="1765" spans="101:101 16384:16384" x14ac:dyDescent="0.25">
      <c r="CW1765" t="s">
        <v>6112</v>
      </c>
      <c r="XFD1765" t="s">
        <v>5528</v>
      </c>
    </row>
    <row r="1766" spans="101:101 16384:16384" x14ac:dyDescent="0.25">
      <c r="CW1766" t="s">
        <v>6112</v>
      </c>
      <c r="XFD1766" t="s">
        <v>5529</v>
      </c>
    </row>
    <row r="1767" spans="101:101 16384:16384" x14ac:dyDescent="0.25">
      <c r="CW1767" t="s">
        <v>6112</v>
      </c>
      <c r="XFD1767" t="s">
        <v>5530</v>
      </c>
    </row>
    <row r="1768" spans="101:101 16384:16384" x14ac:dyDescent="0.25">
      <c r="CW1768" t="s">
        <v>6112</v>
      </c>
      <c r="XFD1768" t="s">
        <v>5531</v>
      </c>
    </row>
    <row r="1769" spans="101:101 16384:16384" x14ac:dyDescent="0.25">
      <c r="CW1769" t="s">
        <v>6112</v>
      </c>
      <c r="XFD1769" t="s">
        <v>5532</v>
      </c>
    </row>
    <row r="1770" spans="101:101 16384:16384" x14ac:dyDescent="0.25">
      <c r="CW1770" t="s">
        <v>6112</v>
      </c>
      <c r="XFD1770" t="s">
        <v>5533</v>
      </c>
    </row>
    <row r="1771" spans="101:101 16384:16384" x14ac:dyDescent="0.25">
      <c r="CW1771" t="s">
        <v>6112</v>
      </c>
      <c r="XFD1771" t="s">
        <v>5534</v>
      </c>
    </row>
    <row r="1772" spans="101:101 16384:16384" x14ac:dyDescent="0.25">
      <c r="CW1772" t="s">
        <v>6112</v>
      </c>
      <c r="XFD1772" t="s">
        <v>5535</v>
      </c>
    </row>
    <row r="1773" spans="101:101 16384:16384" x14ac:dyDescent="0.25">
      <c r="CW1773" t="s">
        <v>6112</v>
      </c>
      <c r="XFD1773" t="s">
        <v>5536</v>
      </c>
    </row>
    <row r="1774" spans="101:101 16384:16384" x14ac:dyDescent="0.25">
      <c r="CW1774" t="s">
        <v>6112</v>
      </c>
      <c r="XFD1774" t="s">
        <v>5537</v>
      </c>
    </row>
    <row r="1775" spans="101:101 16384:16384" x14ac:dyDescent="0.25">
      <c r="CW1775" t="s">
        <v>6112</v>
      </c>
      <c r="XFD1775" t="s">
        <v>5538</v>
      </c>
    </row>
    <row r="1776" spans="101:101 16384:16384" x14ac:dyDescent="0.25">
      <c r="CW1776" t="s">
        <v>6112</v>
      </c>
      <c r="XFD1776" t="s">
        <v>5539</v>
      </c>
    </row>
    <row r="1777" spans="101:101 16384:16384" x14ac:dyDescent="0.25">
      <c r="CW1777" t="s">
        <v>6112</v>
      </c>
      <c r="XFD1777" t="s">
        <v>5540</v>
      </c>
    </row>
    <row r="1778" spans="101:101 16384:16384" x14ac:dyDescent="0.25">
      <c r="CW1778" t="s">
        <v>6112</v>
      </c>
      <c r="XFD1778" t="s">
        <v>5541</v>
      </c>
    </row>
    <row r="1779" spans="101:101 16384:16384" x14ac:dyDescent="0.25">
      <c r="CW1779" t="s">
        <v>6112</v>
      </c>
      <c r="XFD1779" t="s">
        <v>5542</v>
      </c>
    </row>
    <row r="1780" spans="101:101 16384:16384" x14ac:dyDescent="0.25">
      <c r="CW1780" t="s">
        <v>6112</v>
      </c>
      <c r="XFD1780" t="s">
        <v>5543</v>
      </c>
    </row>
    <row r="1781" spans="101:101 16384:16384" x14ac:dyDescent="0.25">
      <c r="CW1781" t="s">
        <v>6112</v>
      </c>
      <c r="XFD1781" t="s">
        <v>5544</v>
      </c>
    </row>
    <row r="1782" spans="101:101 16384:16384" x14ac:dyDescent="0.25">
      <c r="CW1782" t="s">
        <v>6112</v>
      </c>
      <c r="XFD1782" t="s">
        <v>5545</v>
      </c>
    </row>
    <row r="1783" spans="101:101 16384:16384" x14ac:dyDescent="0.25">
      <c r="CW1783" t="s">
        <v>6112</v>
      </c>
      <c r="XFD1783" t="s">
        <v>5546</v>
      </c>
    </row>
    <row r="1784" spans="101:101 16384:16384" x14ac:dyDescent="0.25">
      <c r="CW1784" t="s">
        <v>6112</v>
      </c>
      <c r="XFD1784" t="s">
        <v>5547</v>
      </c>
    </row>
    <row r="1785" spans="101:101 16384:16384" x14ac:dyDescent="0.25">
      <c r="CW1785" t="s">
        <v>6112</v>
      </c>
      <c r="XFD1785" t="s">
        <v>5548</v>
      </c>
    </row>
    <row r="1786" spans="101:101 16384:16384" x14ac:dyDescent="0.25">
      <c r="CW1786" t="s">
        <v>6112</v>
      </c>
      <c r="XFD1786" t="s">
        <v>5549</v>
      </c>
    </row>
    <row r="1787" spans="101:101 16384:16384" x14ac:dyDescent="0.25">
      <c r="CW1787" t="s">
        <v>6112</v>
      </c>
      <c r="XFD1787" t="s">
        <v>5550</v>
      </c>
    </row>
    <row r="1788" spans="101:101 16384:16384" x14ac:dyDescent="0.25">
      <c r="CW1788" t="s">
        <v>6112</v>
      </c>
      <c r="XFD1788" t="s">
        <v>5551</v>
      </c>
    </row>
    <row r="1789" spans="101:101 16384:16384" x14ac:dyDescent="0.25">
      <c r="CW1789" t="s">
        <v>6112</v>
      </c>
      <c r="XFD1789" t="s">
        <v>5552</v>
      </c>
    </row>
    <row r="1790" spans="101:101 16384:16384" x14ac:dyDescent="0.25">
      <c r="CW1790" t="s">
        <v>6112</v>
      </c>
      <c r="XFD1790" t="s">
        <v>5553</v>
      </c>
    </row>
    <row r="1791" spans="101:101 16384:16384" x14ac:dyDescent="0.25">
      <c r="CW1791" t="s">
        <v>6112</v>
      </c>
      <c r="XFD1791" t="s">
        <v>5554</v>
      </c>
    </row>
    <row r="1792" spans="101:101 16384:16384" x14ac:dyDescent="0.25">
      <c r="CW1792" t="s">
        <v>6112</v>
      </c>
      <c r="XFD1792" t="s">
        <v>5555</v>
      </c>
    </row>
    <row r="1793" spans="101:101 16384:16384" x14ac:dyDescent="0.25">
      <c r="CW1793" t="s">
        <v>6112</v>
      </c>
      <c r="XFD1793" t="s">
        <v>5556</v>
      </c>
    </row>
    <row r="1794" spans="101:101 16384:16384" x14ac:dyDescent="0.25">
      <c r="CW1794" t="s">
        <v>6112</v>
      </c>
      <c r="XFD1794" t="s">
        <v>5557</v>
      </c>
    </row>
    <row r="1795" spans="101:101 16384:16384" x14ac:dyDescent="0.25">
      <c r="CW1795" t="s">
        <v>6112</v>
      </c>
      <c r="XFD1795" t="s">
        <v>5558</v>
      </c>
    </row>
    <row r="1796" spans="101:101 16384:16384" x14ac:dyDescent="0.25">
      <c r="CW1796" t="s">
        <v>6112</v>
      </c>
      <c r="XFD1796" t="s">
        <v>5559</v>
      </c>
    </row>
    <row r="1797" spans="101:101 16384:16384" x14ac:dyDescent="0.25">
      <c r="CW1797" t="s">
        <v>6112</v>
      </c>
      <c r="XFD1797" t="s">
        <v>5560</v>
      </c>
    </row>
    <row r="1798" spans="101:101 16384:16384" x14ac:dyDescent="0.25">
      <c r="CW1798" t="s">
        <v>6112</v>
      </c>
      <c r="XFD1798" t="s">
        <v>5561</v>
      </c>
    </row>
    <row r="1799" spans="101:101 16384:16384" x14ac:dyDescent="0.25">
      <c r="CW1799" t="s">
        <v>6112</v>
      </c>
      <c r="XFD1799" t="s">
        <v>5562</v>
      </c>
    </row>
    <row r="1800" spans="101:101 16384:16384" x14ac:dyDescent="0.25">
      <c r="CW1800" t="s">
        <v>6112</v>
      </c>
      <c r="XFD1800" t="s">
        <v>5563</v>
      </c>
    </row>
    <row r="1801" spans="101:101 16384:16384" x14ac:dyDescent="0.25">
      <c r="CW1801" t="s">
        <v>6112</v>
      </c>
      <c r="XFD1801" t="s">
        <v>5564</v>
      </c>
    </row>
    <row r="1802" spans="101:101 16384:16384" x14ac:dyDescent="0.25">
      <c r="CW1802" t="s">
        <v>6112</v>
      </c>
      <c r="XFD1802" t="s">
        <v>5565</v>
      </c>
    </row>
    <row r="1803" spans="101:101 16384:16384" x14ac:dyDescent="0.25">
      <c r="CW1803" t="s">
        <v>6112</v>
      </c>
      <c r="XFD1803" t="s">
        <v>5566</v>
      </c>
    </row>
    <row r="1804" spans="101:101 16384:16384" x14ac:dyDescent="0.25">
      <c r="CW1804" t="s">
        <v>6112</v>
      </c>
      <c r="XFD1804" t="s">
        <v>5567</v>
      </c>
    </row>
    <row r="1805" spans="101:101 16384:16384" x14ac:dyDescent="0.25">
      <c r="CW1805" t="s">
        <v>6112</v>
      </c>
      <c r="XFD1805" t="s">
        <v>5568</v>
      </c>
    </row>
    <row r="1806" spans="101:101 16384:16384" x14ac:dyDescent="0.25">
      <c r="CW1806" t="s">
        <v>6112</v>
      </c>
      <c r="XFD1806" t="s">
        <v>5569</v>
      </c>
    </row>
    <row r="1807" spans="101:101 16384:16384" x14ac:dyDescent="0.25">
      <c r="CW1807" t="s">
        <v>6112</v>
      </c>
      <c r="XFD1807" t="s">
        <v>5570</v>
      </c>
    </row>
    <row r="1808" spans="101:101 16384:16384" x14ac:dyDescent="0.25">
      <c r="CW1808" t="s">
        <v>6112</v>
      </c>
      <c r="XFD1808" t="s">
        <v>5571</v>
      </c>
    </row>
    <row r="1809" spans="101:101 16384:16384" x14ac:dyDescent="0.25">
      <c r="CW1809" t="s">
        <v>6112</v>
      </c>
      <c r="XFD1809" t="s">
        <v>5572</v>
      </c>
    </row>
    <row r="1810" spans="101:101 16384:16384" x14ac:dyDescent="0.25">
      <c r="CW1810" t="s">
        <v>6112</v>
      </c>
      <c r="XFD1810" t="s">
        <v>5573</v>
      </c>
    </row>
    <row r="1811" spans="101:101 16384:16384" x14ac:dyDescent="0.25">
      <c r="CW1811" t="s">
        <v>6112</v>
      </c>
      <c r="XFD1811" t="s">
        <v>5574</v>
      </c>
    </row>
    <row r="1812" spans="101:101 16384:16384" x14ac:dyDescent="0.25">
      <c r="CW1812" t="s">
        <v>6112</v>
      </c>
      <c r="XFD1812" t="s">
        <v>5575</v>
      </c>
    </row>
    <row r="1813" spans="101:101 16384:16384" x14ac:dyDescent="0.25">
      <c r="CW1813" t="s">
        <v>6112</v>
      </c>
      <c r="XFD1813" t="s">
        <v>5576</v>
      </c>
    </row>
    <row r="1814" spans="101:101 16384:16384" x14ac:dyDescent="0.25">
      <c r="CW1814" t="s">
        <v>6112</v>
      </c>
      <c r="XFD1814" t="s">
        <v>5577</v>
      </c>
    </row>
    <row r="1815" spans="101:101 16384:16384" x14ac:dyDescent="0.25">
      <c r="CW1815" t="s">
        <v>6112</v>
      </c>
      <c r="XFD1815" t="s">
        <v>5578</v>
      </c>
    </row>
    <row r="1816" spans="101:101 16384:16384" x14ac:dyDescent="0.25">
      <c r="CW1816" t="s">
        <v>6112</v>
      </c>
      <c r="XFD1816" t="s">
        <v>5579</v>
      </c>
    </row>
    <row r="1817" spans="101:101 16384:16384" x14ac:dyDescent="0.25">
      <c r="CW1817" t="s">
        <v>6112</v>
      </c>
      <c r="XFD1817" t="s">
        <v>5580</v>
      </c>
    </row>
    <row r="1818" spans="101:101 16384:16384" x14ac:dyDescent="0.25">
      <c r="CW1818" t="s">
        <v>6112</v>
      </c>
      <c r="XFD1818" t="s">
        <v>5581</v>
      </c>
    </row>
    <row r="1819" spans="101:101 16384:16384" x14ac:dyDescent="0.25">
      <c r="CW1819" t="s">
        <v>6112</v>
      </c>
      <c r="XFD1819" t="s">
        <v>5582</v>
      </c>
    </row>
    <row r="1820" spans="101:101 16384:16384" x14ac:dyDescent="0.25">
      <c r="CW1820" t="s">
        <v>6112</v>
      </c>
      <c r="XFD1820" t="s">
        <v>5583</v>
      </c>
    </row>
    <row r="1821" spans="101:101 16384:16384" x14ac:dyDescent="0.25">
      <c r="CW1821" t="s">
        <v>6112</v>
      </c>
      <c r="XFD1821" t="s">
        <v>5584</v>
      </c>
    </row>
    <row r="1822" spans="101:101 16384:16384" x14ac:dyDescent="0.25">
      <c r="CW1822" t="s">
        <v>6112</v>
      </c>
      <c r="XFD1822" t="s">
        <v>5585</v>
      </c>
    </row>
    <row r="1823" spans="101:101 16384:16384" x14ac:dyDescent="0.25">
      <c r="CW1823" t="s">
        <v>6112</v>
      </c>
      <c r="XFD1823" t="s">
        <v>5586</v>
      </c>
    </row>
    <row r="1824" spans="101:101 16384:16384" x14ac:dyDescent="0.25">
      <c r="CW1824" t="s">
        <v>6112</v>
      </c>
      <c r="XFD1824" t="s">
        <v>5587</v>
      </c>
    </row>
    <row r="1825" spans="101:101 16384:16384" x14ac:dyDescent="0.25">
      <c r="CW1825" t="s">
        <v>6112</v>
      </c>
      <c r="XFD1825" t="s">
        <v>5588</v>
      </c>
    </row>
    <row r="1826" spans="101:101 16384:16384" x14ac:dyDescent="0.25">
      <c r="CW1826" t="s">
        <v>6112</v>
      </c>
      <c r="XFD1826" t="s">
        <v>5589</v>
      </c>
    </row>
    <row r="1827" spans="101:101 16384:16384" x14ac:dyDescent="0.25">
      <c r="CW1827" t="s">
        <v>6112</v>
      </c>
      <c r="XFD1827" t="s">
        <v>5590</v>
      </c>
    </row>
    <row r="1828" spans="101:101 16384:16384" x14ac:dyDescent="0.25">
      <c r="CW1828" t="s">
        <v>6112</v>
      </c>
      <c r="XFD1828" t="s">
        <v>5591</v>
      </c>
    </row>
    <row r="1829" spans="101:101 16384:16384" x14ac:dyDescent="0.25">
      <c r="CW1829" t="s">
        <v>6112</v>
      </c>
      <c r="XFD1829" t="s">
        <v>5592</v>
      </c>
    </row>
    <row r="1830" spans="101:101 16384:16384" x14ac:dyDescent="0.25">
      <c r="CW1830" t="s">
        <v>6112</v>
      </c>
      <c r="XFD1830" t="s">
        <v>5593</v>
      </c>
    </row>
    <row r="1831" spans="101:101 16384:16384" x14ac:dyDescent="0.25">
      <c r="CW1831" t="s">
        <v>6112</v>
      </c>
      <c r="XFD1831" t="s">
        <v>5594</v>
      </c>
    </row>
    <row r="1832" spans="101:101 16384:16384" x14ac:dyDescent="0.25">
      <c r="CW1832" t="s">
        <v>6112</v>
      </c>
      <c r="XFD1832" t="s">
        <v>5595</v>
      </c>
    </row>
    <row r="1833" spans="101:101 16384:16384" x14ac:dyDescent="0.25">
      <c r="CW1833" t="s">
        <v>6112</v>
      </c>
      <c r="XFD1833" t="s">
        <v>5596</v>
      </c>
    </row>
    <row r="1834" spans="101:101 16384:16384" x14ac:dyDescent="0.25">
      <c r="CW1834" t="s">
        <v>6112</v>
      </c>
      <c r="XFD1834" t="s">
        <v>5597</v>
      </c>
    </row>
    <row r="1835" spans="101:101 16384:16384" x14ac:dyDescent="0.25">
      <c r="CW1835" t="s">
        <v>6112</v>
      </c>
      <c r="XFD1835" t="s">
        <v>5598</v>
      </c>
    </row>
    <row r="1836" spans="101:101 16384:16384" x14ac:dyDescent="0.25">
      <c r="CW1836" t="s">
        <v>6112</v>
      </c>
      <c r="XFD1836" t="s">
        <v>5599</v>
      </c>
    </row>
    <row r="1837" spans="101:101 16384:16384" x14ac:dyDescent="0.25">
      <c r="CW1837" t="s">
        <v>6112</v>
      </c>
      <c r="XFD1837" t="s">
        <v>5600</v>
      </c>
    </row>
    <row r="1838" spans="101:101 16384:16384" x14ac:dyDescent="0.25">
      <c r="CW1838" t="s">
        <v>6112</v>
      </c>
      <c r="XFD1838" t="s">
        <v>5601</v>
      </c>
    </row>
    <row r="1839" spans="101:101 16384:16384" x14ac:dyDescent="0.25">
      <c r="CW1839" t="s">
        <v>6112</v>
      </c>
      <c r="XFD1839" t="s">
        <v>5602</v>
      </c>
    </row>
    <row r="1840" spans="101:101 16384:16384" x14ac:dyDescent="0.25">
      <c r="CW1840" t="s">
        <v>6112</v>
      </c>
      <c r="XFD1840" t="s">
        <v>5603</v>
      </c>
    </row>
    <row r="1841" spans="101:101 16384:16384" x14ac:dyDescent="0.25">
      <c r="CW1841" t="s">
        <v>6112</v>
      </c>
      <c r="XFD1841" t="s">
        <v>5604</v>
      </c>
    </row>
    <row r="1842" spans="101:101 16384:16384" x14ac:dyDescent="0.25">
      <c r="CW1842" t="s">
        <v>6112</v>
      </c>
      <c r="XFD1842" t="s">
        <v>5605</v>
      </c>
    </row>
    <row r="1843" spans="101:101 16384:16384" x14ac:dyDescent="0.25">
      <c r="CW1843" t="s">
        <v>6112</v>
      </c>
      <c r="XFD1843" t="s">
        <v>5606</v>
      </c>
    </row>
    <row r="1844" spans="101:101 16384:16384" x14ac:dyDescent="0.25">
      <c r="CW1844" t="s">
        <v>6112</v>
      </c>
      <c r="XFD1844" t="s">
        <v>5607</v>
      </c>
    </row>
    <row r="1845" spans="101:101 16384:16384" x14ac:dyDescent="0.25">
      <c r="CW1845" t="s">
        <v>6112</v>
      </c>
      <c r="XFD1845" t="s">
        <v>5608</v>
      </c>
    </row>
    <row r="1846" spans="101:101 16384:16384" x14ac:dyDescent="0.25">
      <c r="CW1846" t="s">
        <v>6112</v>
      </c>
      <c r="XFD1846" t="s">
        <v>5609</v>
      </c>
    </row>
    <row r="1847" spans="101:101 16384:16384" x14ac:dyDescent="0.25">
      <c r="CW1847" t="s">
        <v>6112</v>
      </c>
      <c r="XFD1847" t="s">
        <v>5610</v>
      </c>
    </row>
    <row r="1848" spans="101:101 16384:16384" x14ac:dyDescent="0.25">
      <c r="CW1848" t="s">
        <v>6112</v>
      </c>
      <c r="XFD1848" t="s">
        <v>5611</v>
      </c>
    </row>
    <row r="1849" spans="101:101 16384:16384" x14ac:dyDescent="0.25">
      <c r="CW1849" t="s">
        <v>6112</v>
      </c>
      <c r="XFD1849" t="s">
        <v>5612</v>
      </c>
    </row>
    <row r="1850" spans="101:101 16384:16384" x14ac:dyDescent="0.25">
      <c r="CW1850" t="s">
        <v>6112</v>
      </c>
      <c r="XFD1850" t="s">
        <v>5613</v>
      </c>
    </row>
    <row r="1851" spans="101:101 16384:16384" x14ac:dyDescent="0.25">
      <c r="CW1851" t="s">
        <v>6112</v>
      </c>
      <c r="XFD1851" t="s">
        <v>5614</v>
      </c>
    </row>
    <row r="1852" spans="101:101 16384:16384" x14ac:dyDescent="0.25">
      <c r="CW1852" t="s">
        <v>6112</v>
      </c>
      <c r="XFD1852" t="s">
        <v>5615</v>
      </c>
    </row>
    <row r="1853" spans="101:101 16384:16384" x14ac:dyDescent="0.25">
      <c r="CW1853" t="s">
        <v>6112</v>
      </c>
      <c r="XFD1853" t="s">
        <v>5616</v>
      </c>
    </row>
    <row r="1854" spans="101:101 16384:16384" x14ac:dyDescent="0.25">
      <c r="CW1854" t="s">
        <v>6112</v>
      </c>
      <c r="XFD1854" t="s">
        <v>5617</v>
      </c>
    </row>
    <row r="1855" spans="101:101 16384:16384" x14ac:dyDescent="0.25">
      <c r="CW1855" t="s">
        <v>6112</v>
      </c>
      <c r="XFD1855" t="s">
        <v>5618</v>
      </c>
    </row>
    <row r="1856" spans="101:101 16384:16384" x14ac:dyDescent="0.25">
      <c r="CW1856" t="s">
        <v>6112</v>
      </c>
      <c r="XFD1856" t="s">
        <v>5619</v>
      </c>
    </row>
    <row r="1857" spans="101:101 16384:16384" x14ac:dyDescent="0.25">
      <c r="CW1857" t="s">
        <v>6112</v>
      </c>
      <c r="XFD1857" t="s">
        <v>5620</v>
      </c>
    </row>
    <row r="1858" spans="101:101 16384:16384" x14ac:dyDescent="0.25">
      <c r="CW1858" t="s">
        <v>6112</v>
      </c>
      <c r="XFD1858" t="s">
        <v>5621</v>
      </c>
    </row>
    <row r="1859" spans="101:101 16384:16384" x14ac:dyDescent="0.25">
      <c r="CW1859" t="s">
        <v>6112</v>
      </c>
      <c r="XFD1859" t="s">
        <v>5622</v>
      </c>
    </row>
    <row r="1860" spans="101:101 16384:16384" x14ac:dyDescent="0.25">
      <c r="CW1860" t="s">
        <v>6112</v>
      </c>
      <c r="XFD1860" t="s">
        <v>5623</v>
      </c>
    </row>
    <row r="1861" spans="101:101 16384:16384" x14ac:dyDescent="0.25">
      <c r="CW1861" t="s">
        <v>6112</v>
      </c>
      <c r="XFD1861" t="s">
        <v>5624</v>
      </c>
    </row>
    <row r="1862" spans="101:101 16384:16384" x14ac:dyDescent="0.25">
      <c r="CW1862" t="s">
        <v>6112</v>
      </c>
      <c r="XFD1862" t="s">
        <v>5625</v>
      </c>
    </row>
    <row r="1863" spans="101:101 16384:16384" x14ac:dyDescent="0.25">
      <c r="CW1863" t="s">
        <v>6112</v>
      </c>
      <c r="XFD1863" t="s">
        <v>5626</v>
      </c>
    </row>
    <row r="1864" spans="101:101 16384:16384" x14ac:dyDescent="0.25">
      <c r="CW1864" t="s">
        <v>6112</v>
      </c>
      <c r="XFD1864" t="s">
        <v>5627</v>
      </c>
    </row>
    <row r="1865" spans="101:101 16384:16384" x14ac:dyDescent="0.25">
      <c r="CW1865" t="s">
        <v>6112</v>
      </c>
      <c r="XFD1865" t="s">
        <v>5628</v>
      </c>
    </row>
    <row r="1866" spans="101:101 16384:16384" x14ac:dyDescent="0.25">
      <c r="CW1866" t="s">
        <v>6112</v>
      </c>
      <c r="XFD1866" t="s">
        <v>5629</v>
      </c>
    </row>
    <row r="1867" spans="101:101 16384:16384" x14ac:dyDescent="0.25">
      <c r="CW1867" t="s">
        <v>6112</v>
      </c>
      <c r="XFD1867" t="s">
        <v>5630</v>
      </c>
    </row>
    <row r="1868" spans="101:101 16384:16384" x14ac:dyDescent="0.25">
      <c r="CW1868" t="s">
        <v>6112</v>
      </c>
      <c r="XFD1868" t="s">
        <v>5631</v>
      </c>
    </row>
    <row r="1869" spans="101:101 16384:16384" x14ac:dyDescent="0.25">
      <c r="CW1869" t="s">
        <v>6112</v>
      </c>
      <c r="XFD1869" t="s">
        <v>5632</v>
      </c>
    </row>
    <row r="1870" spans="101:101 16384:16384" x14ac:dyDescent="0.25">
      <c r="CW1870" t="s">
        <v>6112</v>
      </c>
      <c r="XFD1870" t="s">
        <v>5633</v>
      </c>
    </row>
    <row r="1871" spans="101:101 16384:16384" x14ac:dyDescent="0.25">
      <c r="CW1871" t="s">
        <v>6112</v>
      </c>
      <c r="XFD1871" t="s">
        <v>5634</v>
      </c>
    </row>
    <row r="1872" spans="101:101 16384:16384" x14ac:dyDescent="0.25">
      <c r="CW1872" t="s">
        <v>6112</v>
      </c>
      <c r="XFD1872" t="s">
        <v>5635</v>
      </c>
    </row>
    <row r="1873" spans="101:101 16384:16384" x14ac:dyDescent="0.25">
      <c r="CW1873" t="s">
        <v>6112</v>
      </c>
      <c r="XFD1873" t="s">
        <v>5636</v>
      </c>
    </row>
    <row r="1874" spans="101:101 16384:16384" x14ac:dyDescent="0.25">
      <c r="CW1874" t="s">
        <v>6112</v>
      </c>
      <c r="XFD1874" t="s">
        <v>5637</v>
      </c>
    </row>
    <row r="1875" spans="101:101 16384:16384" x14ac:dyDescent="0.25">
      <c r="CW1875" t="s">
        <v>6112</v>
      </c>
      <c r="XFD1875" t="s">
        <v>5638</v>
      </c>
    </row>
    <row r="1876" spans="101:101 16384:16384" x14ac:dyDescent="0.25">
      <c r="CW1876" t="s">
        <v>6112</v>
      </c>
      <c r="XFD1876" t="s">
        <v>5639</v>
      </c>
    </row>
    <row r="1877" spans="101:101 16384:16384" x14ac:dyDescent="0.25">
      <c r="CW1877" t="s">
        <v>6112</v>
      </c>
      <c r="XFD1877" t="s">
        <v>5640</v>
      </c>
    </row>
    <row r="1878" spans="101:101 16384:16384" x14ac:dyDescent="0.25">
      <c r="CW1878" t="s">
        <v>6112</v>
      </c>
      <c r="XFD1878" t="s">
        <v>5641</v>
      </c>
    </row>
    <row r="1879" spans="101:101 16384:16384" x14ac:dyDescent="0.25">
      <c r="CW1879" t="s">
        <v>6112</v>
      </c>
      <c r="XFD1879" t="s">
        <v>5642</v>
      </c>
    </row>
    <row r="1880" spans="101:101 16384:16384" x14ac:dyDescent="0.25">
      <c r="CW1880" t="s">
        <v>6112</v>
      </c>
      <c r="XFD1880" t="s">
        <v>5643</v>
      </c>
    </row>
    <row r="1881" spans="101:101 16384:16384" x14ac:dyDescent="0.25">
      <c r="CW1881" t="s">
        <v>6112</v>
      </c>
      <c r="XFD1881" t="s">
        <v>5644</v>
      </c>
    </row>
    <row r="1882" spans="101:101 16384:16384" x14ac:dyDescent="0.25">
      <c r="CW1882" t="s">
        <v>6112</v>
      </c>
      <c r="XFD1882" t="s">
        <v>5645</v>
      </c>
    </row>
    <row r="1883" spans="101:101 16384:16384" x14ac:dyDescent="0.25">
      <c r="CW1883" t="s">
        <v>6112</v>
      </c>
      <c r="XFD1883" t="s">
        <v>5646</v>
      </c>
    </row>
    <row r="1884" spans="101:101 16384:16384" x14ac:dyDescent="0.25">
      <c r="CW1884" t="s">
        <v>6112</v>
      </c>
      <c r="XFD1884" t="s">
        <v>5647</v>
      </c>
    </row>
    <row r="1885" spans="101:101 16384:16384" x14ac:dyDescent="0.25">
      <c r="CW1885" t="s">
        <v>6112</v>
      </c>
      <c r="XFD1885" t="s">
        <v>5648</v>
      </c>
    </row>
    <row r="1886" spans="101:101 16384:16384" x14ac:dyDescent="0.25">
      <c r="CW1886" t="s">
        <v>6112</v>
      </c>
      <c r="XFD1886" t="s">
        <v>5649</v>
      </c>
    </row>
    <row r="1887" spans="101:101 16384:16384" x14ac:dyDescent="0.25">
      <c r="CW1887" t="s">
        <v>6112</v>
      </c>
      <c r="XFD1887" t="s">
        <v>5650</v>
      </c>
    </row>
    <row r="1888" spans="101:101 16384:16384" x14ac:dyDescent="0.25">
      <c r="CW1888" t="s">
        <v>6112</v>
      </c>
      <c r="XFD1888" t="s">
        <v>5651</v>
      </c>
    </row>
    <row r="1889" spans="101:101 16384:16384" x14ac:dyDescent="0.25">
      <c r="CW1889" t="s">
        <v>6112</v>
      </c>
      <c r="XFD1889" t="s">
        <v>5652</v>
      </c>
    </row>
    <row r="1890" spans="101:101 16384:16384" x14ac:dyDescent="0.25">
      <c r="CW1890" t="s">
        <v>6112</v>
      </c>
      <c r="XFD1890" t="s">
        <v>5653</v>
      </c>
    </row>
    <row r="1891" spans="101:101 16384:16384" x14ac:dyDescent="0.25">
      <c r="CW1891" t="s">
        <v>6112</v>
      </c>
      <c r="XFD1891" t="s">
        <v>5654</v>
      </c>
    </row>
    <row r="1892" spans="101:101 16384:16384" x14ac:dyDescent="0.25">
      <c r="CW1892" t="s">
        <v>6112</v>
      </c>
      <c r="XFD1892" t="s">
        <v>5655</v>
      </c>
    </row>
    <row r="1893" spans="101:101 16384:16384" x14ac:dyDescent="0.25">
      <c r="CW1893" t="s">
        <v>6112</v>
      </c>
      <c r="XFD1893" t="s">
        <v>5656</v>
      </c>
    </row>
    <row r="1894" spans="101:101 16384:16384" x14ac:dyDescent="0.25">
      <c r="CW1894" t="s">
        <v>6112</v>
      </c>
      <c r="XFD1894" t="s">
        <v>5657</v>
      </c>
    </row>
    <row r="1895" spans="101:101 16384:16384" x14ac:dyDescent="0.25">
      <c r="CW1895" t="s">
        <v>6112</v>
      </c>
      <c r="XFD1895" t="s">
        <v>5658</v>
      </c>
    </row>
    <row r="1896" spans="101:101 16384:16384" x14ac:dyDescent="0.25">
      <c r="CW1896" t="s">
        <v>6112</v>
      </c>
      <c r="XFD1896" t="s">
        <v>5659</v>
      </c>
    </row>
    <row r="1897" spans="101:101 16384:16384" x14ac:dyDescent="0.25">
      <c r="CW1897" t="s">
        <v>6112</v>
      </c>
      <c r="XFD1897" t="s">
        <v>5660</v>
      </c>
    </row>
    <row r="1898" spans="101:101 16384:16384" x14ac:dyDescent="0.25">
      <c r="CW1898" t="s">
        <v>6112</v>
      </c>
      <c r="XFD1898" t="s">
        <v>5661</v>
      </c>
    </row>
    <row r="1899" spans="101:101 16384:16384" x14ac:dyDescent="0.25">
      <c r="CW1899" t="s">
        <v>6112</v>
      </c>
      <c r="XFD1899" t="s">
        <v>5662</v>
      </c>
    </row>
    <row r="1900" spans="101:101 16384:16384" x14ac:dyDescent="0.25">
      <c r="CW1900" t="s">
        <v>6112</v>
      </c>
      <c r="XFD1900" t="s">
        <v>5663</v>
      </c>
    </row>
    <row r="1901" spans="101:101 16384:16384" x14ac:dyDescent="0.25">
      <c r="CW1901" t="s">
        <v>6112</v>
      </c>
      <c r="XFD1901" t="s">
        <v>5664</v>
      </c>
    </row>
    <row r="1902" spans="101:101 16384:16384" x14ac:dyDescent="0.25">
      <c r="CW1902" t="s">
        <v>6112</v>
      </c>
      <c r="XFD1902" t="s">
        <v>5665</v>
      </c>
    </row>
    <row r="1903" spans="101:101 16384:16384" x14ac:dyDescent="0.25">
      <c r="CW1903" t="s">
        <v>6112</v>
      </c>
      <c r="XFD1903" t="s">
        <v>5666</v>
      </c>
    </row>
    <row r="1904" spans="101:101 16384:16384" x14ac:dyDescent="0.25">
      <c r="CW1904" t="s">
        <v>6112</v>
      </c>
      <c r="XFD1904" t="s">
        <v>5667</v>
      </c>
    </row>
    <row r="1905" spans="101:101 16384:16384" x14ac:dyDescent="0.25">
      <c r="CW1905" t="s">
        <v>6112</v>
      </c>
      <c r="XFD1905" t="s">
        <v>5668</v>
      </c>
    </row>
    <row r="1906" spans="101:101 16384:16384" x14ac:dyDescent="0.25">
      <c r="CW1906" t="s">
        <v>6112</v>
      </c>
      <c r="XFD1906" t="s">
        <v>5669</v>
      </c>
    </row>
    <row r="1907" spans="101:101 16384:16384" x14ac:dyDescent="0.25">
      <c r="CW1907" t="s">
        <v>6112</v>
      </c>
      <c r="XFD1907" t="s">
        <v>5670</v>
      </c>
    </row>
    <row r="1908" spans="101:101 16384:16384" x14ac:dyDescent="0.25">
      <c r="CW1908" t="s">
        <v>6112</v>
      </c>
      <c r="XFD1908" t="s">
        <v>5671</v>
      </c>
    </row>
    <row r="1909" spans="101:101 16384:16384" x14ac:dyDescent="0.25">
      <c r="CW1909" t="s">
        <v>6112</v>
      </c>
      <c r="XFD1909" t="s">
        <v>5672</v>
      </c>
    </row>
    <row r="1910" spans="101:101 16384:16384" x14ac:dyDescent="0.25">
      <c r="CW1910" t="s">
        <v>6112</v>
      </c>
      <c r="XFD1910" t="s">
        <v>5673</v>
      </c>
    </row>
    <row r="1911" spans="101:101 16384:16384" x14ac:dyDescent="0.25">
      <c r="CW1911" t="s">
        <v>6112</v>
      </c>
      <c r="XFD1911" t="s">
        <v>5674</v>
      </c>
    </row>
    <row r="1912" spans="101:101 16384:16384" x14ac:dyDescent="0.25">
      <c r="CW1912" t="s">
        <v>6112</v>
      </c>
      <c r="XFD1912" t="s">
        <v>5675</v>
      </c>
    </row>
    <row r="1913" spans="101:101 16384:16384" x14ac:dyDescent="0.25">
      <c r="CW1913" t="s">
        <v>6112</v>
      </c>
      <c r="XFD1913" t="s">
        <v>5676</v>
      </c>
    </row>
    <row r="1914" spans="101:101 16384:16384" x14ac:dyDescent="0.25">
      <c r="CW1914" t="s">
        <v>6112</v>
      </c>
      <c r="XFD1914" t="s">
        <v>5677</v>
      </c>
    </row>
    <row r="1915" spans="101:101 16384:16384" x14ac:dyDescent="0.25">
      <c r="CW1915" t="s">
        <v>6112</v>
      </c>
      <c r="XFD1915" t="s">
        <v>5678</v>
      </c>
    </row>
    <row r="1916" spans="101:101 16384:16384" x14ac:dyDescent="0.25">
      <c r="CW1916" t="s">
        <v>6112</v>
      </c>
      <c r="XFD1916" t="s">
        <v>5679</v>
      </c>
    </row>
    <row r="1917" spans="101:101 16384:16384" x14ac:dyDescent="0.25">
      <c r="CW1917" t="s">
        <v>6112</v>
      </c>
      <c r="XFD1917" t="s">
        <v>5680</v>
      </c>
    </row>
    <row r="1918" spans="101:101 16384:16384" x14ac:dyDescent="0.25">
      <c r="CW1918" t="s">
        <v>6112</v>
      </c>
      <c r="XFD1918" t="s">
        <v>5681</v>
      </c>
    </row>
    <row r="1919" spans="101:101 16384:16384" x14ac:dyDescent="0.25">
      <c r="CW1919" t="s">
        <v>6112</v>
      </c>
      <c r="XFD1919" t="s">
        <v>5682</v>
      </c>
    </row>
    <row r="1920" spans="101:101 16384:16384" x14ac:dyDescent="0.25">
      <c r="CW1920" t="s">
        <v>6112</v>
      </c>
      <c r="XFD1920" t="s">
        <v>5683</v>
      </c>
    </row>
    <row r="1921" spans="101:101 16384:16384" x14ac:dyDescent="0.25">
      <c r="CW1921" t="s">
        <v>6112</v>
      </c>
      <c r="XFD1921" t="s">
        <v>5684</v>
      </c>
    </row>
    <row r="1922" spans="101:101 16384:16384" x14ac:dyDescent="0.25">
      <c r="CW1922" t="s">
        <v>6112</v>
      </c>
      <c r="XFD1922" t="s">
        <v>5685</v>
      </c>
    </row>
    <row r="1923" spans="101:101 16384:16384" x14ac:dyDescent="0.25">
      <c r="CW1923" t="s">
        <v>6112</v>
      </c>
      <c r="XFD1923" t="s">
        <v>5686</v>
      </c>
    </row>
    <row r="1924" spans="101:101 16384:16384" x14ac:dyDescent="0.25">
      <c r="CW1924" t="s">
        <v>6112</v>
      </c>
      <c r="XFD1924" t="s">
        <v>5687</v>
      </c>
    </row>
    <row r="1925" spans="101:101 16384:16384" x14ac:dyDescent="0.25">
      <c r="CW1925" t="s">
        <v>6112</v>
      </c>
      <c r="XFD1925" t="s">
        <v>5688</v>
      </c>
    </row>
    <row r="1926" spans="101:101 16384:16384" x14ac:dyDescent="0.25">
      <c r="CW1926" t="s">
        <v>6112</v>
      </c>
      <c r="XFD1926" t="s">
        <v>5689</v>
      </c>
    </row>
    <row r="1927" spans="101:101 16384:16384" x14ac:dyDescent="0.25">
      <c r="CW1927" t="s">
        <v>6112</v>
      </c>
      <c r="XFD1927" t="s">
        <v>5690</v>
      </c>
    </row>
    <row r="1928" spans="101:101 16384:16384" x14ac:dyDescent="0.25">
      <c r="CW1928" t="s">
        <v>6112</v>
      </c>
      <c r="XFD1928" t="s">
        <v>5691</v>
      </c>
    </row>
    <row r="1929" spans="101:101 16384:16384" x14ac:dyDescent="0.25">
      <c r="CW1929" t="s">
        <v>6112</v>
      </c>
      <c r="XFD1929" t="s">
        <v>5692</v>
      </c>
    </row>
    <row r="1930" spans="101:101 16384:16384" x14ac:dyDescent="0.25">
      <c r="CW1930" t="s">
        <v>6112</v>
      </c>
      <c r="XFD1930" t="s">
        <v>5693</v>
      </c>
    </row>
    <row r="1931" spans="101:101 16384:16384" x14ac:dyDescent="0.25">
      <c r="CW1931" t="s">
        <v>6112</v>
      </c>
      <c r="XFD1931" t="s">
        <v>5694</v>
      </c>
    </row>
    <row r="1932" spans="101:101 16384:16384" x14ac:dyDescent="0.25">
      <c r="CW1932" t="s">
        <v>6112</v>
      </c>
      <c r="XFD1932" t="s">
        <v>5695</v>
      </c>
    </row>
    <row r="1933" spans="101:101 16384:16384" x14ac:dyDescent="0.25">
      <c r="CW1933" t="s">
        <v>6112</v>
      </c>
      <c r="XFD1933" t="s">
        <v>5696</v>
      </c>
    </row>
    <row r="1934" spans="101:101 16384:16384" x14ac:dyDescent="0.25">
      <c r="CW1934" t="s">
        <v>6112</v>
      </c>
      <c r="XFD1934" t="s">
        <v>5697</v>
      </c>
    </row>
    <row r="1935" spans="101:101 16384:16384" x14ac:dyDescent="0.25">
      <c r="CW1935" t="s">
        <v>6112</v>
      </c>
      <c r="XFD1935" t="s">
        <v>5698</v>
      </c>
    </row>
    <row r="1936" spans="101:101 16384:16384" x14ac:dyDescent="0.25">
      <c r="CW1936" t="s">
        <v>6112</v>
      </c>
      <c r="XFD1936" t="s">
        <v>5699</v>
      </c>
    </row>
    <row r="1937" spans="101:101 16384:16384" x14ac:dyDescent="0.25">
      <c r="CW1937" t="s">
        <v>6112</v>
      </c>
      <c r="XFD1937" t="s">
        <v>5700</v>
      </c>
    </row>
    <row r="1938" spans="101:101 16384:16384" x14ac:dyDescent="0.25">
      <c r="CW1938" t="s">
        <v>6112</v>
      </c>
      <c r="XFD1938" t="s">
        <v>5701</v>
      </c>
    </row>
    <row r="1939" spans="101:101 16384:16384" x14ac:dyDescent="0.25">
      <c r="CW1939" t="s">
        <v>6112</v>
      </c>
      <c r="XFD1939" t="s">
        <v>5702</v>
      </c>
    </row>
    <row r="1940" spans="101:101 16384:16384" x14ac:dyDescent="0.25">
      <c r="CW1940" t="s">
        <v>6112</v>
      </c>
      <c r="XFD1940" t="s">
        <v>5703</v>
      </c>
    </row>
    <row r="1941" spans="101:101 16384:16384" x14ac:dyDescent="0.25">
      <c r="CW1941" t="s">
        <v>6112</v>
      </c>
      <c r="XFD1941" t="s">
        <v>5704</v>
      </c>
    </row>
    <row r="1942" spans="101:101 16384:16384" x14ac:dyDescent="0.25">
      <c r="CW1942" t="s">
        <v>6112</v>
      </c>
      <c r="XFD1942" t="s">
        <v>5705</v>
      </c>
    </row>
    <row r="1943" spans="101:101 16384:16384" x14ac:dyDescent="0.25">
      <c r="CW1943" t="s">
        <v>6112</v>
      </c>
      <c r="XFD1943" t="s">
        <v>5706</v>
      </c>
    </row>
    <row r="1944" spans="101:101 16384:16384" x14ac:dyDescent="0.25">
      <c r="CW1944" t="s">
        <v>6112</v>
      </c>
      <c r="XFD1944" t="s">
        <v>5707</v>
      </c>
    </row>
    <row r="1945" spans="101:101 16384:16384" x14ac:dyDescent="0.25">
      <c r="CW1945" t="s">
        <v>6112</v>
      </c>
      <c r="XFD1945" t="s">
        <v>5708</v>
      </c>
    </row>
    <row r="1946" spans="101:101 16384:16384" x14ac:dyDescent="0.25">
      <c r="CW1946" t="s">
        <v>6112</v>
      </c>
      <c r="XFD1946" t="s">
        <v>5709</v>
      </c>
    </row>
    <row r="1947" spans="101:101 16384:16384" x14ac:dyDescent="0.25">
      <c r="CW1947" t="s">
        <v>6112</v>
      </c>
      <c r="XFD1947" t="s">
        <v>5710</v>
      </c>
    </row>
    <row r="1948" spans="101:101 16384:16384" x14ac:dyDescent="0.25">
      <c r="CW1948" t="s">
        <v>6112</v>
      </c>
      <c r="XFD1948" t="s">
        <v>5711</v>
      </c>
    </row>
    <row r="1949" spans="101:101 16384:16384" x14ac:dyDescent="0.25">
      <c r="CW1949" t="s">
        <v>6112</v>
      </c>
      <c r="XFD1949" t="s">
        <v>5712</v>
      </c>
    </row>
    <row r="1950" spans="101:101 16384:16384" x14ac:dyDescent="0.25">
      <c r="CW1950" t="s">
        <v>6112</v>
      </c>
      <c r="XFD1950" t="s">
        <v>5713</v>
      </c>
    </row>
    <row r="1951" spans="101:101 16384:16384" x14ac:dyDescent="0.25">
      <c r="CW1951" t="s">
        <v>6112</v>
      </c>
      <c r="XFD1951" t="s">
        <v>5714</v>
      </c>
    </row>
    <row r="1952" spans="101:101 16384:16384" x14ac:dyDescent="0.25">
      <c r="CW1952" t="s">
        <v>6112</v>
      </c>
      <c r="XFD1952" t="s">
        <v>5715</v>
      </c>
    </row>
    <row r="1953" spans="101:101 16384:16384" x14ac:dyDescent="0.25">
      <c r="CW1953" t="s">
        <v>6112</v>
      </c>
      <c r="XFD1953" t="s">
        <v>5716</v>
      </c>
    </row>
    <row r="1954" spans="101:101 16384:16384" x14ac:dyDescent="0.25">
      <c r="CW1954" t="s">
        <v>6112</v>
      </c>
      <c r="XFD1954" t="s">
        <v>5717</v>
      </c>
    </row>
    <row r="1955" spans="101:101 16384:16384" x14ac:dyDescent="0.25">
      <c r="CW1955" t="s">
        <v>6112</v>
      </c>
      <c r="XFD1955" t="s">
        <v>5718</v>
      </c>
    </row>
    <row r="1956" spans="101:101 16384:16384" x14ac:dyDescent="0.25">
      <c r="CW1956" t="s">
        <v>6112</v>
      </c>
      <c r="XFD1956" t="s">
        <v>5719</v>
      </c>
    </row>
    <row r="1957" spans="101:101 16384:16384" x14ac:dyDescent="0.25">
      <c r="CW1957" t="s">
        <v>6112</v>
      </c>
      <c r="XFD1957" t="s">
        <v>5720</v>
      </c>
    </row>
    <row r="1958" spans="101:101 16384:16384" x14ac:dyDescent="0.25">
      <c r="CW1958" t="s">
        <v>6112</v>
      </c>
      <c r="XFD1958" t="s">
        <v>5721</v>
      </c>
    </row>
    <row r="1959" spans="101:101 16384:16384" x14ac:dyDescent="0.25">
      <c r="CW1959" t="s">
        <v>6112</v>
      </c>
      <c r="XFD1959" t="s">
        <v>5722</v>
      </c>
    </row>
    <row r="1960" spans="101:101 16384:16384" x14ac:dyDescent="0.25">
      <c r="CW1960" t="s">
        <v>6112</v>
      </c>
      <c r="XFD1960" t="s">
        <v>5723</v>
      </c>
    </row>
    <row r="1961" spans="101:101 16384:16384" x14ac:dyDescent="0.25">
      <c r="CW1961" t="s">
        <v>6112</v>
      </c>
      <c r="XFD1961" t="s">
        <v>5724</v>
      </c>
    </row>
    <row r="1962" spans="101:101 16384:16384" x14ac:dyDescent="0.25">
      <c r="CW1962" t="s">
        <v>6112</v>
      </c>
      <c r="XFD1962" t="s">
        <v>5725</v>
      </c>
    </row>
    <row r="1963" spans="101:101 16384:16384" x14ac:dyDescent="0.25">
      <c r="CW1963" t="s">
        <v>6112</v>
      </c>
      <c r="XFD1963" t="s">
        <v>5726</v>
      </c>
    </row>
    <row r="1964" spans="101:101 16384:16384" x14ac:dyDescent="0.25">
      <c r="CW1964" t="s">
        <v>6112</v>
      </c>
      <c r="XFD1964" t="s">
        <v>5727</v>
      </c>
    </row>
    <row r="1965" spans="101:101 16384:16384" x14ac:dyDescent="0.25">
      <c r="CW1965" t="s">
        <v>6112</v>
      </c>
      <c r="XFD1965" t="s">
        <v>5728</v>
      </c>
    </row>
    <row r="1966" spans="101:101 16384:16384" x14ac:dyDescent="0.25">
      <c r="CW1966" t="s">
        <v>6112</v>
      </c>
      <c r="XFD1966" t="s">
        <v>5729</v>
      </c>
    </row>
    <row r="1967" spans="101:101 16384:16384" x14ac:dyDescent="0.25">
      <c r="CW1967" t="s">
        <v>6112</v>
      </c>
      <c r="XFD1967" t="s">
        <v>5730</v>
      </c>
    </row>
    <row r="1968" spans="101:101 16384:16384" x14ac:dyDescent="0.25">
      <c r="CW1968" t="s">
        <v>6112</v>
      </c>
      <c r="XFD1968" t="s">
        <v>5731</v>
      </c>
    </row>
    <row r="1969" spans="101:101 16384:16384" x14ac:dyDescent="0.25">
      <c r="CW1969" t="s">
        <v>6112</v>
      </c>
      <c r="XFD1969" t="s">
        <v>5732</v>
      </c>
    </row>
    <row r="1970" spans="101:101 16384:16384" x14ac:dyDescent="0.25">
      <c r="CW1970" t="s">
        <v>6112</v>
      </c>
      <c r="XFD1970" t="s">
        <v>5733</v>
      </c>
    </row>
    <row r="1971" spans="101:101 16384:16384" x14ac:dyDescent="0.25">
      <c r="CW1971" t="s">
        <v>6112</v>
      </c>
      <c r="XFD1971" t="s">
        <v>5734</v>
      </c>
    </row>
    <row r="1972" spans="101:101 16384:16384" x14ac:dyDescent="0.25">
      <c r="CW1972" t="s">
        <v>6112</v>
      </c>
      <c r="XFD1972" t="s">
        <v>5735</v>
      </c>
    </row>
    <row r="1973" spans="101:101 16384:16384" x14ac:dyDescent="0.25">
      <c r="CW1973" t="s">
        <v>6112</v>
      </c>
      <c r="XFD1973" t="s">
        <v>5736</v>
      </c>
    </row>
    <row r="1974" spans="101:101 16384:16384" x14ac:dyDescent="0.25">
      <c r="CW1974" t="s">
        <v>6112</v>
      </c>
      <c r="XFD1974" t="s">
        <v>5737</v>
      </c>
    </row>
    <row r="1975" spans="101:101 16384:16384" x14ac:dyDescent="0.25">
      <c r="CW1975" t="s">
        <v>6112</v>
      </c>
      <c r="XFD1975" t="s">
        <v>5738</v>
      </c>
    </row>
    <row r="1976" spans="101:101 16384:16384" x14ac:dyDescent="0.25">
      <c r="CW1976" t="s">
        <v>6112</v>
      </c>
      <c r="XFD1976" t="s">
        <v>5739</v>
      </c>
    </row>
    <row r="1977" spans="101:101 16384:16384" x14ac:dyDescent="0.25">
      <c r="CW1977" t="s">
        <v>6112</v>
      </c>
      <c r="XFD1977" t="s">
        <v>5740</v>
      </c>
    </row>
    <row r="1978" spans="101:101 16384:16384" x14ac:dyDescent="0.25">
      <c r="CW1978" t="s">
        <v>6112</v>
      </c>
      <c r="XFD1978" t="s">
        <v>5741</v>
      </c>
    </row>
    <row r="1979" spans="101:101 16384:16384" x14ac:dyDescent="0.25">
      <c r="CW1979" t="s">
        <v>6112</v>
      </c>
      <c r="XFD1979" t="s">
        <v>5742</v>
      </c>
    </row>
    <row r="1980" spans="101:101 16384:16384" x14ac:dyDescent="0.25">
      <c r="CW1980" t="s">
        <v>6112</v>
      </c>
      <c r="XFD1980" t="s">
        <v>5743</v>
      </c>
    </row>
    <row r="1981" spans="101:101 16384:16384" x14ac:dyDescent="0.25">
      <c r="CW1981" t="s">
        <v>6112</v>
      </c>
      <c r="XFD1981" t="s">
        <v>5744</v>
      </c>
    </row>
    <row r="1982" spans="101:101 16384:16384" x14ac:dyDescent="0.25">
      <c r="CW1982" t="s">
        <v>6112</v>
      </c>
      <c r="XFD1982" t="s">
        <v>5745</v>
      </c>
    </row>
    <row r="1983" spans="101:101 16384:16384" x14ac:dyDescent="0.25">
      <c r="CW1983" t="s">
        <v>6112</v>
      </c>
      <c r="XFD1983" t="s">
        <v>5746</v>
      </c>
    </row>
    <row r="1984" spans="101:101 16384:16384" x14ac:dyDescent="0.25">
      <c r="CW1984" t="s">
        <v>6112</v>
      </c>
      <c r="XFD1984" t="s">
        <v>5747</v>
      </c>
    </row>
    <row r="1985" spans="101:101 16384:16384" x14ac:dyDescent="0.25">
      <c r="CW1985" t="s">
        <v>6112</v>
      </c>
      <c r="XFD1985" t="s">
        <v>5748</v>
      </c>
    </row>
    <row r="1986" spans="101:101 16384:16384" x14ac:dyDescent="0.25">
      <c r="CW1986" t="s">
        <v>6112</v>
      </c>
      <c r="XFD1986" t="s">
        <v>5749</v>
      </c>
    </row>
    <row r="1987" spans="101:101 16384:16384" x14ac:dyDescent="0.25">
      <c r="CW1987" t="s">
        <v>6112</v>
      </c>
      <c r="XFD1987" t="s">
        <v>5750</v>
      </c>
    </row>
    <row r="1988" spans="101:101 16384:16384" x14ac:dyDescent="0.25">
      <c r="CW1988" t="s">
        <v>6112</v>
      </c>
      <c r="XFD1988" t="s">
        <v>5751</v>
      </c>
    </row>
    <row r="1989" spans="101:101 16384:16384" x14ac:dyDescent="0.25">
      <c r="CW1989" t="s">
        <v>6112</v>
      </c>
      <c r="XFD1989" t="s">
        <v>5752</v>
      </c>
    </row>
    <row r="1990" spans="101:101 16384:16384" x14ac:dyDescent="0.25">
      <c r="CW1990" t="s">
        <v>6112</v>
      </c>
      <c r="XFD1990" t="s">
        <v>5753</v>
      </c>
    </row>
    <row r="1991" spans="101:101 16384:16384" x14ac:dyDescent="0.25">
      <c r="CW1991" t="s">
        <v>6112</v>
      </c>
      <c r="XFD1991" t="s">
        <v>5754</v>
      </c>
    </row>
    <row r="1992" spans="101:101 16384:16384" x14ac:dyDescent="0.25">
      <c r="CW1992" t="s">
        <v>6112</v>
      </c>
      <c r="XFD1992" t="s">
        <v>5755</v>
      </c>
    </row>
    <row r="1993" spans="101:101 16384:16384" x14ac:dyDescent="0.25">
      <c r="CW1993" t="s">
        <v>6112</v>
      </c>
      <c r="XFD1993" t="s">
        <v>5756</v>
      </c>
    </row>
    <row r="1994" spans="101:101 16384:16384" x14ac:dyDescent="0.25">
      <c r="CW1994" t="s">
        <v>6112</v>
      </c>
      <c r="XFD1994" t="s">
        <v>5757</v>
      </c>
    </row>
    <row r="1995" spans="101:101 16384:16384" x14ac:dyDescent="0.25">
      <c r="CW1995" t="s">
        <v>6112</v>
      </c>
      <c r="XFD1995" t="s">
        <v>5758</v>
      </c>
    </row>
    <row r="1996" spans="101:101 16384:16384" x14ac:dyDescent="0.25">
      <c r="CW1996" t="s">
        <v>6112</v>
      </c>
      <c r="XFD1996" t="s">
        <v>5759</v>
      </c>
    </row>
    <row r="1997" spans="101:101 16384:16384" x14ac:dyDescent="0.25">
      <c r="CW1997" t="s">
        <v>6112</v>
      </c>
      <c r="XFD1997" t="s">
        <v>5760</v>
      </c>
    </row>
    <row r="1998" spans="101:101 16384:16384" x14ac:dyDescent="0.25">
      <c r="CW1998" t="s">
        <v>6112</v>
      </c>
      <c r="XFD1998" t="s">
        <v>5761</v>
      </c>
    </row>
    <row r="1999" spans="101:101 16384:16384" x14ac:dyDescent="0.25">
      <c r="CW1999" t="s">
        <v>6112</v>
      </c>
      <c r="XFD1999" t="s">
        <v>5762</v>
      </c>
    </row>
    <row r="2000" spans="101:101 16384:16384" x14ac:dyDescent="0.25">
      <c r="CW2000" t="s">
        <v>6112</v>
      </c>
      <c r="XFD2000" t="s">
        <v>5763</v>
      </c>
    </row>
    <row r="2001" spans="101:101 16384:16384" x14ac:dyDescent="0.25">
      <c r="CW2001" t="s">
        <v>6112</v>
      </c>
      <c r="XFD2001" t="s">
        <v>5764</v>
      </c>
    </row>
    <row r="2002" spans="101:101 16384:16384" x14ac:dyDescent="0.25">
      <c r="CW2002" t="s">
        <v>6112</v>
      </c>
      <c r="XFD2002" t="s">
        <v>5765</v>
      </c>
    </row>
    <row r="2003" spans="101:101 16384:16384" x14ac:dyDescent="0.25">
      <c r="CW2003" t="s">
        <v>6112</v>
      </c>
      <c r="XFD2003" t="s">
        <v>5766</v>
      </c>
    </row>
    <row r="2004" spans="101:101 16384:16384" x14ac:dyDescent="0.25">
      <c r="CW2004" t="s">
        <v>6112</v>
      </c>
      <c r="XFD2004" t="s">
        <v>5767</v>
      </c>
    </row>
    <row r="2005" spans="101:101 16384:16384" x14ac:dyDescent="0.25">
      <c r="CW2005" t="s">
        <v>6112</v>
      </c>
      <c r="XFD2005" t="s">
        <v>5768</v>
      </c>
    </row>
    <row r="2006" spans="101:101 16384:16384" x14ac:dyDescent="0.25">
      <c r="CW2006" t="s">
        <v>6112</v>
      </c>
      <c r="XFD2006" t="s">
        <v>5769</v>
      </c>
    </row>
    <row r="2007" spans="101:101 16384:16384" x14ac:dyDescent="0.25">
      <c r="CW2007" t="s">
        <v>6112</v>
      </c>
      <c r="XFD2007" t="s">
        <v>5770</v>
      </c>
    </row>
    <row r="2008" spans="101:101 16384:16384" x14ac:dyDescent="0.25">
      <c r="CW2008" t="s">
        <v>6112</v>
      </c>
      <c r="XFD2008" t="s">
        <v>5771</v>
      </c>
    </row>
    <row r="2009" spans="101:101 16384:16384" x14ac:dyDescent="0.25">
      <c r="CW2009" t="s">
        <v>6112</v>
      </c>
      <c r="XFD2009" t="s">
        <v>5772</v>
      </c>
    </row>
    <row r="2010" spans="101:101 16384:16384" x14ac:dyDescent="0.25">
      <c r="CW2010" t="s">
        <v>6112</v>
      </c>
      <c r="XFD2010" t="s">
        <v>5773</v>
      </c>
    </row>
    <row r="2011" spans="101:101 16384:16384" x14ac:dyDescent="0.25">
      <c r="CW2011" t="s">
        <v>6112</v>
      </c>
      <c r="XFD2011" t="s">
        <v>5774</v>
      </c>
    </row>
    <row r="2012" spans="101:101 16384:16384" x14ac:dyDescent="0.25">
      <c r="CW2012" t="s">
        <v>6112</v>
      </c>
      <c r="XFD2012" t="s">
        <v>5775</v>
      </c>
    </row>
    <row r="2013" spans="101:101 16384:16384" x14ac:dyDescent="0.25">
      <c r="CW2013" t="s">
        <v>6112</v>
      </c>
      <c r="XFD2013" t="s">
        <v>5776</v>
      </c>
    </row>
    <row r="2014" spans="101:101 16384:16384" x14ac:dyDescent="0.25">
      <c r="CW2014" t="s">
        <v>6112</v>
      </c>
      <c r="XFD2014" t="s">
        <v>5777</v>
      </c>
    </row>
    <row r="2015" spans="101:101 16384:16384" x14ac:dyDescent="0.25">
      <c r="CW2015" t="s">
        <v>6112</v>
      </c>
      <c r="XFD2015" t="s">
        <v>5778</v>
      </c>
    </row>
    <row r="2016" spans="101:101 16384:16384" x14ac:dyDescent="0.25">
      <c r="CW2016" t="s">
        <v>6112</v>
      </c>
      <c r="XFD2016" t="s">
        <v>5779</v>
      </c>
    </row>
    <row r="2017" spans="101:101 16384:16384" x14ac:dyDescent="0.25">
      <c r="CW2017" t="s">
        <v>6112</v>
      </c>
      <c r="XFD2017" t="s">
        <v>5780</v>
      </c>
    </row>
    <row r="2018" spans="101:101 16384:16384" x14ac:dyDescent="0.25">
      <c r="CW2018" t="s">
        <v>6112</v>
      </c>
      <c r="XFD2018" t="s">
        <v>5781</v>
      </c>
    </row>
    <row r="2019" spans="101:101 16384:16384" x14ac:dyDescent="0.25">
      <c r="CW2019" t="s">
        <v>6112</v>
      </c>
      <c r="XFD2019" t="s">
        <v>5782</v>
      </c>
    </row>
    <row r="2020" spans="101:101 16384:16384" x14ac:dyDescent="0.25">
      <c r="CW2020" t="s">
        <v>6112</v>
      </c>
      <c r="XFD2020" t="s">
        <v>5783</v>
      </c>
    </row>
    <row r="2021" spans="101:101 16384:16384" x14ac:dyDescent="0.25">
      <c r="CW2021" t="s">
        <v>6112</v>
      </c>
      <c r="XFD2021" t="s">
        <v>5784</v>
      </c>
    </row>
    <row r="2022" spans="101:101 16384:16384" x14ac:dyDescent="0.25">
      <c r="CW2022" t="s">
        <v>6112</v>
      </c>
      <c r="XFD2022" t="s">
        <v>5785</v>
      </c>
    </row>
    <row r="2023" spans="101:101 16384:16384" x14ac:dyDescent="0.25">
      <c r="CW2023" t="s">
        <v>6112</v>
      </c>
      <c r="XFD2023" t="s">
        <v>5786</v>
      </c>
    </row>
    <row r="2024" spans="101:101 16384:16384" x14ac:dyDescent="0.25">
      <c r="CW2024" t="s">
        <v>6112</v>
      </c>
      <c r="XFD2024" t="s">
        <v>5787</v>
      </c>
    </row>
    <row r="2025" spans="101:101 16384:16384" x14ac:dyDescent="0.25">
      <c r="CW2025" t="s">
        <v>6112</v>
      </c>
      <c r="XFD2025" t="s">
        <v>5788</v>
      </c>
    </row>
    <row r="2026" spans="101:101 16384:16384" x14ac:dyDescent="0.25">
      <c r="CW2026" t="s">
        <v>6112</v>
      </c>
      <c r="XFD2026" t="s">
        <v>5789</v>
      </c>
    </row>
    <row r="2027" spans="101:101 16384:16384" x14ac:dyDescent="0.25">
      <c r="CW2027" t="s">
        <v>6112</v>
      </c>
      <c r="XFD2027" t="s">
        <v>5790</v>
      </c>
    </row>
    <row r="2028" spans="101:101 16384:16384" x14ac:dyDescent="0.25">
      <c r="CW2028" t="s">
        <v>6112</v>
      </c>
      <c r="XFD2028" t="s">
        <v>5791</v>
      </c>
    </row>
    <row r="2029" spans="101:101 16384:16384" x14ac:dyDescent="0.25">
      <c r="CW2029" t="s">
        <v>6112</v>
      </c>
      <c r="XFD2029" t="s">
        <v>5792</v>
      </c>
    </row>
    <row r="2030" spans="101:101 16384:16384" x14ac:dyDescent="0.25">
      <c r="CW2030" t="s">
        <v>6112</v>
      </c>
      <c r="XFD2030" t="s">
        <v>5793</v>
      </c>
    </row>
    <row r="2031" spans="101:101 16384:16384" x14ac:dyDescent="0.25">
      <c r="CW2031" t="s">
        <v>6112</v>
      </c>
      <c r="XFD2031" t="s">
        <v>5794</v>
      </c>
    </row>
    <row r="2032" spans="101:101 16384:16384" x14ac:dyDescent="0.25">
      <c r="CW2032" t="s">
        <v>6112</v>
      </c>
      <c r="XFD2032" t="s">
        <v>5795</v>
      </c>
    </row>
    <row r="2033" spans="101:101 16384:16384" x14ac:dyDescent="0.25">
      <c r="CW2033" t="s">
        <v>6112</v>
      </c>
      <c r="XFD2033" t="s">
        <v>5796</v>
      </c>
    </row>
    <row r="2034" spans="101:101 16384:16384" x14ac:dyDescent="0.25">
      <c r="CW2034" t="s">
        <v>6112</v>
      </c>
      <c r="XFD2034" t="s">
        <v>5797</v>
      </c>
    </row>
    <row r="2035" spans="101:101 16384:16384" x14ac:dyDescent="0.25">
      <c r="CW2035" t="s">
        <v>6112</v>
      </c>
      <c r="XFD2035" t="s">
        <v>5798</v>
      </c>
    </row>
    <row r="2036" spans="101:101 16384:16384" x14ac:dyDescent="0.25">
      <c r="CW2036" t="s">
        <v>6112</v>
      </c>
      <c r="XFD2036" t="s">
        <v>5799</v>
      </c>
    </row>
    <row r="2037" spans="101:101 16384:16384" x14ac:dyDescent="0.25">
      <c r="CW2037" t="s">
        <v>6112</v>
      </c>
      <c r="XFD2037" t="s">
        <v>5800</v>
      </c>
    </row>
    <row r="2038" spans="101:101 16384:16384" x14ac:dyDescent="0.25">
      <c r="CW2038" t="s">
        <v>6112</v>
      </c>
      <c r="XFD2038" t="s">
        <v>5801</v>
      </c>
    </row>
    <row r="2039" spans="101:101 16384:16384" x14ac:dyDescent="0.25">
      <c r="CW2039" t="s">
        <v>6112</v>
      </c>
      <c r="XFD2039" t="s">
        <v>5802</v>
      </c>
    </row>
    <row r="2040" spans="101:101 16384:16384" x14ac:dyDescent="0.25">
      <c r="CW2040" t="s">
        <v>6112</v>
      </c>
      <c r="XFD2040" t="s">
        <v>5803</v>
      </c>
    </row>
    <row r="2041" spans="101:101 16384:16384" x14ac:dyDescent="0.25">
      <c r="CW2041" t="s">
        <v>6112</v>
      </c>
      <c r="XFD2041" t="s">
        <v>5804</v>
      </c>
    </row>
    <row r="2042" spans="101:101 16384:16384" x14ac:dyDescent="0.25">
      <c r="CW2042" t="s">
        <v>6112</v>
      </c>
      <c r="XFD2042" t="s">
        <v>5805</v>
      </c>
    </row>
    <row r="2043" spans="101:101 16384:16384" x14ac:dyDescent="0.25">
      <c r="CW2043" t="s">
        <v>6112</v>
      </c>
      <c r="XFD2043" t="s">
        <v>5806</v>
      </c>
    </row>
    <row r="2044" spans="101:101 16384:16384" x14ac:dyDescent="0.25">
      <c r="CW2044" t="s">
        <v>6112</v>
      </c>
      <c r="XFD2044" t="s">
        <v>5807</v>
      </c>
    </row>
    <row r="2045" spans="101:101 16384:16384" x14ac:dyDescent="0.25">
      <c r="CW2045" t="s">
        <v>6112</v>
      </c>
      <c r="XFD2045" t="s">
        <v>5808</v>
      </c>
    </row>
    <row r="2046" spans="101:101 16384:16384" x14ac:dyDescent="0.25">
      <c r="CW2046" t="s">
        <v>6112</v>
      </c>
      <c r="XFD2046" t="s">
        <v>5809</v>
      </c>
    </row>
    <row r="2047" spans="101:101 16384:16384" x14ac:dyDescent="0.25">
      <c r="CW2047" t="s">
        <v>6112</v>
      </c>
      <c r="XFD2047" t="s">
        <v>5810</v>
      </c>
    </row>
    <row r="2048" spans="101:101 16384:16384" x14ac:dyDescent="0.25">
      <c r="CW2048" t="s">
        <v>6112</v>
      </c>
      <c r="XFD2048" t="s">
        <v>5811</v>
      </c>
    </row>
    <row r="2049" spans="101:101 16384:16384" x14ac:dyDescent="0.25">
      <c r="CW2049" t="s">
        <v>6112</v>
      </c>
      <c r="XFD2049" t="s">
        <v>5812</v>
      </c>
    </row>
    <row r="2050" spans="101:101 16384:16384" x14ac:dyDescent="0.25">
      <c r="CW2050" t="s">
        <v>6112</v>
      </c>
      <c r="XFD2050" t="s">
        <v>5813</v>
      </c>
    </row>
    <row r="2051" spans="101:101 16384:16384" x14ac:dyDescent="0.25">
      <c r="CW2051" t="s">
        <v>6112</v>
      </c>
      <c r="XFD2051" t="s">
        <v>5814</v>
      </c>
    </row>
    <row r="2052" spans="101:101 16384:16384" x14ac:dyDescent="0.25">
      <c r="CW2052" t="s">
        <v>6112</v>
      </c>
      <c r="XFD2052" t="s">
        <v>5815</v>
      </c>
    </row>
    <row r="2053" spans="101:101 16384:16384" x14ac:dyDescent="0.25">
      <c r="CW2053" t="s">
        <v>6112</v>
      </c>
      <c r="XFD2053" t="s">
        <v>5816</v>
      </c>
    </row>
    <row r="2054" spans="101:101 16384:16384" x14ac:dyDescent="0.25">
      <c r="CW2054" t="s">
        <v>6112</v>
      </c>
      <c r="XFD2054" t="s">
        <v>5817</v>
      </c>
    </row>
    <row r="2055" spans="101:101 16384:16384" x14ac:dyDescent="0.25">
      <c r="CW2055" t="s">
        <v>6112</v>
      </c>
      <c r="XFD2055" t="s">
        <v>5818</v>
      </c>
    </row>
    <row r="2056" spans="101:101 16384:16384" x14ac:dyDescent="0.25">
      <c r="CW2056" t="s">
        <v>6112</v>
      </c>
      <c r="XFD2056" t="s">
        <v>5819</v>
      </c>
    </row>
    <row r="2057" spans="101:101 16384:16384" x14ac:dyDescent="0.25">
      <c r="CW2057" t="s">
        <v>6112</v>
      </c>
      <c r="XFD2057" t="s">
        <v>5820</v>
      </c>
    </row>
    <row r="2058" spans="101:101 16384:16384" x14ac:dyDescent="0.25">
      <c r="CW2058" t="s">
        <v>6112</v>
      </c>
      <c r="XFD2058" t="s">
        <v>5821</v>
      </c>
    </row>
    <row r="2059" spans="101:101 16384:16384" x14ac:dyDescent="0.25">
      <c r="CW2059" t="s">
        <v>6112</v>
      </c>
      <c r="XFD2059" t="s">
        <v>5822</v>
      </c>
    </row>
    <row r="2060" spans="101:101 16384:16384" x14ac:dyDescent="0.25">
      <c r="CW2060" t="s">
        <v>6112</v>
      </c>
      <c r="XFD2060" t="s">
        <v>5823</v>
      </c>
    </row>
    <row r="2061" spans="101:101 16384:16384" x14ac:dyDescent="0.25">
      <c r="CW2061" t="s">
        <v>6112</v>
      </c>
      <c r="XFD2061" t="s">
        <v>5824</v>
      </c>
    </row>
    <row r="2062" spans="101:101 16384:16384" x14ac:dyDescent="0.25">
      <c r="CW2062" t="s">
        <v>6112</v>
      </c>
      <c r="XFD2062" t="s">
        <v>5825</v>
      </c>
    </row>
    <row r="2063" spans="101:101 16384:16384" x14ac:dyDescent="0.25">
      <c r="CW2063" t="s">
        <v>6112</v>
      </c>
      <c r="XFD2063" t="s">
        <v>5826</v>
      </c>
    </row>
    <row r="2064" spans="101:101 16384:16384" x14ac:dyDescent="0.25">
      <c r="CW2064" t="s">
        <v>6112</v>
      </c>
      <c r="XFD2064" t="s">
        <v>5827</v>
      </c>
    </row>
    <row r="2065" spans="101:101 16384:16384" x14ac:dyDescent="0.25">
      <c r="CW2065" t="s">
        <v>6112</v>
      </c>
      <c r="XFD2065" t="s">
        <v>5828</v>
      </c>
    </row>
    <row r="2066" spans="101:101 16384:16384" x14ac:dyDescent="0.25">
      <c r="CW2066" t="s">
        <v>6112</v>
      </c>
      <c r="XFD2066" t="s">
        <v>5829</v>
      </c>
    </row>
    <row r="2067" spans="101:101 16384:16384" x14ac:dyDescent="0.25">
      <c r="CW2067" t="s">
        <v>6112</v>
      </c>
      <c r="XFD2067" t="s">
        <v>5830</v>
      </c>
    </row>
    <row r="2068" spans="101:101 16384:16384" x14ac:dyDescent="0.25">
      <c r="CW2068" t="s">
        <v>6112</v>
      </c>
      <c r="XFD2068" t="s">
        <v>5831</v>
      </c>
    </row>
    <row r="2069" spans="101:101 16384:16384" x14ac:dyDescent="0.25">
      <c r="CW2069" t="s">
        <v>6112</v>
      </c>
      <c r="XFD2069" t="s">
        <v>5832</v>
      </c>
    </row>
    <row r="2070" spans="101:101 16384:16384" x14ac:dyDescent="0.25">
      <c r="CW2070" t="s">
        <v>6112</v>
      </c>
      <c r="XFD2070" t="s">
        <v>5833</v>
      </c>
    </row>
    <row r="2071" spans="101:101 16384:16384" x14ac:dyDescent="0.25">
      <c r="CW2071" t="s">
        <v>6112</v>
      </c>
      <c r="XFD2071" t="s">
        <v>5834</v>
      </c>
    </row>
    <row r="2072" spans="101:101 16384:16384" x14ac:dyDescent="0.25">
      <c r="CW2072" t="s">
        <v>6112</v>
      </c>
      <c r="XFD2072" t="s">
        <v>5835</v>
      </c>
    </row>
    <row r="2073" spans="101:101 16384:16384" x14ac:dyDescent="0.25">
      <c r="CW2073" t="s">
        <v>6112</v>
      </c>
      <c r="XFD2073" t="s">
        <v>5836</v>
      </c>
    </row>
    <row r="2074" spans="101:101 16384:16384" x14ac:dyDescent="0.25">
      <c r="CW2074" t="s">
        <v>6112</v>
      </c>
      <c r="XFD2074" t="s">
        <v>5837</v>
      </c>
    </row>
    <row r="2075" spans="101:101 16384:16384" x14ac:dyDescent="0.25">
      <c r="CW2075" t="s">
        <v>6112</v>
      </c>
      <c r="XFD2075" t="s">
        <v>5838</v>
      </c>
    </row>
    <row r="2076" spans="101:101 16384:16384" x14ac:dyDescent="0.25">
      <c r="CW2076" t="s">
        <v>6112</v>
      </c>
      <c r="XFD2076" t="s">
        <v>5839</v>
      </c>
    </row>
    <row r="2077" spans="101:101 16384:16384" x14ac:dyDescent="0.25">
      <c r="CW2077" t="s">
        <v>6112</v>
      </c>
      <c r="XFD2077" t="s">
        <v>5840</v>
      </c>
    </row>
    <row r="2078" spans="101:101 16384:16384" x14ac:dyDescent="0.25">
      <c r="CW2078" t="s">
        <v>6112</v>
      </c>
      <c r="XFD2078" t="s">
        <v>5841</v>
      </c>
    </row>
    <row r="2079" spans="101:101 16384:16384" x14ac:dyDescent="0.25">
      <c r="CW2079" t="s">
        <v>6112</v>
      </c>
      <c r="XFD2079" t="s">
        <v>5842</v>
      </c>
    </row>
    <row r="2080" spans="101:101 16384:16384" x14ac:dyDescent="0.25">
      <c r="CW2080" t="s">
        <v>6112</v>
      </c>
      <c r="XFD2080" t="s">
        <v>5843</v>
      </c>
    </row>
    <row r="2081" spans="101:101 16384:16384" x14ac:dyDescent="0.25">
      <c r="CW2081" t="s">
        <v>6112</v>
      </c>
      <c r="XFD2081" t="s">
        <v>5844</v>
      </c>
    </row>
    <row r="2082" spans="101:101 16384:16384" x14ac:dyDescent="0.25">
      <c r="CW2082" t="s">
        <v>6112</v>
      </c>
      <c r="XFD2082" t="s">
        <v>5845</v>
      </c>
    </row>
    <row r="2083" spans="101:101 16384:16384" x14ac:dyDescent="0.25">
      <c r="CW2083" t="s">
        <v>6112</v>
      </c>
      <c r="XFD2083" t="s">
        <v>5846</v>
      </c>
    </row>
    <row r="2084" spans="101:101 16384:16384" x14ac:dyDescent="0.25">
      <c r="CW2084" t="s">
        <v>6112</v>
      </c>
      <c r="XFD2084" t="s">
        <v>5847</v>
      </c>
    </row>
    <row r="2085" spans="101:101 16384:16384" x14ac:dyDescent="0.25">
      <c r="CW2085" t="s">
        <v>6112</v>
      </c>
      <c r="XFD2085" t="s">
        <v>5848</v>
      </c>
    </row>
    <row r="2086" spans="101:101 16384:16384" x14ac:dyDescent="0.25">
      <c r="CW2086" t="s">
        <v>6112</v>
      </c>
      <c r="XFD2086" t="s">
        <v>5849</v>
      </c>
    </row>
    <row r="2087" spans="101:101 16384:16384" x14ac:dyDescent="0.25">
      <c r="CW2087" t="s">
        <v>6112</v>
      </c>
      <c r="XFD2087" t="s">
        <v>5850</v>
      </c>
    </row>
    <row r="2088" spans="101:101 16384:16384" x14ac:dyDescent="0.25">
      <c r="CW2088" t="s">
        <v>6112</v>
      </c>
      <c r="XFD2088" t="s">
        <v>5851</v>
      </c>
    </row>
    <row r="2089" spans="101:101 16384:16384" x14ac:dyDescent="0.25">
      <c r="CW2089" t="s">
        <v>6112</v>
      </c>
      <c r="XFD2089" t="s">
        <v>5852</v>
      </c>
    </row>
    <row r="2090" spans="101:101 16384:16384" x14ac:dyDescent="0.25">
      <c r="CW2090" t="s">
        <v>6112</v>
      </c>
      <c r="XFD2090" t="s">
        <v>5853</v>
      </c>
    </row>
    <row r="2091" spans="101:101 16384:16384" x14ac:dyDescent="0.25">
      <c r="CW2091" t="s">
        <v>6112</v>
      </c>
      <c r="XFD2091" t="s">
        <v>5854</v>
      </c>
    </row>
    <row r="2092" spans="101:101 16384:16384" x14ac:dyDescent="0.25">
      <c r="CW2092" t="s">
        <v>6112</v>
      </c>
      <c r="XFD2092" t="s">
        <v>5855</v>
      </c>
    </row>
    <row r="2093" spans="101:101 16384:16384" x14ac:dyDescent="0.25">
      <c r="CW2093" t="s">
        <v>6112</v>
      </c>
      <c r="XFD2093" t="s">
        <v>5856</v>
      </c>
    </row>
    <row r="2094" spans="101:101 16384:16384" x14ac:dyDescent="0.25">
      <c r="CW2094" t="s">
        <v>6112</v>
      </c>
      <c r="XFD2094" t="s">
        <v>5857</v>
      </c>
    </row>
    <row r="2095" spans="101:101 16384:16384" x14ac:dyDescent="0.25">
      <c r="CW2095" t="s">
        <v>6112</v>
      </c>
      <c r="XFD2095" t="s">
        <v>5858</v>
      </c>
    </row>
    <row r="2096" spans="101:101 16384:16384" x14ac:dyDescent="0.25">
      <c r="CW2096" t="s">
        <v>6112</v>
      </c>
      <c r="XFD2096" t="s">
        <v>5859</v>
      </c>
    </row>
    <row r="2097" spans="101:101 16384:16384" x14ac:dyDescent="0.25">
      <c r="CW2097" t="s">
        <v>6112</v>
      </c>
      <c r="XFD2097" t="s">
        <v>5860</v>
      </c>
    </row>
    <row r="2098" spans="101:101 16384:16384" x14ac:dyDescent="0.25">
      <c r="CW2098" t="s">
        <v>6112</v>
      </c>
      <c r="XFD2098" t="s">
        <v>5861</v>
      </c>
    </row>
    <row r="2099" spans="101:101 16384:16384" x14ac:dyDescent="0.25">
      <c r="CW2099" t="s">
        <v>6112</v>
      </c>
      <c r="XFD2099" t="s">
        <v>5862</v>
      </c>
    </row>
    <row r="2100" spans="101:101 16384:16384" x14ac:dyDescent="0.25">
      <c r="CW2100" t="s">
        <v>6112</v>
      </c>
      <c r="XFD2100" t="s">
        <v>5863</v>
      </c>
    </row>
    <row r="2101" spans="101:101 16384:16384" x14ac:dyDescent="0.25">
      <c r="CW2101" t="s">
        <v>6112</v>
      </c>
      <c r="XFD2101" t="s">
        <v>5864</v>
      </c>
    </row>
    <row r="2102" spans="101:101 16384:16384" x14ac:dyDescent="0.25">
      <c r="CW2102" t="s">
        <v>6112</v>
      </c>
      <c r="XFD2102" t="s">
        <v>5865</v>
      </c>
    </row>
    <row r="2103" spans="101:101 16384:16384" x14ac:dyDescent="0.25">
      <c r="CW2103" t="s">
        <v>6112</v>
      </c>
      <c r="XFD2103" t="s">
        <v>5866</v>
      </c>
    </row>
    <row r="2104" spans="101:101 16384:16384" x14ac:dyDescent="0.25">
      <c r="CW2104" t="s">
        <v>6112</v>
      </c>
      <c r="XFD2104" t="s">
        <v>5867</v>
      </c>
    </row>
    <row r="2105" spans="101:101 16384:16384" x14ac:dyDescent="0.25">
      <c r="CW2105" t="s">
        <v>6112</v>
      </c>
      <c r="XFD2105" t="s">
        <v>5868</v>
      </c>
    </row>
    <row r="2106" spans="101:101 16384:16384" x14ac:dyDescent="0.25">
      <c r="CW2106" t="s">
        <v>6112</v>
      </c>
      <c r="XFD2106" t="s">
        <v>5869</v>
      </c>
    </row>
    <row r="2107" spans="101:101 16384:16384" x14ac:dyDescent="0.25">
      <c r="CW2107" t="s">
        <v>6112</v>
      </c>
      <c r="XFD2107" t="s">
        <v>5870</v>
      </c>
    </row>
    <row r="2108" spans="101:101 16384:16384" x14ac:dyDescent="0.25">
      <c r="CW2108" t="s">
        <v>6112</v>
      </c>
      <c r="XFD2108" t="s">
        <v>5871</v>
      </c>
    </row>
    <row r="2109" spans="101:101 16384:16384" x14ac:dyDescent="0.25">
      <c r="CW2109" t="s">
        <v>6112</v>
      </c>
      <c r="XFD2109" t="s">
        <v>5872</v>
      </c>
    </row>
    <row r="2110" spans="101:101 16384:16384" x14ac:dyDescent="0.25">
      <c r="CW2110" t="s">
        <v>6112</v>
      </c>
      <c r="XFD2110" t="s">
        <v>5873</v>
      </c>
    </row>
    <row r="2111" spans="101:101 16384:16384" x14ac:dyDescent="0.25">
      <c r="CW2111" t="s">
        <v>6112</v>
      </c>
      <c r="XFD2111" t="s">
        <v>5874</v>
      </c>
    </row>
    <row r="2112" spans="101:101 16384:16384" x14ac:dyDescent="0.25">
      <c r="CW2112" t="s">
        <v>6112</v>
      </c>
      <c r="XFD2112" t="s">
        <v>5875</v>
      </c>
    </row>
    <row r="2113" spans="101:101 16384:16384" x14ac:dyDescent="0.25">
      <c r="CW2113" t="s">
        <v>6112</v>
      </c>
      <c r="XFD2113" t="s">
        <v>5876</v>
      </c>
    </row>
    <row r="2114" spans="101:101 16384:16384" x14ac:dyDescent="0.25">
      <c r="CW2114" t="s">
        <v>6112</v>
      </c>
      <c r="XFD2114" t="s">
        <v>5877</v>
      </c>
    </row>
    <row r="2115" spans="101:101 16384:16384" x14ac:dyDescent="0.25">
      <c r="CW2115" t="s">
        <v>6112</v>
      </c>
      <c r="XFD2115" t="s">
        <v>5878</v>
      </c>
    </row>
    <row r="2116" spans="101:101 16384:16384" x14ac:dyDescent="0.25">
      <c r="CW2116" t="s">
        <v>6112</v>
      </c>
      <c r="XFD2116" t="s">
        <v>5879</v>
      </c>
    </row>
    <row r="2117" spans="101:101 16384:16384" x14ac:dyDescent="0.25">
      <c r="CW2117" t="s">
        <v>6112</v>
      </c>
      <c r="XFD2117" t="s">
        <v>5880</v>
      </c>
    </row>
    <row r="2118" spans="101:101 16384:16384" x14ac:dyDescent="0.25">
      <c r="CW2118" t="s">
        <v>6112</v>
      </c>
      <c r="XFD2118" t="s">
        <v>5881</v>
      </c>
    </row>
    <row r="2119" spans="101:101 16384:16384" x14ac:dyDescent="0.25">
      <c r="CW2119" t="s">
        <v>6112</v>
      </c>
      <c r="XFD2119" t="s">
        <v>5882</v>
      </c>
    </row>
    <row r="2120" spans="101:101 16384:16384" x14ac:dyDescent="0.25">
      <c r="CW2120" t="s">
        <v>6112</v>
      </c>
      <c r="XFD2120" t="s">
        <v>5883</v>
      </c>
    </row>
    <row r="2121" spans="101:101 16384:16384" x14ac:dyDescent="0.25">
      <c r="CW2121" t="s">
        <v>6112</v>
      </c>
      <c r="XFD2121" t="s">
        <v>5884</v>
      </c>
    </row>
    <row r="2122" spans="101:101 16384:16384" x14ac:dyDescent="0.25">
      <c r="CW2122" t="s">
        <v>6112</v>
      </c>
      <c r="XFD2122" t="s">
        <v>5885</v>
      </c>
    </row>
    <row r="2123" spans="101:101 16384:16384" x14ac:dyDescent="0.25">
      <c r="CW2123" t="s">
        <v>6112</v>
      </c>
      <c r="XFD2123" t="s">
        <v>5886</v>
      </c>
    </row>
    <row r="2124" spans="101:101 16384:16384" x14ac:dyDescent="0.25">
      <c r="CW2124" t="s">
        <v>6112</v>
      </c>
      <c r="XFD2124" t="s">
        <v>5887</v>
      </c>
    </row>
    <row r="2125" spans="101:101 16384:16384" x14ac:dyDescent="0.25">
      <c r="CW2125" t="s">
        <v>6112</v>
      </c>
      <c r="XFD2125" t="s">
        <v>5888</v>
      </c>
    </row>
    <row r="2126" spans="101:101 16384:16384" x14ac:dyDescent="0.25">
      <c r="CW2126" t="s">
        <v>6112</v>
      </c>
      <c r="XFD2126" t="s">
        <v>5889</v>
      </c>
    </row>
    <row r="2127" spans="101:101 16384:16384" x14ac:dyDescent="0.25">
      <c r="CW2127" t="s">
        <v>6112</v>
      </c>
      <c r="XFD2127" t="s">
        <v>5890</v>
      </c>
    </row>
    <row r="2128" spans="101:101 16384:16384" x14ac:dyDescent="0.25">
      <c r="CW2128" t="s">
        <v>6112</v>
      </c>
      <c r="XFD2128" t="s">
        <v>5891</v>
      </c>
    </row>
    <row r="2129" spans="101:101 16384:16384" x14ac:dyDescent="0.25">
      <c r="CW2129" t="s">
        <v>6112</v>
      </c>
      <c r="XFD2129" t="s">
        <v>5892</v>
      </c>
    </row>
    <row r="2130" spans="101:101 16384:16384" x14ac:dyDescent="0.25">
      <c r="CW2130" t="s">
        <v>6112</v>
      </c>
      <c r="XFD2130" t="s">
        <v>5893</v>
      </c>
    </row>
    <row r="2131" spans="101:101 16384:16384" x14ac:dyDescent="0.25">
      <c r="CW2131" t="s">
        <v>6112</v>
      </c>
      <c r="XFD2131" t="s">
        <v>5894</v>
      </c>
    </row>
    <row r="2132" spans="101:101 16384:16384" x14ac:dyDescent="0.25">
      <c r="CW2132" t="s">
        <v>6112</v>
      </c>
      <c r="XFD2132" t="s">
        <v>5895</v>
      </c>
    </row>
    <row r="2133" spans="101:101 16384:16384" x14ac:dyDescent="0.25">
      <c r="CW2133" t="s">
        <v>6112</v>
      </c>
      <c r="XFD2133" t="s">
        <v>5896</v>
      </c>
    </row>
    <row r="2134" spans="101:101 16384:16384" x14ac:dyDescent="0.25">
      <c r="CW2134" t="s">
        <v>6112</v>
      </c>
      <c r="XFD2134" t="s">
        <v>5897</v>
      </c>
    </row>
    <row r="2135" spans="101:101 16384:16384" x14ac:dyDescent="0.25">
      <c r="CW2135" t="s">
        <v>6112</v>
      </c>
      <c r="XFD2135" t="s">
        <v>5898</v>
      </c>
    </row>
    <row r="2136" spans="101:101 16384:16384" x14ac:dyDescent="0.25">
      <c r="CW2136" t="s">
        <v>6112</v>
      </c>
      <c r="XFD2136" t="s">
        <v>5899</v>
      </c>
    </row>
    <row r="2137" spans="101:101 16384:16384" x14ac:dyDescent="0.25">
      <c r="CW2137" t="s">
        <v>6112</v>
      </c>
      <c r="XFD2137" t="s">
        <v>5900</v>
      </c>
    </row>
    <row r="2138" spans="101:101 16384:16384" x14ac:dyDescent="0.25">
      <c r="CW2138" t="s">
        <v>6112</v>
      </c>
      <c r="XFD2138" t="s">
        <v>5901</v>
      </c>
    </row>
    <row r="2139" spans="101:101 16384:16384" x14ac:dyDescent="0.25">
      <c r="CW2139" t="s">
        <v>6112</v>
      </c>
      <c r="XFD2139" t="s">
        <v>5902</v>
      </c>
    </row>
    <row r="2140" spans="101:101 16384:16384" x14ac:dyDescent="0.25">
      <c r="CW2140" t="s">
        <v>6112</v>
      </c>
      <c r="XFD2140" t="s">
        <v>5903</v>
      </c>
    </row>
    <row r="2141" spans="101:101 16384:16384" x14ac:dyDescent="0.25">
      <c r="CW2141" t="s">
        <v>6112</v>
      </c>
      <c r="XFD2141" t="s">
        <v>5904</v>
      </c>
    </row>
    <row r="2142" spans="101:101 16384:16384" x14ac:dyDescent="0.25">
      <c r="CW2142" t="s">
        <v>6112</v>
      </c>
      <c r="XFD2142" t="s">
        <v>5905</v>
      </c>
    </row>
    <row r="2143" spans="101:101 16384:16384" x14ac:dyDescent="0.25">
      <c r="CW2143" t="s">
        <v>6112</v>
      </c>
      <c r="XFD2143" t="s">
        <v>5906</v>
      </c>
    </row>
    <row r="2144" spans="101:101 16384:16384" x14ac:dyDescent="0.25">
      <c r="CW2144" t="s">
        <v>6112</v>
      </c>
      <c r="XFD2144" t="s">
        <v>5907</v>
      </c>
    </row>
    <row r="2145" spans="101:101 16384:16384" x14ac:dyDescent="0.25">
      <c r="CW2145" t="s">
        <v>6112</v>
      </c>
      <c r="XFD2145" t="s">
        <v>5908</v>
      </c>
    </row>
    <row r="2146" spans="101:101 16384:16384" x14ac:dyDescent="0.25">
      <c r="CW2146" t="s">
        <v>6112</v>
      </c>
      <c r="XFD2146" t="s">
        <v>5909</v>
      </c>
    </row>
    <row r="2147" spans="101:101 16384:16384" x14ac:dyDescent="0.25">
      <c r="CW2147" t="s">
        <v>6112</v>
      </c>
      <c r="XFD2147" t="s">
        <v>5910</v>
      </c>
    </row>
    <row r="2148" spans="101:101 16384:16384" x14ac:dyDescent="0.25">
      <c r="CW2148" t="s">
        <v>6112</v>
      </c>
      <c r="XFD2148" t="s">
        <v>5911</v>
      </c>
    </row>
    <row r="2149" spans="101:101 16384:16384" x14ac:dyDescent="0.25">
      <c r="CW2149" t="s">
        <v>6112</v>
      </c>
      <c r="XFD2149" t="s">
        <v>5912</v>
      </c>
    </row>
    <row r="2150" spans="101:101 16384:16384" x14ac:dyDescent="0.25">
      <c r="CW2150" t="s">
        <v>6112</v>
      </c>
      <c r="XFD2150" t="s">
        <v>5913</v>
      </c>
    </row>
    <row r="2151" spans="101:101 16384:16384" x14ac:dyDescent="0.25">
      <c r="CW2151" t="s">
        <v>6112</v>
      </c>
      <c r="XFD2151" t="s">
        <v>5914</v>
      </c>
    </row>
    <row r="2152" spans="101:101 16384:16384" x14ac:dyDescent="0.25">
      <c r="CW2152" t="s">
        <v>6112</v>
      </c>
      <c r="XFD2152" t="s">
        <v>5915</v>
      </c>
    </row>
    <row r="2153" spans="101:101 16384:16384" x14ac:dyDescent="0.25">
      <c r="CW2153" t="s">
        <v>6112</v>
      </c>
      <c r="XFD2153" t="s">
        <v>5916</v>
      </c>
    </row>
    <row r="2154" spans="101:101 16384:16384" x14ac:dyDescent="0.25">
      <c r="CW2154" t="s">
        <v>6112</v>
      </c>
      <c r="XFD2154" t="s">
        <v>5917</v>
      </c>
    </row>
    <row r="2155" spans="101:101 16384:16384" x14ac:dyDescent="0.25">
      <c r="CW2155" t="s">
        <v>6112</v>
      </c>
      <c r="XFD2155" t="s">
        <v>5918</v>
      </c>
    </row>
    <row r="2156" spans="101:101 16384:16384" x14ac:dyDescent="0.25">
      <c r="CW2156" t="s">
        <v>6112</v>
      </c>
      <c r="XFD2156" t="s">
        <v>5919</v>
      </c>
    </row>
    <row r="2157" spans="101:101 16384:16384" x14ac:dyDescent="0.25">
      <c r="CW2157" t="s">
        <v>6112</v>
      </c>
      <c r="XFD2157" t="s">
        <v>5920</v>
      </c>
    </row>
    <row r="2158" spans="101:101 16384:16384" x14ac:dyDescent="0.25">
      <c r="CW2158" t="s">
        <v>6112</v>
      </c>
      <c r="XFD2158" t="s">
        <v>5921</v>
      </c>
    </row>
    <row r="2159" spans="101:101 16384:16384" x14ac:dyDescent="0.25">
      <c r="CW2159" t="s">
        <v>6112</v>
      </c>
      <c r="XFD2159" t="s">
        <v>5922</v>
      </c>
    </row>
    <row r="2160" spans="101:101 16384:16384" x14ac:dyDescent="0.25">
      <c r="CW2160" t="s">
        <v>6112</v>
      </c>
      <c r="XFD2160" t="s">
        <v>5923</v>
      </c>
    </row>
    <row r="2161" spans="101:101 16384:16384" x14ac:dyDescent="0.25">
      <c r="CW2161" t="s">
        <v>6112</v>
      </c>
      <c r="XFD2161" t="s">
        <v>5924</v>
      </c>
    </row>
    <row r="2162" spans="101:101 16384:16384" x14ac:dyDescent="0.25">
      <c r="CW2162" t="s">
        <v>6112</v>
      </c>
      <c r="XFD2162" t="s">
        <v>5925</v>
      </c>
    </row>
    <row r="2163" spans="101:101 16384:16384" x14ac:dyDescent="0.25">
      <c r="CW2163" t="s">
        <v>6112</v>
      </c>
      <c r="XFD2163" t="s">
        <v>5926</v>
      </c>
    </row>
    <row r="2164" spans="101:101 16384:16384" x14ac:dyDescent="0.25">
      <c r="CW2164" t="s">
        <v>6112</v>
      </c>
      <c r="XFD2164" t="s">
        <v>5927</v>
      </c>
    </row>
    <row r="2165" spans="101:101 16384:16384" x14ac:dyDescent="0.25">
      <c r="CW2165" t="s">
        <v>6112</v>
      </c>
      <c r="XFD2165" t="s">
        <v>5928</v>
      </c>
    </row>
    <row r="2166" spans="101:101 16384:16384" x14ac:dyDescent="0.25">
      <c r="CW2166" t="s">
        <v>6112</v>
      </c>
      <c r="XFD2166" t="s">
        <v>5929</v>
      </c>
    </row>
    <row r="2167" spans="101:101 16384:16384" x14ac:dyDescent="0.25">
      <c r="CW2167" t="s">
        <v>6112</v>
      </c>
      <c r="XFD2167" t="s">
        <v>5930</v>
      </c>
    </row>
    <row r="2168" spans="101:101 16384:16384" x14ac:dyDescent="0.25">
      <c r="CW2168" t="s">
        <v>6112</v>
      </c>
      <c r="XFD2168" t="s">
        <v>5931</v>
      </c>
    </row>
    <row r="2169" spans="101:101 16384:16384" x14ac:dyDescent="0.25">
      <c r="CW2169" t="s">
        <v>6112</v>
      </c>
      <c r="XFD2169" t="s">
        <v>5932</v>
      </c>
    </row>
    <row r="2170" spans="101:101 16384:16384" x14ac:dyDescent="0.25">
      <c r="CW2170" t="s">
        <v>6112</v>
      </c>
      <c r="XFD2170" t="s">
        <v>5933</v>
      </c>
    </row>
    <row r="2171" spans="101:101 16384:16384" x14ac:dyDescent="0.25">
      <c r="CW2171" t="s">
        <v>6112</v>
      </c>
      <c r="XFD2171" t="s">
        <v>5934</v>
      </c>
    </row>
    <row r="2172" spans="101:101 16384:16384" x14ac:dyDescent="0.25">
      <c r="CW2172" t="s">
        <v>6112</v>
      </c>
      <c r="XFD2172" t="s">
        <v>5935</v>
      </c>
    </row>
    <row r="2173" spans="101:101 16384:16384" x14ac:dyDescent="0.25">
      <c r="CW2173" t="s">
        <v>6112</v>
      </c>
      <c r="XFD2173" t="s">
        <v>5936</v>
      </c>
    </row>
    <row r="2174" spans="101:101 16384:16384" x14ac:dyDescent="0.25">
      <c r="CW2174" t="s">
        <v>6112</v>
      </c>
      <c r="XFD2174" t="s">
        <v>5937</v>
      </c>
    </row>
    <row r="2175" spans="101:101 16384:16384" x14ac:dyDescent="0.25">
      <c r="CW2175" t="s">
        <v>6112</v>
      </c>
      <c r="XFD2175" t="s">
        <v>5938</v>
      </c>
    </row>
    <row r="2176" spans="101:101 16384:16384" x14ac:dyDescent="0.25">
      <c r="CW2176" t="s">
        <v>6112</v>
      </c>
      <c r="XFD2176" t="s">
        <v>5939</v>
      </c>
    </row>
    <row r="2177" spans="101:101 16384:16384" x14ac:dyDescent="0.25">
      <c r="CW2177" t="s">
        <v>6112</v>
      </c>
      <c r="XFD2177" t="s">
        <v>5940</v>
      </c>
    </row>
    <row r="2178" spans="101:101 16384:16384" x14ac:dyDescent="0.25">
      <c r="CW2178" t="s">
        <v>6112</v>
      </c>
      <c r="XFD2178" t="s">
        <v>5941</v>
      </c>
    </row>
    <row r="2179" spans="101:101 16384:16384" x14ac:dyDescent="0.25">
      <c r="CW2179" t="s">
        <v>6112</v>
      </c>
      <c r="XFD2179" t="s">
        <v>5942</v>
      </c>
    </row>
    <row r="2180" spans="101:101 16384:16384" x14ac:dyDescent="0.25">
      <c r="CW2180" t="s">
        <v>6112</v>
      </c>
      <c r="XFD2180" t="s">
        <v>5943</v>
      </c>
    </row>
    <row r="2181" spans="101:101 16384:16384" x14ac:dyDescent="0.25">
      <c r="CW2181" t="s">
        <v>6112</v>
      </c>
      <c r="XFD2181" t="s">
        <v>5944</v>
      </c>
    </row>
    <row r="2182" spans="101:101 16384:16384" x14ac:dyDescent="0.25">
      <c r="CW2182" t="s">
        <v>6112</v>
      </c>
      <c r="XFD2182" t="s">
        <v>5945</v>
      </c>
    </row>
    <row r="2183" spans="101:101 16384:16384" x14ac:dyDescent="0.25">
      <c r="CW2183" t="s">
        <v>6112</v>
      </c>
      <c r="XFD2183" t="s">
        <v>5946</v>
      </c>
    </row>
    <row r="2184" spans="101:101 16384:16384" x14ac:dyDescent="0.25">
      <c r="CW2184" t="s">
        <v>6112</v>
      </c>
      <c r="XFD2184" t="s">
        <v>5947</v>
      </c>
    </row>
    <row r="2185" spans="101:101 16384:16384" x14ac:dyDescent="0.25">
      <c r="CW2185" t="s">
        <v>6112</v>
      </c>
      <c r="XFD2185" t="s">
        <v>5948</v>
      </c>
    </row>
    <row r="2186" spans="101:101 16384:16384" x14ac:dyDescent="0.25">
      <c r="CW2186" t="s">
        <v>6112</v>
      </c>
      <c r="XFD2186" t="s">
        <v>5949</v>
      </c>
    </row>
    <row r="2187" spans="101:101 16384:16384" x14ac:dyDescent="0.25">
      <c r="CW2187" t="s">
        <v>6112</v>
      </c>
      <c r="XFD2187" t="s">
        <v>5950</v>
      </c>
    </row>
    <row r="2188" spans="101:101 16384:16384" x14ac:dyDescent="0.25">
      <c r="CW2188" t="s">
        <v>6112</v>
      </c>
      <c r="XFD2188" t="s">
        <v>5951</v>
      </c>
    </row>
    <row r="2189" spans="101:101 16384:16384" x14ac:dyDescent="0.25">
      <c r="CW2189" t="s">
        <v>6112</v>
      </c>
      <c r="XFD2189" t="s">
        <v>5952</v>
      </c>
    </row>
    <row r="2190" spans="101:101 16384:16384" x14ac:dyDescent="0.25">
      <c r="CW2190" t="s">
        <v>6112</v>
      </c>
      <c r="XFD2190" t="s">
        <v>5953</v>
      </c>
    </row>
    <row r="2191" spans="101:101 16384:16384" x14ac:dyDescent="0.25">
      <c r="CW2191" t="s">
        <v>6112</v>
      </c>
      <c r="XFD2191" t="s">
        <v>5954</v>
      </c>
    </row>
    <row r="2192" spans="101:101 16384:16384" x14ac:dyDescent="0.25">
      <c r="CW2192" t="s">
        <v>6112</v>
      </c>
      <c r="XFD2192" t="s">
        <v>5955</v>
      </c>
    </row>
    <row r="2193" spans="101:101 16384:16384" x14ac:dyDescent="0.25">
      <c r="CW2193" t="s">
        <v>6112</v>
      </c>
      <c r="XFD2193" t="s">
        <v>5956</v>
      </c>
    </row>
    <row r="2194" spans="101:101 16384:16384" x14ac:dyDescent="0.25">
      <c r="CW2194" t="s">
        <v>6112</v>
      </c>
      <c r="XFD2194" t="s">
        <v>5957</v>
      </c>
    </row>
    <row r="2195" spans="101:101 16384:16384" x14ac:dyDescent="0.25">
      <c r="CW2195" t="s">
        <v>6112</v>
      </c>
      <c r="XFD2195" t="s">
        <v>5958</v>
      </c>
    </row>
    <row r="2196" spans="101:101 16384:16384" x14ac:dyDescent="0.25">
      <c r="CW2196" t="s">
        <v>6112</v>
      </c>
      <c r="XFD2196" t="s">
        <v>5959</v>
      </c>
    </row>
    <row r="2197" spans="101:101 16384:16384" x14ac:dyDescent="0.25">
      <c r="CW2197" t="s">
        <v>6112</v>
      </c>
      <c r="XFD2197" t="s">
        <v>5960</v>
      </c>
    </row>
    <row r="2198" spans="101:101 16384:16384" x14ac:dyDescent="0.25">
      <c r="CW2198" t="s">
        <v>6112</v>
      </c>
      <c r="XFD2198" t="s">
        <v>5961</v>
      </c>
    </row>
    <row r="2199" spans="101:101 16384:16384" x14ac:dyDescent="0.25">
      <c r="CW2199" t="s">
        <v>6112</v>
      </c>
      <c r="XFD2199" t="s">
        <v>5962</v>
      </c>
    </row>
    <row r="2200" spans="101:101 16384:16384" x14ac:dyDescent="0.25">
      <c r="CW2200" t="s">
        <v>6112</v>
      </c>
      <c r="XFD2200" t="s">
        <v>5963</v>
      </c>
    </row>
    <row r="2201" spans="101:101 16384:16384" x14ac:dyDescent="0.25">
      <c r="CW2201" t="s">
        <v>6112</v>
      </c>
      <c r="XFD2201" t="s">
        <v>5964</v>
      </c>
    </row>
    <row r="2202" spans="101:101 16384:16384" x14ac:dyDescent="0.25">
      <c r="CW2202" t="s">
        <v>6112</v>
      </c>
      <c r="XFD2202" t="s">
        <v>5965</v>
      </c>
    </row>
    <row r="2203" spans="101:101 16384:16384" x14ac:dyDescent="0.25">
      <c r="CW2203" t="s">
        <v>6112</v>
      </c>
      <c r="XFD2203" t="s">
        <v>5966</v>
      </c>
    </row>
    <row r="2204" spans="101:101 16384:16384" x14ac:dyDescent="0.25">
      <c r="CW2204" t="s">
        <v>6112</v>
      </c>
      <c r="XFD2204" t="s">
        <v>5967</v>
      </c>
    </row>
    <row r="2205" spans="101:101 16384:16384" x14ac:dyDescent="0.25">
      <c r="CW2205" t="s">
        <v>6112</v>
      </c>
      <c r="XFD2205" t="s">
        <v>5968</v>
      </c>
    </row>
    <row r="2206" spans="101:101 16384:16384" x14ac:dyDescent="0.25">
      <c r="CW2206" t="s">
        <v>6112</v>
      </c>
      <c r="XFD2206" t="s">
        <v>5969</v>
      </c>
    </row>
    <row r="2207" spans="101:101 16384:16384" x14ac:dyDescent="0.25">
      <c r="CW2207" t="s">
        <v>6112</v>
      </c>
      <c r="XFD2207" t="s">
        <v>5970</v>
      </c>
    </row>
    <row r="2208" spans="101:101 16384:16384" x14ac:dyDescent="0.25">
      <c r="CW2208" t="s">
        <v>6112</v>
      </c>
      <c r="XFD2208" t="s">
        <v>5971</v>
      </c>
    </row>
    <row r="2209" spans="101:101 16384:16384" x14ac:dyDescent="0.25">
      <c r="CW2209" t="s">
        <v>6112</v>
      </c>
      <c r="XFD2209" t="s">
        <v>5972</v>
      </c>
    </row>
    <row r="2210" spans="101:101 16384:16384" x14ac:dyDescent="0.25">
      <c r="CW2210" t="s">
        <v>6112</v>
      </c>
      <c r="XFD2210" t="s">
        <v>5973</v>
      </c>
    </row>
    <row r="2211" spans="101:101 16384:16384" x14ac:dyDescent="0.25">
      <c r="CW2211" t="s">
        <v>6112</v>
      </c>
      <c r="XFD2211" t="s">
        <v>5974</v>
      </c>
    </row>
    <row r="2212" spans="101:101 16384:16384" x14ac:dyDescent="0.25">
      <c r="CW2212" t="s">
        <v>6112</v>
      </c>
      <c r="XFD2212" t="s">
        <v>5975</v>
      </c>
    </row>
    <row r="2213" spans="101:101 16384:16384" x14ac:dyDescent="0.25">
      <c r="CW2213" t="s">
        <v>6112</v>
      </c>
      <c r="XFD2213" t="s">
        <v>5976</v>
      </c>
    </row>
    <row r="2214" spans="101:101 16384:16384" x14ac:dyDescent="0.25">
      <c r="CW2214" t="s">
        <v>6112</v>
      </c>
      <c r="XFD2214" t="s">
        <v>5977</v>
      </c>
    </row>
    <row r="2215" spans="101:101 16384:16384" x14ac:dyDescent="0.25">
      <c r="CW2215" t="s">
        <v>6112</v>
      </c>
      <c r="XFD2215" t="s">
        <v>5978</v>
      </c>
    </row>
    <row r="2216" spans="101:101 16384:16384" x14ac:dyDescent="0.25">
      <c r="CW2216" t="s">
        <v>6112</v>
      </c>
      <c r="XFD2216" t="s">
        <v>5979</v>
      </c>
    </row>
    <row r="2217" spans="101:101 16384:16384" x14ac:dyDescent="0.25">
      <c r="CW2217" t="s">
        <v>6112</v>
      </c>
      <c r="XFD2217" t="s">
        <v>5980</v>
      </c>
    </row>
    <row r="2218" spans="101:101 16384:16384" x14ac:dyDescent="0.25">
      <c r="CW2218" t="s">
        <v>6112</v>
      </c>
      <c r="XFD2218" t="s">
        <v>5981</v>
      </c>
    </row>
    <row r="2219" spans="101:101 16384:16384" x14ac:dyDescent="0.25">
      <c r="CW2219" t="s">
        <v>6112</v>
      </c>
      <c r="XFD2219" t="s">
        <v>5982</v>
      </c>
    </row>
    <row r="2220" spans="101:101 16384:16384" x14ac:dyDescent="0.25">
      <c r="CW2220" t="s">
        <v>6112</v>
      </c>
      <c r="XFD2220" t="s">
        <v>5983</v>
      </c>
    </row>
    <row r="2221" spans="101:101 16384:16384" x14ac:dyDescent="0.25">
      <c r="CW2221" t="s">
        <v>6112</v>
      </c>
      <c r="XFD2221" t="s">
        <v>5984</v>
      </c>
    </row>
    <row r="2222" spans="101:101 16384:16384" x14ac:dyDescent="0.25">
      <c r="CW2222" t="s">
        <v>6112</v>
      </c>
      <c r="XFD2222" t="s">
        <v>5985</v>
      </c>
    </row>
    <row r="2223" spans="101:101 16384:16384" x14ac:dyDescent="0.25">
      <c r="CW2223" t="s">
        <v>6112</v>
      </c>
      <c r="XFD2223" t="s">
        <v>5986</v>
      </c>
    </row>
    <row r="2224" spans="101:101 16384:16384" x14ac:dyDescent="0.25">
      <c r="CW2224" t="s">
        <v>6112</v>
      </c>
      <c r="XFD2224" t="s">
        <v>5987</v>
      </c>
    </row>
    <row r="2225" spans="101:101 16384:16384" x14ac:dyDescent="0.25">
      <c r="CW2225" t="s">
        <v>6112</v>
      </c>
      <c r="XFD2225" t="s">
        <v>5988</v>
      </c>
    </row>
    <row r="2226" spans="101:101 16384:16384" x14ac:dyDescent="0.25">
      <c r="CW2226" t="s">
        <v>6112</v>
      </c>
      <c r="XFD2226" t="s">
        <v>5989</v>
      </c>
    </row>
    <row r="2227" spans="101:101 16384:16384" x14ac:dyDescent="0.25">
      <c r="CW2227" t="s">
        <v>6112</v>
      </c>
      <c r="XFD2227" t="s">
        <v>5990</v>
      </c>
    </row>
    <row r="2228" spans="101:101 16384:16384" x14ac:dyDescent="0.25">
      <c r="CW2228" t="s">
        <v>6112</v>
      </c>
      <c r="XFD2228" t="s">
        <v>5991</v>
      </c>
    </row>
    <row r="2229" spans="101:101 16384:16384" x14ac:dyDescent="0.25">
      <c r="CW2229" t="s">
        <v>6112</v>
      </c>
      <c r="XFD2229" t="s">
        <v>5992</v>
      </c>
    </row>
    <row r="2230" spans="101:101 16384:16384" x14ac:dyDescent="0.25">
      <c r="CW2230" t="s">
        <v>6112</v>
      </c>
      <c r="XFD2230" t="s">
        <v>5993</v>
      </c>
    </row>
    <row r="2231" spans="101:101 16384:16384" x14ac:dyDescent="0.25">
      <c r="CW2231" t="s">
        <v>6112</v>
      </c>
      <c r="XFD2231" t="s">
        <v>5994</v>
      </c>
    </row>
    <row r="2232" spans="101:101 16384:16384" x14ac:dyDescent="0.25">
      <c r="CW2232" t="s">
        <v>6112</v>
      </c>
      <c r="XFD2232" t="s">
        <v>5995</v>
      </c>
    </row>
    <row r="2233" spans="101:101 16384:16384" x14ac:dyDescent="0.25">
      <c r="CW2233" t="s">
        <v>6112</v>
      </c>
      <c r="XFD2233" t="s">
        <v>5996</v>
      </c>
    </row>
    <row r="2234" spans="101:101 16384:16384" x14ac:dyDescent="0.25">
      <c r="CW2234" t="s">
        <v>6112</v>
      </c>
      <c r="XFD2234" t="s">
        <v>5997</v>
      </c>
    </row>
    <row r="2235" spans="101:101 16384:16384" x14ac:dyDescent="0.25">
      <c r="CW2235" t="s">
        <v>6112</v>
      </c>
      <c r="XFD2235" t="s">
        <v>5998</v>
      </c>
    </row>
    <row r="2236" spans="101:101 16384:16384" x14ac:dyDescent="0.25">
      <c r="CW2236" t="s">
        <v>6112</v>
      </c>
      <c r="XFD2236" t="s">
        <v>5999</v>
      </c>
    </row>
    <row r="2237" spans="101:101 16384:16384" x14ac:dyDescent="0.25">
      <c r="CW2237" t="s">
        <v>6112</v>
      </c>
      <c r="XFD2237" t="s">
        <v>6000</v>
      </c>
    </row>
    <row r="2238" spans="101:101 16384:16384" x14ac:dyDescent="0.25">
      <c r="CW2238" t="s">
        <v>6112</v>
      </c>
      <c r="XFD2238" t="s">
        <v>6001</v>
      </c>
    </row>
    <row r="2239" spans="101:101 16384:16384" x14ac:dyDescent="0.25">
      <c r="CW2239" t="s">
        <v>6112</v>
      </c>
      <c r="XFD2239" t="s">
        <v>6002</v>
      </c>
    </row>
    <row r="2240" spans="101:101 16384:16384" x14ac:dyDescent="0.25">
      <c r="CW2240" t="s">
        <v>6112</v>
      </c>
      <c r="XFD2240" t="s">
        <v>6003</v>
      </c>
    </row>
    <row r="2241" spans="101:101 16384:16384" x14ac:dyDescent="0.25">
      <c r="CW2241" t="s">
        <v>6112</v>
      </c>
      <c r="XFD2241" t="s">
        <v>6004</v>
      </c>
    </row>
    <row r="2242" spans="101:101 16384:16384" x14ac:dyDescent="0.25">
      <c r="CW2242" t="s">
        <v>6112</v>
      </c>
      <c r="XFD2242" t="s">
        <v>6005</v>
      </c>
    </row>
    <row r="2243" spans="101:101 16384:16384" x14ac:dyDescent="0.25">
      <c r="CW2243" t="s">
        <v>6112</v>
      </c>
      <c r="XFD2243" t="s">
        <v>6006</v>
      </c>
    </row>
    <row r="2244" spans="101:101 16384:16384" x14ac:dyDescent="0.25">
      <c r="CW2244" t="s">
        <v>6112</v>
      </c>
      <c r="XFD2244" t="s">
        <v>6007</v>
      </c>
    </row>
    <row r="2245" spans="101:101 16384:16384" x14ac:dyDescent="0.25">
      <c r="CW2245" t="s">
        <v>6112</v>
      </c>
      <c r="XFD2245" t="s">
        <v>6008</v>
      </c>
    </row>
    <row r="2246" spans="101:101 16384:16384" x14ac:dyDescent="0.25">
      <c r="CW2246" t="s">
        <v>6112</v>
      </c>
      <c r="XFD2246" t="s">
        <v>6009</v>
      </c>
    </row>
    <row r="2247" spans="101:101 16384:16384" x14ac:dyDescent="0.25">
      <c r="CW2247" t="s">
        <v>6112</v>
      </c>
      <c r="XFD2247" t="s">
        <v>6010</v>
      </c>
    </row>
    <row r="2248" spans="101:101 16384:16384" x14ac:dyDescent="0.25">
      <c r="CW2248" t="s">
        <v>6112</v>
      </c>
      <c r="XFD2248" t="s">
        <v>6011</v>
      </c>
    </row>
    <row r="2249" spans="101:101 16384:16384" x14ac:dyDescent="0.25">
      <c r="CW2249" t="s">
        <v>6112</v>
      </c>
      <c r="XFD2249" t="s">
        <v>6012</v>
      </c>
    </row>
    <row r="2250" spans="101:101 16384:16384" x14ac:dyDescent="0.25">
      <c r="CW2250" t="s">
        <v>6112</v>
      </c>
      <c r="XFD2250" t="s">
        <v>6013</v>
      </c>
    </row>
    <row r="2251" spans="101:101 16384:16384" x14ac:dyDescent="0.25">
      <c r="CW2251" t="s">
        <v>6112</v>
      </c>
      <c r="XFD2251" t="s">
        <v>6014</v>
      </c>
    </row>
    <row r="2252" spans="101:101 16384:16384" x14ac:dyDescent="0.25">
      <c r="CW2252" t="s">
        <v>6112</v>
      </c>
      <c r="XFD2252" t="s">
        <v>6015</v>
      </c>
    </row>
    <row r="2253" spans="101:101 16384:16384" x14ac:dyDescent="0.25">
      <c r="CW2253" t="s">
        <v>6112</v>
      </c>
      <c r="XFD2253" t="s">
        <v>6016</v>
      </c>
    </row>
    <row r="2254" spans="101:101 16384:16384" x14ac:dyDescent="0.25">
      <c r="CW2254" t="s">
        <v>6112</v>
      </c>
      <c r="XFD2254" t="s">
        <v>6017</v>
      </c>
    </row>
    <row r="2255" spans="101:101 16384:16384" x14ac:dyDescent="0.25">
      <c r="CW2255" t="s">
        <v>6112</v>
      </c>
      <c r="XFD2255" t="s">
        <v>6018</v>
      </c>
    </row>
    <row r="2256" spans="101:101 16384:16384" x14ac:dyDescent="0.25">
      <c r="CW2256" t="s">
        <v>6112</v>
      </c>
      <c r="XFD2256" t="s">
        <v>6019</v>
      </c>
    </row>
    <row r="2257" spans="101:101 16384:16384" x14ac:dyDescent="0.25">
      <c r="CW2257" t="s">
        <v>6112</v>
      </c>
      <c r="XFD2257" t="s">
        <v>6020</v>
      </c>
    </row>
    <row r="2258" spans="101:101 16384:16384" x14ac:dyDescent="0.25">
      <c r="CW2258" t="s">
        <v>6112</v>
      </c>
      <c r="XFD2258" t="s">
        <v>6021</v>
      </c>
    </row>
    <row r="2259" spans="101:101 16384:16384" x14ac:dyDescent="0.25">
      <c r="CW2259" t="s">
        <v>6112</v>
      </c>
      <c r="XFD2259" t="s">
        <v>6022</v>
      </c>
    </row>
    <row r="2260" spans="101:101 16384:16384" x14ac:dyDescent="0.25">
      <c r="CW2260" t="s">
        <v>6112</v>
      </c>
      <c r="XFD2260" t="s">
        <v>6023</v>
      </c>
    </row>
    <row r="2261" spans="101:101 16384:16384" x14ac:dyDescent="0.25">
      <c r="CW2261" t="s">
        <v>6112</v>
      </c>
      <c r="XFD2261" t="s">
        <v>6024</v>
      </c>
    </row>
    <row r="2262" spans="101:101 16384:16384" x14ac:dyDescent="0.25">
      <c r="CW2262" t="s">
        <v>6112</v>
      </c>
      <c r="XFD2262" t="s">
        <v>6025</v>
      </c>
    </row>
    <row r="2263" spans="101:101 16384:16384" x14ac:dyDescent="0.25">
      <c r="CW2263" t="s">
        <v>6112</v>
      </c>
      <c r="XFD2263" t="s">
        <v>6026</v>
      </c>
    </row>
    <row r="2264" spans="101:101 16384:16384" x14ac:dyDescent="0.25">
      <c r="CW2264" t="s">
        <v>6112</v>
      </c>
      <c r="XFD2264" t="s">
        <v>6027</v>
      </c>
    </row>
    <row r="2265" spans="101:101 16384:16384" x14ac:dyDescent="0.25">
      <c r="CW2265" t="s">
        <v>6112</v>
      </c>
      <c r="XFD2265" t="s">
        <v>6028</v>
      </c>
    </row>
    <row r="2266" spans="101:101 16384:16384" x14ac:dyDescent="0.25">
      <c r="CW2266" t="s">
        <v>6112</v>
      </c>
      <c r="XFD2266" t="s">
        <v>6029</v>
      </c>
    </row>
    <row r="2267" spans="101:101 16384:16384" x14ac:dyDescent="0.25">
      <c r="CW2267" t="s">
        <v>6112</v>
      </c>
      <c r="XFD2267" t="s">
        <v>6030</v>
      </c>
    </row>
    <row r="2268" spans="101:101 16384:16384" x14ac:dyDescent="0.25">
      <c r="CW2268" t="s">
        <v>6112</v>
      </c>
      <c r="XFD2268" t="s">
        <v>6031</v>
      </c>
    </row>
    <row r="2269" spans="101:101 16384:16384" x14ac:dyDescent="0.25">
      <c r="CW2269" t="s">
        <v>6112</v>
      </c>
      <c r="XFD2269" t="s">
        <v>6032</v>
      </c>
    </row>
    <row r="2270" spans="101:101 16384:16384" x14ac:dyDescent="0.25">
      <c r="CW2270" t="s">
        <v>6112</v>
      </c>
      <c r="XFD2270" t="s">
        <v>6033</v>
      </c>
    </row>
    <row r="2271" spans="101:101 16384:16384" x14ac:dyDescent="0.25">
      <c r="CW2271" t="s">
        <v>6112</v>
      </c>
      <c r="XFD2271" t="s">
        <v>6034</v>
      </c>
    </row>
    <row r="2272" spans="101:101 16384:16384" x14ac:dyDescent="0.25">
      <c r="CW2272" t="s">
        <v>6112</v>
      </c>
      <c r="XFD2272" t="s">
        <v>6035</v>
      </c>
    </row>
    <row r="2273" spans="101:101 16384:16384" x14ac:dyDescent="0.25">
      <c r="CW2273" t="s">
        <v>6112</v>
      </c>
      <c r="XFD2273" t="s">
        <v>6036</v>
      </c>
    </row>
    <row r="2274" spans="101:101 16384:16384" x14ac:dyDescent="0.25">
      <c r="CW2274" t="s">
        <v>6112</v>
      </c>
      <c r="XFD2274" t="s">
        <v>6037</v>
      </c>
    </row>
    <row r="2275" spans="101:101 16384:16384" x14ac:dyDescent="0.25">
      <c r="CW2275" t="s">
        <v>6112</v>
      </c>
      <c r="XFD2275" t="s">
        <v>6038</v>
      </c>
    </row>
    <row r="2276" spans="101:101 16384:16384" x14ac:dyDescent="0.25">
      <c r="CW2276" t="s">
        <v>6112</v>
      </c>
      <c r="XFD2276" t="s">
        <v>6039</v>
      </c>
    </row>
    <row r="2277" spans="101:101 16384:16384" x14ac:dyDescent="0.25">
      <c r="CW2277" t="s">
        <v>6112</v>
      </c>
      <c r="XFD2277" t="s">
        <v>6040</v>
      </c>
    </row>
    <row r="2278" spans="101:101 16384:16384" x14ac:dyDescent="0.25">
      <c r="CW2278" t="s">
        <v>6112</v>
      </c>
      <c r="XFD2278" t="s">
        <v>6041</v>
      </c>
    </row>
    <row r="2279" spans="101:101 16384:16384" x14ac:dyDescent="0.25">
      <c r="CW2279" t="s">
        <v>6112</v>
      </c>
      <c r="XFD2279" t="s">
        <v>6042</v>
      </c>
    </row>
    <row r="2280" spans="101:101 16384:16384" x14ac:dyDescent="0.25">
      <c r="CW2280" t="s">
        <v>6112</v>
      </c>
      <c r="XFD2280" t="s">
        <v>6043</v>
      </c>
    </row>
    <row r="2281" spans="101:101 16384:16384" x14ac:dyDescent="0.25">
      <c r="CW2281" t="s">
        <v>6112</v>
      </c>
      <c r="XFD2281" t="s">
        <v>6044</v>
      </c>
    </row>
    <row r="2282" spans="101:101 16384:16384" x14ac:dyDescent="0.25">
      <c r="CW2282" t="s">
        <v>6112</v>
      </c>
      <c r="XFD2282" t="s">
        <v>6045</v>
      </c>
    </row>
    <row r="2283" spans="101:101 16384:16384" x14ac:dyDescent="0.25">
      <c r="CW2283" t="s">
        <v>6112</v>
      </c>
      <c r="XFD2283" t="s">
        <v>6046</v>
      </c>
    </row>
    <row r="2284" spans="101:101 16384:16384" x14ac:dyDescent="0.25">
      <c r="CW2284" t="s">
        <v>6112</v>
      </c>
      <c r="XFD2284" t="s">
        <v>6047</v>
      </c>
    </row>
    <row r="2285" spans="101:101 16384:16384" x14ac:dyDescent="0.25">
      <c r="CW2285" t="s">
        <v>6112</v>
      </c>
      <c r="XFD2285" t="s">
        <v>6048</v>
      </c>
    </row>
    <row r="2286" spans="101:101 16384:16384" x14ac:dyDescent="0.25">
      <c r="CW2286" t="s">
        <v>6112</v>
      </c>
      <c r="XFD2286" t="s">
        <v>6049</v>
      </c>
    </row>
    <row r="2287" spans="101:101 16384:16384" x14ac:dyDescent="0.25">
      <c r="CW2287" t="s">
        <v>6112</v>
      </c>
      <c r="XFD2287" t="s">
        <v>6050</v>
      </c>
    </row>
    <row r="2288" spans="101:101 16384:16384" x14ac:dyDescent="0.25">
      <c r="CW2288" t="s">
        <v>6112</v>
      </c>
      <c r="XFD2288" t="s">
        <v>6051</v>
      </c>
    </row>
    <row r="2289" spans="101:101 16384:16384" x14ac:dyDescent="0.25">
      <c r="CW2289" t="s">
        <v>6112</v>
      </c>
      <c r="XFD2289" t="s">
        <v>6052</v>
      </c>
    </row>
    <row r="2290" spans="101:101 16384:16384" x14ac:dyDescent="0.25">
      <c r="CW2290" t="s">
        <v>6112</v>
      </c>
      <c r="XFD2290" t="s">
        <v>6053</v>
      </c>
    </row>
    <row r="2291" spans="101:101 16384:16384" x14ac:dyDescent="0.25">
      <c r="CW2291" t="s">
        <v>6112</v>
      </c>
      <c r="XFD2291" t="s">
        <v>6054</v>
      </c>
    </row>
    <row r="2292" spans="101:101 16384:16384" x14ac:dyDescent="0.25">
      <c r="CW2292" t="s">
        <v>6112</v>
      </c>
      <c r="XFD2292" t="s">
        <v>6055</v>
      </c>
    </row>
    <row r="2293" spans="101:101 16384:16384" x14ac:dyDescent="0.25">
      <c r="CW2293" t="s">
        <v>6112</v>
      </c>
      <c r="XFD2293" t="s">
        <v>6056</v>
      </c>
    </row>
    <row r="2294" spans="101:101 16384:16384" x14ac:dyDescent="0.25">
      <c r="CW2294" t="s">
        <v>6112</v>
      </c>
      <c r="XFD2294" t="s">
        <v>6057</v>
      </c>
    </row>
    <row r="2295" spans="101:101 16384:16384" x14ac:dyDescent="0.25">
      <c r="CW2295" t="s">
        <v>6112</v>
      </c>
      <c r="XFD2295" t="s">
        <v>6058</v>
      </c>
    </row>
    <row r="2296" spans="101:101 16384:16384" x14ac:dyDescent="0.25">
      <c r="CW2296" t="s">
        <v>6112</v>
      </c>
      <c r="XFD2296" t="s">
        <v>6059</v>
      </c>
    </row>
    <row r="2297" spans="101:101 16384:16384" x14ac:dyDescent="0.25">
      <c r="CW2297" t="s">
        <v>6112</v>
      </c>
      <c r="XFD2297" t="s">
        <v>6060</v>
      </c>
    </row>
    <row r="2298" spans="101:101 16384:16384" x14ac:dyDescent="0.25">
      <c r="CW2298" t="s">
        <v>6112</v>
      </c>
      <c r="XFD2298" t="s">
        <v>6061</v>
      </c>
    </row>
    <row r="2299" spans="101:101 16384:16384" x14ac:dyDescent="0.25">
      <c r="CW2299" t="s">
        <v>6112</v>
      </c>
      <c r="XFD2299" t="s">
        <v>6062</v>
      </c>
    </row>
    <row r="2300" spans="101:101 16384:16384" x14ac:dyDescent="0.25">
      <c r="CW2300" t="s">
        <v>6112</v>
      </c>
      <c r="XFD2300" t="s">
        <v>6063</v>
      </c>
    </row>
    <row r="2301" spans="101:101 16384:16384" x14ac:dyDescent="0.25">
      <c r="CW2301" t="s">
        <v>6112</v>
      </c>
      <c r="XFD2301" t="s">
        <v>6064</v>
      </c>
    </row>
    <row r="2302" spans="101:101 16384:16384" x14ac:dyDescent="0.25">
      <c r="CW2302" t="s">
        <v>6112</v>
      </c>
      <c r="XFD2302" t="s">
        <v>6065</v>
      </c>
    </row>
    <row r="2303" spans="101:101 16384:16384" x14ac:dyDescent="0.25">
      <c r="CW2303" t="s">
        <v>6112</v>
      </c>
      <c r="XFD2303" t="s">
        <v>6066</v>
      </c>
    </row>
    <row r="2304" spans="101:101 16384:16384" x14ac:dyDescent="0.25">
      <c r="CW2304" t="s">
        <v>6112</v>
      </c>
      <c r="XFD2304" t="s">
        <v>6067</v>
      </c>
    </row>
    <row r="2305" spans="101:101 16384:16384" x14ac:dyDescent="0.25">
      <c r="CW2305" t="s">
        <v>6112</v>
      </c>
      <c r="XFD2305" t="s">
        <v>6068</v>
      </c>
    </row>
    <row r="2306" spans="101:101 16384:16384" x14ac:dyDescent="0.25">
      <c r="CW2306" t="s">
        <v>6112</v>
      </c>
      <c r="XFD2306" t="s">
        <v>6069</v>
      </c>
    </row>
    <row r="2307" spans="101:101 16384:16384" x14ac:dyDescent="0.25">
      <c r="CW2307" t="s">
        <v>6112</v>
      </c>
      <c r="XFD2307" t="s">
        <v>6070</v>
      </c>
    </row>
    <row r="2308" spans="101:101 16384:16384" x14ac:dyDescent="0.25">
      <c r="CW2308" t="s">
        <v>6112</v>
      </c>
      <c r="XFD2308" t="s">
        <v>6071</v>
      </c>
    </row>
    <row r="2309" spans="101:101 16384:16384" x14ac:dyDescent="0.25">
      <c r="CW2309" t="s">
        <v>6112</v>
      </c>
      <c r="XFD2309" t="s">
        <v>6072</v>
      </c>
    </row>
    <row r="2310" spans="101:101 16384:16384" x14ac:dyDescent="0.25">
      <c r="CW2310" t="s">
        <v>6112</v>
      </c>
      <c r="XFD2310" t="s">
        <v>6073</v>
      </c>
    </row>
    <row r="2311" spans="101:101 16384:16384" x14ac:dyDescent="0.25">
      <c r="CW2311" t="s">
        <v>6112</v>
      </c>
      <c r="XFD2311" t="s">
        <v>6074</v>
      </c>
    </row>
    <row r="2312" spans="101:101 16384:16384" x14ac:dyDescent="0.25">
      <c r="CW2312" t="s">
        <v>6112</v>
      </c>
      <c r="XFD2312" t="s">
        <v>6075</v>
      </c>
    </row>
    <row r="2313" spans="101:101 16384:16384" x14ac:dyDescent="0.25">
      <c r="CW2313" t="s">
        <v>6112</v>
      </c>
      <c r="XFD2313" t="s">
        <v>6076</v>
      </c>
    </row>
    <row r="2314" spans="101:101 16384:16384" x14ac:dyDescent="0.25">
      <c r="CW2314" t="s">
        <v>6112</v>
      </c>
      <c r="XFD2314" t="s">
        <v>6077</v>
      </c>
    </row>
    <row r="2315" spans="101:101 16384:16384" x14ac:dyDescent="0.25">
      <c r="CW2315" t="s">
        <v>6112</v>
      </c>
      <c r="XFD2315" t="s">
        <v>6078</v>
      </c>
    </row>
    <row r="2316" spans="101:101 16384:16384" x14ac:dyDescent="0.25">
      <c r="CW2316" t="s">
        <v>6112</v>
      </c>
      <c r="XFD2316" t="s">
        <v>6079</v>
      </c>
    </row>
    <row r="2317" spans="101:101 16384:16384" x14ac:dyDescent="0.25">
      <c r="CW2317" t="s">
        <v>6112</v>
      </c>
      <c r="XFD2317" t="s">
        <v>6080</v>
      </c>
    </row>
    <row r="2318" spans="101:101 16384:16384" x14ac:dyDescent="0.25">
      <c r="CW2318" t="s">
        <v>6112</v>
      </c>
      <c r="XFD2318" t="s">
        <v>6081</v>
      </c>
    </row>
    <row r="2319" spans="101:101 16384:16384" x14ac:dyDescent="0.25">
      <c r="CW2319" t="s">
        <v>6112</v>
      </c>
      <c r="XFD2319" t="s">
        <v>6082</v>
      </c>
    </row>
    <row r="2320" spans="101:101 16384:16384" x14ac:dyDescent="0.25">
      <c r="CW2320" t="s">
        <v>6112</v>
      </c>
      <c r="XFD2320" t="s">
        <v>6083</v>
      </c>
    </row>
    <row r="2321" spans="101:101 16384:16384" x14ac:dyDescent="0.25">
      <c r="CW2321" t="s">
        <v>6112</v>
      </c>
      <c r="XFD2321" t="s">
        <v>6084</v>
      </c>
    </row>
    <row r="2322" spans="101:101 16384:16384" x14ac:dyDescent="0.25">
      <c r="CW2322" t="s">
        <v>6112</v>
      </c>
      <c r="XFD2322" t="s">
        <v>6085</v>
      </c>
    </row>
    <row r="2323" spans="101:101 16384:16384" x14ac:dyDescent="0.25">
      <c r="CW2323" t="s">
        <v>6112</v>
      </c>
      <c r="XFD2323" t="s">
        <v>6086</v>
      </c>
    </row>
    <row r="2324" spans="101:101 16384:16384" x14ac:dyDescent="0.25">
      <c r="CW2324" t="s">
        <v>6112</v>
      </c>
      <c r="XFD2324" t="s">
        <v>6087</v>
      </c>
    </row>
    <row r="2325" spans="101:101 16384:16384" x14ac:dyDescent="0.25">
      <c r="CW2325" t="s">
        <v>6112</v>
      </c>
      <c r="XFD2325" t="s">
        <v>6088</v>
      </c>
    </row>
    <row r="2326" spans="101:101 16384:16384" x14ac:dyDescent="0.25">
      <c r="CW2326" t="s">
        <v>6112</v>
      </c>
      <c r="XFD2326" t="s">
        <v>6089</v>
      </c>
    </row>
    <row r="2327" spans="101:101 16384:16384" x14ac:dyDescent="0.25">
      <c r="CW2327" t="s">
        <v>6112</v>
      </c>
      <c r="XFD2327" t="s">
        <v>6090</v>
      </c>
    </row>
    <row r="2328" spans="101:101 16384:16384" x14ac:dyDescent="0.25">
      <c r="CW2328" t="s">
        <v>6112</v>
      </c>
      <c r="XFD2328" t="s">
        <v>6091</v>
      </c>
    </row>
    <row r="2329" spans="101:101 16384:16384" x14ac:dyDescent="0.25">
      <c r="CW2329" t="s">
        <v>6112</v>
      </c>
      <c r="XFD2329" t="s">
        <v>6092</v>
      </c>
    </row>
    <row r="2330" spans="101:101 16384:16384" x14ac:dyDescent="0.25">
      <c r="CW2330" t="s">
        <v>6112</v>
      </c>
      <c r="XFD2330" t="s">
        <v>6093</v>
      </c>
    </row>
    <row r="2331" spans="101:101 16384:16384" x14ac:dyDescent="0.25">
      <c r="CW2331" t="s">
        <v>6112</v>
      </c>
      <c r="XFD2331" t="s">
        <v>6094</v>
      </c>
    </row>
    <row r="2332" spans="101:101 16384:16384" x14ac:dyDescent="0.25">
      <c r="XFD2332" t="s">
        <v>6095</v>
      </c>
    </row>
    <row r="2333" spans="101:101 16384:16384" x14ac:dyDescent="0.25">
      <c r="XFD2333" t="s">
        <v>6096</v>
      </c>
    </row>
    <row r="2334" spans="101:101 16384:16384" x14ac:dyDescent="0.25">
      <c r="XFD2334" t="s">
        <v>6097</v>
      </c>
    </row>
    <row r="2335" spans="101:101 16384:16384" x14ac:dyDescent="0.25">
      <c r="XFD2335" t="s">
        <v>6098</v>
      </c>
    </row>
    <row r="2336" spans="101:101 16384:16384" x14ac:dyDescent="0.25">
      <c r="XFD2336" t="s">
        <v>6099</v>
      </c>
    </row>
    <row r="2337" spans="16384:16384" x14ac:dyDescent="0.25">
      <c r="XFD2337" t="s">
        <v>6100</v>
      </c>
    </row>
    <row r="2338" spans="16384:16384" x14ac:dyDescent="0.25">
      <c r="XFD2338" t="s">
        <v>6101</v>
      </c>
    </row>
    <row r="2339" spans="16384:16384" x14ac:dyDescent="0.25">
      <c r="XFD2339" t="s">
        <v>6102</v>
      </c>
    </row>
    <row r="2340" spans="16384:16384" x14ac:dyDescent="0.25">
      <c r="XFD2340" t="s">
        <v>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Langkah Pengerjaan</vt:lpstr>
      <vt:lpstr>Data</vt:lpstr>
      <vt:lpstr>Question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SOLUSINDO</dc:creator>
  <cp:lastModifiedBy>pakuy kuya</cp:lastModifiedBy>
  <dcterms:created xsi:type="dcterms:W3CDTF">2023-04-07T15:05:51Z</dcterms:created>
  <dcterms:modified xsi:type="dcterms:W3CDTF">2025-10-14T06:26:38Z</dcterms:modified>
</cp:coreProperties>
</file>