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ALEX THE ANALYST BOOTCAMP\EXCEL\"/>
    </mc:Choice>
  </mc:AlternateContent>
  <bookViews>
    <workbookView xWindow="0" yWindow="0" windowWidth="20490" windowHeight="6195" firstSheet="8" activeTab="9"/>
  </bookViews>
  <sheets>
    <sheet name="Sheet1" sheetId="1" r:id="rId1"/>
    <sheet name="MAX N MIN" sheetId="2" r:id="rId2"/>
    <sheet name="IF N IFS" sheetId="3" r:id="rId3"/>
    <sheet name="LEN" sheetId="5" r:id="rId4"/>
    <sheet name="LEFT N RIGHT" sheetId="6" r:id="rId5"/>
    <sheet name="TRIM" sheetId="7" r:id="rId6"/>
    <sheet name="CONCATENATE" sheetId="9" r:id="rId7"/>
    <sheet name="SUM,SUMIF,SUMIFS" sheetId="10" r:id="rId8"/>
    <sheet name="COUNT,COUNTIF,COUNTIFS" sheetId="11" r:id="rId9"/>
    <sheet name="DAYS N NETWORK DYS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10" i="12"/>
  <c r="K2" i="12"/>
  <c r="J3" i="12"/>
  <c r="J4" i="12"/>
  <c r="J5" i="12"/>
  <c r="J6" i="12"/>
  <c r="J7" i="12"/>
  <c r="J8" i="12"/>
  <c r="J9" i="12"/>
  <c r="J10" i="12"/>
  <c r="J2" i="12"/>
  <c r="M2" i="11"/>
  <c r="N7" i="11"/>
  <c r="L2" i="10"/>
  <c r="K2" i="11"/>
  <c r="K2" i="10"/>
  <c r="J2" i="11"/>
  <c r="J2" i="10"/>
  <c r="L3" i="9"/>
  <c r="L4" i="9"/>
  <c r="L5" i="9"/>
  <c r="L6" i="9"/>
  <c r="L7" i="9"/>
  <c r="L8" i="9"/>
  <c r="L9" i="9"/>
  <c r="L10" i="9"/>
  <c r="L11" i="9"/>
  <c r="L2" i="9"/>
  <c r="K3" i="9"/>
  <c r="K4" i="9"/>
  <c r="K5" i="9"/>
  <c r="K6" i="9"/>
  <c r="K7" i="9"/>
  <c r="K8" i="9"/>
  <c r="K9" i="9"/>
  <c r="K10" i="9"/>
  <c r="K2" i="9"/>
  <c r="K2" i="6" l="1"/>
  <c r="L2" i="6"/>
  <c r="M2" i="6"/>
  <c r="K3" i="6"/>
  <c r="L3" i="6"/>
  <c r="M3" i="6"/>
  <c r="K4" i="6"/>
  <c r="L4" i="6"/>
  <c r="M4" i="6"/>
  <c r="K5" i="6"/>
  <c r="L5" i="6"/>
  <c r="M5" i="6"/>
  <c r="K6" i="6"/>
  <c r="L6" i="6"/>
  <c r="M6" i="6"/>
  <c r="K7" i="6"/>
  <c r="L7" i="6"/>
  <c r="M7" i="6"/>
  <c r="K8" i="6"/>
  <c r="L8" i="6"/>
  <c r="M8" i="6"/>
  <c r="K9" i="6"/>
  <c r="L9" i="6"/>
  <c r="M9" i="6"/>
  <c r="K10" i="6"/>
  <c r="L10" i="6"/>
  <c r="M10" i="6"/>
  <c r="J3" i="7"/>
  <c r="J4" i="7"/>
  <c r="J5" i="7"/>
  <c r="J6" i="7"/>
  <c r="J7" i="7"/>
  <c r="J8" i="7"/>
  <c r="J9" i="7"/>
  <c r="J10" i="7"/>
  <c r="J2" i="7"/>
  <c r="J3" i="5"/>
  <c r="J4" i="5"/>
  <c r="J5" i="5"/>
  <c r="J6" i="5"/>
  <c r="J7" i="5"/>
  <c r="J8" i="5"/>
  <c r="J9" i="5"/>
  <c r="J10" i="5"/>
  <c r="J2" i="5"/>
  <c r="J3" i="3"/>
  <c r="J4" i="3"/>
  <c r="J5" i="3"/>
  <c r="J6" i="3"/>
  <c r="J7" i="3"/>
  <c r="J8" i="3"/>
  <c r="J9" i="3"/>
  <c r="J10" i="3"/>
  <c r="J2" i="3"/>
  <c r="K2" i="2"/>
  <c r="J2" i="2"/>
  <c r="K2" i="3"/>
</calcChain>
</file>

<file path=xl/sharedStrings.xml><?xml version="1.0" encoding="utf-8"?>
<sst xmlns="http://schemas.openxmlformats.org/spreadsheetml/2006/main" count="525" uniqueCount="82">
  <si>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</si>
  <si>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</si>
  <si>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</si>
  <si>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</si>
  <si>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</si>
  <si>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</si>
  <si>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</si>
  <si>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</si>
  <si>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</si>
  <si>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</si>
  <si>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</si>
  <si>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</si>
  <si>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</si>
  <si>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</si>
  <si>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</si>
  <si>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</si>
  <si>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</si>
  <si>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</si>
  <si>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</si>
  <si>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</si>
  <si>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</si>
  <si>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</si>
  <si>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</si>
  <si>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</si>
  <si>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</si>
  <si>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</si>
  <si>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</si>
  <si>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</si>
  <si>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</si>
  <si>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</si>
  <si>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</si>
  <si>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</si>
  <si>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</si>
  <si>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</si>
  <si>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</si>
  <si>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MAX(sal)</t>
  </si>
  <si>
    <t>MIN(sal)</t>
  </si>
  <si>
    <t>IF</t>
  </si>
  <si>
    <t>IFS</t>
  </si>
  <si>
    <t>LEN</t>
  </si>
  <si>
    <t>Email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</si>
  <si>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</si>
  <si>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</si>
  <si>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</si>
  <si>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</si>
  <si>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</si>
  <si>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</si>
  <si>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</si>
  <si>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</si>
  <si>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</si>
  <si>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</si>
  <si>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</si>
  <si>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</si>
  <si>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</si>
  <si>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</si>
  <si>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</si>
  <si>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</si>
  <si>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</si>
  <si>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</si>
  <si>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</si>
  <si>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</si>
  <si>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</si>
  <si>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</si>
  <si>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>8/10/2003</t>
  </si>
  <si>
    <t>Kevin.Malone@DunderMifflin.com</t>
  </si>
  <si>
    <t>LEFT</t>
  </si>
  <si>
    <t>RIGHT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</si>
  <si>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</si>
  <si>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</si>
  <si>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</si>
  <si>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</si>
  <si>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</si>
  <si>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TRIM</t>
  </si>
  <si>
    <t>FULLNAME</t>
  </si>
  <si>
    <t>SUM</t>
  </si>
  <si>
    <t>SUMIF</t>
  </si>
  <si>
    <t>SUMIFS</t>
  </si>
  <si>
    <t>COUNT</t>
  </si>
  <si>
    <t>COUNTIF</t>
  </si>
  <si>
    <t>COUNTIFS</t>
  </si>
  <si>
    <t>DAYS</t>
  </si>
  <si>
    <t>NETWORK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</si>
</sst>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/>
    <xf numFmtId="14" fontId="0" fillId="0" borderId="0" xfId="0" applyNumberFormat="1"/>
    <xf numFmtId="49" fontId="0" fillId="0" borderId="0" xfId="0" applyNumberFormat="1"/>
    <xf numFmtId="14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ichael.Scott@DunderMifflin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ichael.Scott@DunderMiffl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I12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6.28515625" bestFit="1" customWidth="1"/>
    <col min="8" max="8" width="9.7109375" bestFit="1" customWidth="1"/>
    <col min="9" max="9" width="10.710937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1001</v>
      </c>
      <c r="B2" s="2" t="s">
        <v>9</v>
      </c>
      <c r="C2" s="2" t="s">
        <v>10</v>
      </c>
      <c r="D2" s="2">
        <v>30</v>
      </c>
      <c r="E2" s="2" t="s">
        <v>11</v>
      </c>
      <c r="F2" s="2" t="s">
        <v>12</v>
      </c>
      <c r="G2" s="2">
        <v>45000</v>
      </c>
      <c r="H2" s="3">
        <v>37197</v>
      </c>
      <c r="I2" s="3">
        <v>42253</v>
      </c>
    </row>
    <row r="3" spans="1:9" x14ac:dyDescent="0.25">
      <c r="A3" s="2">
        <v>1002</v>
      </c>
      <c r="B3" s="2" t="s">
        <v>13</v>
      </c>
      <c r="C3" s="2" t="s">
        <v>14</v>
      </c>
      <c r="D3" s="2">
        <v>30</v>
      </c>
      <c r="E3" s="2" t="s">
        <v>15</v>
      </c>
      <c r="F3" s="2" t="s">
        <v>16</v>
      </c>
      <c r="G3" s="2">
        <v>36000</v>
      </c>
      <c r="H3" s="3">
        <v>36436</v>
      </c>
      <c r="I3" s="3">
        <v>42287</v>
      </c>
    </row>
    <row r="4" spans="1:9" x14ac:dyDescent="0.25">
      <c r="A4" s="2">
        <v>1003</v>
      </c>
      <c r="B4" s="2" t="s">
        <v>17</v>
      </c>
      <c r="C4" s="2" t="s">
        <v>18</v>
      </c>
      <c r="D4" s="2">
        <v>29</v>
      </c>
      <c r="E4" s="2" t="s">
        <v>11</v>
      </c>
      <c r="F4" s="2" t="s">
        <v>12</v>
      </c>
      <c r="G4" s="2">
        <v>63000</v>
      </c>
      <c r="H4" s="3">
        <v>36711</v>
      </c>
      <c r="I4" s="3">
        <v>42986</v>
      </c>
    </row>
    <row r="5" spans="1:9" x14ac:dyDescent="0.25">
      <c r="A5" s="2">
        <v>1004</v>
      </c>
      <c r="B5" s="2" t="s">
        <v>19</v>
      </c>
      <c r="C5" s="2" t="s">
        <v>20</v>
      </c>
      <c r="D5" s="2">
        <v>31</v>
      </c>
      <c r="E5" s="2" t="s">
        <v>15</v>
      </c>
      <c r="F5" s="2" t="s">
        <v>21</v>
      </c>
      <c r="G5" s="2">
        <v>47000</v>
      </c>
      <c r="H5" s="3">
        <v>36530</v>
      </c>
      <c r="I5" s="3">
        <v>42341</v>
      </c>
    </row>
    <row r="6" spans="1:9" x14ac:dyDescent="0.25">
      <c r="A6" s="2">
        <v>1005</v>
      </c>
      <c r="B6" s="2" t="s">
        <v>22</v>
      </c>
      <c r="C6" s="2" t="s">
        <v>23</v>
      </c>
      <c r="D6" s="2">
        <v>32</v>
      </c>
      <c r="E6" s="2" t="s">
        <v>11</v>
      </c>
      <c r="F6" s="2" t="s">
        <v>24</v>
      </c>
      <c r="G6" s="2">
        <v>50000</v>
      </c>
      <c r="H6" s="3">
        <v>37017</v>
      </c>
      <c r="I6" s="3">
        <v>42977</v>
      </c>
    </row>
    <row r="7" spans="1:9" x14ac:dyDescent="0.25">
      <c r="A7" s="2">
        <v>1006</v>
      </c>
      <c r="B7" s="2" t="s">
        <v>25</v>
      </c>
      <c r="C7" s="2" t="s">
        <v>26</v>
      </c>
      <c r="D7" s="2">
        <v>35</v>
      </c>
      <c r="E7" s="2" t="s">
        <v>11</v>
      </c>
      <c r="F7" s="2" t="s">
        <v>27</v>
      </c>
      <c r="G7" s="2">
        <v>65000</v>
      </c>
      <c r="H7" s="3">
        <v>35040</v>
      </c>
      <c r="I7" s="3">
        <v>41528</v>
      </c>
    </row>
    <row r="8" spans="1:9" x14ac:dyDescent="0.25">
      <c r="A8" s="2">
        <v>1007</v>
      </c>
      <c r="B8" s="2" t="s">
        <v>28</v>
      </c>
      <c r="C8" s="2" t="s">
        <v>29</v>
      </c>
      <c r="D8" s="2">
        <v>32</v>
      </c>
      <c r="E8" s="2" t="s">
        <v>15</v>
      </c>
      <c r="F8" s="2" t="s">
        <v>30</v>
      </c>
      <c r="G8" s="2">
        <v>41000</v>
      </c>
      <c r="H8" s="3">
        <v>37933</v>
      </c>
      <c r="I8" s="3">
        <v>41551</v>
      </c>
    </row>
    <row r="9" spans="1:9" x14ac:dyDescent="0.25">
      <c r="A9" s="2">
        <v>1008</v>
      </c>
      <c r="B9" s="2" t="s">
        <v>31</v>
      </c>
      <c r="C9" s="2" t="s">
        <v>32</v>
      </c>
      <c r="D9" s="2">
        <v>38</v>
      </c>
      <c r="E9" s="2" t="s">
        <v>11</v>
      </c>
      <c r="F9" s="2" t="s">
        <v>12</v>
      </c>
      <c r="G9" s="2">
        <v>48000</v>
      </c>
      <c r="H9" s="3">
        <v>37416</v>
      </c>
      <c r="I9" s="3">
        <v>42116</v>
      </c>
    </row>
    <row r="10" spans="1:9" x14ac:dyDescent="0.25">
      <c r="A10" s="2">
        <v>1009</v>
      </c>
      <c r="B10" s="2" t="s">
        <v>33</v>
      </c>
      <c r="C10" s="2" t="s">
        <v>34</v>
      </c>
      <c r="D10" s="2">
        <v>31</v>
      </c>
      <c r="E10" s="2" t="s">
        <v>11</v>
      </c>
      <c r="F10" s="2" t="s">
        <v>21</v>
      </c>
      <c r="G10" s="2">
        <v>42000</v>
      </c>
      <c r="H10" s="3">
        <v>37843</v>
      </c>
      <c r="I10" s="3">
        <v>40800</v>
      </c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I12" sqref="I12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2.7109375" bestFit="1" customWidth="1"/>
    <col min="4" max="4" width="4.42578125" bestFit="1" customWidth="1"/>
    <col min="5" max="5" width="7.7109375" bestFit="1" customWidth="1"/>
    <col min="6" max="6" width="17.42578125" bestFit="1" customWidth="1"/>
    <col min="7" max="7" width="6.28515625" bestFit="1" customWidth="1"/>
    <col min="8" max="8" width="9.7109375" bestFit="1" customWidth="1"/>
    <col min="9" max="9" width="10.7109375" bestFit="1" customWidth="1"/>
    <col min="11" max="11" width="28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80</v>
      </c>
      <c r="K1" s="1" t="s">
        <v>81</v>
      </c>
    </row>
    <row r="2" spans="1:11" x14ac:dyDescent="0.25">
      <c r="A2" s="9">
        <v>1001</v>
      </c>
      <c r="B2" s="11" t="s">
        <v>9</v>
      </c>
      <c r="C2" s="11" t="s">
        <v>10</v>
      </c>
      <c r="D2" s="9">
        <v>30</v>
      </c>
      <c r="E2" s="9" t="s">
        <v>11</v>
      </c>
      <c r="F2" s="9" t="s">
        <v>12</v>
      </c>
      <c r="G2" s="9">
        <v>45000</v>
      </c>
      <c r="H2" s="10">
        <v>37197</v>
      </c>
      <c r="I2" s="10">
        <v>42253</v>
      </c>
      <c r="J2">
        <f>_xlfn.DAYS(I2,H2)</f>
        <v>5056</v>
      </c>
      <c r="K2">
        <f>NETWORKDAYS(H2,I2)</f>
        <v>3611</v>
      </c>
    </row>
    <row r="3" spans="1:11" x14ac:dyDescent="0.25">
      <c r="A3" s="9">
        <v>1002</v>
      </c>
      <c r="B3" s="11" t="s">
        <v>13</v>
      </c>
      <c r="C3" s="11" t="s">
        <v>14</v>
      </c>
      <c r="D3" s="9">
        <v>30</v>
      </c>
      <c r="E3" s="9" t="s">
        <v>15</v>
      </c>
      <c r="F3" s="9" t="s">
        <v>16</v>
      </c>
      <c r="G3" s="9">
        <v>36000</v>
      </c>
      <c r="H3" s="10">
        <v>36436</v>
      </c>
      <c r="I3" s="10">
        <v>42287</v>
      </c>
      <c r="J3" s="9">
        <f t="shared" ref="J3:J10" si="0">_xlfn.DAYS(I3,H3)</f>
        <v>5851</v>
      </c>
      <c r="K3" s="9">
        <f t="shared" ref="K3:K10" si="1">NETWORKDAYS(H3,I3)</f>
        <v>4180</v>
      </c>
    </row>
    <row r="4" spans="1:11" x14ac:dyDescent="0.25">
      <c r="A4" s="9">
        <v>1003</v>
      </c>
      <c r="B4" s="11" t="s">
        <v>17</v>
      </c>
      <c r="C4" s="11" t="s">
        <v>67</v>
      </c>
      <c r="D4" s="9">
        <v>29</v>
      </c>
      <c r="E4" s="9" t="s">
        <v>11</v>
      </c>
      <c r="F4" s="9" t="s">
        <v>12</v>
      </c>
      <c r="G4" s="9">
        <v>63000</v>
      </c>
      <c r="H4" s="10">
        <v>36711</v>
      </c>
      <c r="I4" s="10">
        <v>42986</v>
      </c>
      <c r="J4" s="9">
        <f t="shared" si="0"/>
        <v>6275</v>
      </c>
      <c r="K4" s="9">
        <f t="shared" si="1"/>
        <v>4484</v>
      </c>
    </row>
    <row r="5" spans="1:11" x14ac:dyDescent="0.25">
      <c r="A5" s="9">
        <v>1004</v>
      </c>
      <c r="B5" s="11" t="s">
        <v>19</v>
      </c>
      <c r="C5" s="11" t="s">
        <v>20</v>
      </c>
      <c r="D5" s="9">
        <v>31</v>
      </c>
      <c r="E5" s="9" t="s">
        <v>15</v>
      </c>
      <c r="F5" s="9" t="s">
        <v>21</v>
      </c>
      <c r="G5" s="9">
        <v>47000</v>
      </c>
      <c r="H5" s="10">
        <v>36530</v>
      </c>
      <c r="I5" s="10">
        <v>42341</v>
      </c>
      <c r="J5" s="9">
        <f t="shared" si="0"/>
        <v>5811</v>
      </c>
      <c r="K5" s="9">
        <f t="shared" si="1"/>
        <v>4152</v>
      </c>
    </row>
    <row r="6" spans="1:11" x14ac:dyDescent="0.25">
      <c r="A6" s="9">
        <v>1005</v>
      </c>
      <c r="B6" s="11" t="s">
        <v>22</v>
      </c>
      <c r="C6" s="11" t="s">
        <v>68</v>
      </c>
      <c r="D6" s="9">
        <v>32</v>
      </c>
      <c r="E6" s="9" t="s">
        <v>11</v>
      </c>
      <c r="F6" s="9" t="s">
        <v>24</v>
      </c>
      <c r="G6" s="9">
        <v>50000</v>
      </c>
      <c r="H6" s="10">
        <v>37017</v>
      </c>
      <c r="I6" s="10">
        <v>42977</v>
      </c>
      <c r="J6" s="9">
        <f t="shared" si="0"/>
        <v>5960</v>
      </c>
      <c r="K6" s="9">
        <f t="shared" si="1"/>
        <v>4258</v>
      </c>
    </row>
    <row r="7" spans="1:11" x14ac:dyDescent="0.25">
      <c r="A7" s="9">
        <v>1006</v>
      </c>
      <c r="B7" s="11" t="s">
        <v>25</v>
      </c>
      <c r="C7" s="11" t="s">
        <v>69</v>
      </c>
      <c r="D7" s="9">
        <v>35</v>
      </c>
      <c r="E7" s="9" t="s">
        <v>11</v>
      </c>
      <c r="F7" s="9" t="s">
        <v>27</v>
      </c>
      <c r="G7" s="9">
        <v>65000</v>
      </c>
      <c r="H7" s="10">
        <v>35040</v>
      </c>
      <c r="I7" s="10">
        <v>41528</v>
      </c>
      <c r="J7" s="9">
        <f t="shared" si="0"/>
        <v>6488</v>
      </c>
      <c r="K7" s="9">
        <f t="shared" si="1"/>
        <v>4635</v>
      </c>
    </row>
    <row r="8" spans="1:11" x14ac:dyDescent="0.25">
      <c r="A8" s="9">
        <v>1007</v>
      </c>
      <c r="B8" s="11" t="s">
        <v>28</v>
      </c>
      <c r="C8" s="11" t="s">
        <v>29</v>
      </c>
      <c r="D8" s="9">
        <v>32</v>
      </c>
      <c r="E8" s="9" t="s">
        <v>15</v>
      </c>
      <c r="F8" s="9" t="s">
        <v>30</v>
      </c>
      <c r="G8" s="9">
        <v>41000</v>
      </c>
      <c r="H8" s="10">
        <v>37933</v>
      </c>
      <c r="I8" s="10">
        <v>41551</v>
      </c>
      <c r="J8" s="9">
        <f t="shared" si="0"/>
        <v>3618</v>
      </c>
      <c r="K8" s="9">
        <f t="shared" si="1"/>
        <v>2585</v>
      </c>
    </row>
    <row r="9" spans="1:11" x14ac:dyDescent="0.25">
      <c r="A9" s="9">
        <v>1008</v>
      </c>
      <c r="B9" s="11" t="s">
        <v>31</v>
      </c>
      <c r="C9" s="11" t="s">
        <v>70</v>
      </c>
      <c r="D9" s="9">
        <v>38</v>
      </c>
      <c r="E9" s="9" t="s">
        <v>11</v>
      </c>
      <c r="F9" s="9" t="s">
        <v>12</v>
      </c>
      <c r="G9" s="9">
        <v>48000</v>
      </c>
      <c r="H9" s="10">
        <v>37416</v>
      </c>
      <c r="I9" s="10">
        <v>42116</v>
      </c>
      <c r="J9" s="9">
        <f t="shared" si="0"/>
        <v>4700</v>
      </c>
      <c r="K9" s="9">
        <f t="shared" si="1"/>
        <v>3358</v>
      </c>
    </row>
    <row r="10" spans="1:11" x14ac:dyDescent="0.25">
      <c r="A10" s="9">
        <v>1009</v>
      </c>
      <c r="B10" s="11" t="s">
        <v>33</v>
      </c>
      <c r="C10" s="11" t="s">
        <v>71</v>
      </c>
      <c r="D10" s="9">
        <v>31</v>
      </c>
      <c r="E10" s="9" t="s">
        <v>11</v>
      </c>
      <c r="F10" s="9" t="s">
        <v>21</v>
      </c>
      <c r="G10" s="9">
        <v>42000</v>
      </c>
      <c r="H10" s="10">
        <v>37843</v>
      </c>
      <c r="I10" s="10">
        <v>40800</v>
      </c>
      <c r="J10" s="9">
        <f t="shared" si="0"/>
        <v>2957</v>
      </c>
      <c r="K10" s="9">
        <f t="shared" si="1"/>
        <v>2113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3" sqref="K3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6.28515625" bestFit="1" customWidth="1"/>
    <col min="8" max="8" width="9.7109375" bestFit="1" customWidth="1"/>
    <col min="9" max="9" width="10.710937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35</v>
      </c>
      <c r="K1" s="1" t="s">
        <v>36</v>
      </c>
    </row>
    <row r="2" spans="1:11" x14ac:dyDescent="0.25">
      <c r="A2" s="4">
        <v>1001</v>
      </c>
      <c r="B2" s="4" t="s">
        <v>9</v>
      </c>
      <c r="C2" s="4" t="s">
        <v>10</v>
      </c>
      <c r="D2" s="4">
        <v>30</v>
      </c>
      <c r="E2" s="4" t="s">
        <v>11</v>
      </c>
      <c r="F2" s="4" t="s">
        <v>12</v>
      </c>
      <c r="G2" s="4">
        <v>45000</v>
      </c>
      <c r="H2" s="5">
        <v>37197</v>
      </c>
      <c r="I2" s="5">
        <v>42253</v>
      </c>
      <c r="J2">
        <f>MAX(G2:G10)</f>
        <v>65000</v>
      </c>
      <c r="K2">
        <f>MIN(G2:G10)</f>
        <v>36000</v>
      </c>
    </row>
    <row r="3" spans="1:11" x14ac:dyDescent="0.25">
      <c r="A3" s="4">
        <v>1002</v>
      </c>
      <c r="B3" s="4" t="s">
        <v>13</v>
      </c>
      <c r="C3" s="4" t="s">
        <v>14</v>
      </c>
      <c r="D3" s="4">
        <v>30</v>
      </c>
      <c r="E3" s="4" t="s">
        <v>15</v>
      </c>
      <c r="F3" s="4" t="s">
        <v>16</v>
      </c>
      <c r="G3" s="4">
        <v>36000</v>
      </c>
      <c r="H3" s="5">
        <v>36436</v>
      </c>
      <c r="I3" s="5">
        <v>42287</v>
      </c>
    </row>
    <row r="4" spans="1:11" x14ac:dyDescent="0.25">
      <c r="A4" s="4">
        <v>1003</v>
      </c>
      <c r="B4" s="4" t="s">
        <v>17</v>
      </c>
      <c r="C4" s="4" t="s">
        <v>18</v>
      </c>
      <c r="D4" s="4">
        <v>29</v>
      </c>
      <c r="E4" s="4" t="s">
        <v>11</v>
      </c>
      <c r="F4" s="4" t="s">
        <v>12</v>
      </c>
      <c r="G4" s="4">
        <v>63000</v>
      </c>
      <c r="H4" s="5">
        <v>36711</v>
      </c>
      <c r="I4" s="5">
        <v>42986</v>
      </c>
    </row>
    <row r="5" spans="1:11" x14ac:dyDescent="0.25">
      <c r="A5" s="4">
        <v>1004</v>
      </c>
      <c r="B5" s="4" t="s">
        <v>19</v>
      </c>
      <c r="C5" s="4" t="s">
        <v>20</v>
      </c>
      <c r="D5" s="4">
        <v>31</v>
      </c>
      <c r="E5" s="4" t="s">
        <v>15</v>
      </c>
      <c r="F5" s="4" t="s">
        <v>21</v>
      </c>
      <c r="G5" s="4">
        <v>47000</v>
      </c>
      <c r="H5" s="5">
        <v>36530</v>
      </c>
      <c r="I5" s="5">
        <v>42341</v>
      </c>
    </row>
    <row r="6" spans="1:11" x14ac:dyDescent="0.25">
      <c r="A6" s="4">
        <v>1005</v>
      </c>
      <c r="B6" s="4" t="s">
        <v>22</v>
      </c>
      <c r="C6" s="4" t="s">
        <v>23</v>
      </c>
      <c r="D6" s="4">
        <v>32</v>
      </c>
      <c r="E6" s="4" t="s">
        <v>11</v>
      </c>
      <c r="F6" s="4" t="s">
        <v>24</v>
      </c>
      <c r="G6" s="4">
        <v>50000</v>
      </c>
      <c r="H6" s="5">
        <v>37017</v>
      </c>
      <c r="I6" s="5">
        <v>42977</v>
      </c>
    </row>
    <row r="7" spans="1:11" x14ac:dyDescent="0.25">
      <c r="A7" s="4">
        <v>1006</v>
      </c>
      <c r="B7" s="4" t="s">
        <v>25</v>
      </c>
      <c r="C7" s="4" t="s">
        <v>26</v>
      </c>
      <c r="D7" s="4">
        <v>35</v>
      </c>
      <c r="E7" s="4" t="s">
        <v>11</v>
      </c>
      <c r="F7" s="4" t="s">
        <v>27</v>
      </c>
      <c r="G7" s="4">
        <v>65000</v>
      </c>
      <c r="H7" s="5">
        <v>35040</v>
      </c>
      <c r="I7" s="5">
        <v>41528</v>
      </c>
    </row>
    <row r="8" spans="1:11" x14ac:dyDescent="0.25">
      <c r="A8" s="4">
        <v>1007</v>
      </c>
      <c r="B8" s="4" t="s">
        <v>28</v>
      </c>
      <c r="C8" s="4" t="s">
        <v>29</v>
      </c>
      <c r="D8" s="4">
        <v>32</v>
      </c>
      <c r="E8" s="4" t="s">
        <v>15</v>
      </c>
      <c r="F8" s="4" t="s">
        <v>30</v>
      </c>
      <c r="G8" s="4">
        <v>41000</v>
      </c>
      <c r="H8" s="5">
        <v>37933</v>
      </c>
      <c r="I8" s="5">
        <v>41551</v>
      </c>
    </row>
    <row r="9" spans="1:11" x14ac:dyDescent="0.25">
      <c r="A9" s="4">
        <v>1008</v>
      </c>
      <c r="B9" s="4" t="s">
        <v>31</v>
      </c>
      <c r="C9" s="4" t="s">
        <v>32</v>
      </c>
      <c r="D9" s="4">
        <v>38</v>
      </c>
      <c r="E9" s="4" t="s">
        <v>11</v>
      </c>
      <c r="F9" s="4" t="s">
        <v>12</v>
      </c>
      <c r="G9" s="4">
        <v>48000</v>
      </c>
      <c r="H9" s="5">
        <v>37416</v>
      </c>
      <c r="I9" s="5">
        <v>42116</v>
      </c>
    </row>
    <row r="10" spans="1:11" x14ac:dyDescent="0.25">
      <c r="A10" s="4">
        <v>1009</v>
      </c>
      <c r="B10" s="4" t="s">
        <v>33</v>
      </c>
      <c r="C10" s="4" t="s">
        <v>34</v>
      </c>
      <c r="D10" s="4">
        <v>31</v>
      </c>
      <c r="E10" s="4" t="s">
        <v>11</v>
      </c>
      <c r="F10" s="4" t="s">
        <v>21</v>
      </c>
      <c r="G10" s="4">
        <v>42000</v>
      </c>
      <c r="H10" s="5">
        <v>37843</v>
      </c>
      <c r="I10" s="5">
        <v>40800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2" sqref="K2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6.28515625" bestFit="1" customWidth="1"/>
    <col min="8" max="8" width="9.7109375" bestFit="1" customWidth="1"/>
    <col min="9" max="9" width="10.7109375" bestFit="1" customWidth="1"/>
    <col min="11" max="11" width="25.14062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37</v>
      </c>
      <c r="K1" s="1" t="s">
        <v>38</v>
      </c>
    </row>
    <row r="2" spans="1:11" x14ac:dyDescent="0.25">
      <c r="A2">
        <v>1001</v>
      </c>
      <c r="B2" t="s">
        <v>9</v>
      </c>
      <c r="C2" t="s">
        <v>10</v>
      </c>
      <c r="D2">
        <v>30</v>
      </c>
      <c r="E2" t="s">
        <v>11</v>
      </c>
      <c r="F2" t="s">
        <v>12</v>
      </c>
      <c r="G2">
        <v>45000</v>
      </c>
      <c r="H2" s="5">
        <v>37197</v>
      </c>
      <c r="I2" s="5">
        <v>42253</v>
      </c>
      <c r="J2" t="str">
        <f>IF(D2:D10&gt;25,"OLD","YOUNG")</f>
        <v>OLD</v>
      </c>
      <c r="K2" t="e">
        <f ca="1">IFS(F2:F10="Salesman","SALES",F2:F10="HR","GIVE A RAISE")</f>
        <v>#NAME?</v>
      </c>
    </row>
    <row r="3" spans="1:11" x14ac:dyDescent="0.25">
      <c r="A3">
        <v>1002</v>
      </c>
      <c r="B3" t="s">
        <v>13</v>
      </c>
      <c r="C3" t="s">
        <v>14</v>
      </c>
      <c r="D3">
        <v>30</v>
      </c>
      <c r="E3" t="s">
        <v>15</v>
      </c>
      <c r="F3" t="s">
        <v>16</v>
      </c>
      <c r="G3">
        <v>36000</v>
      </c>
      <c r="H3" s="5">
        <v>36436</v>
      </c>
      <c r="I3" s="5">
        <v>42287</v>
      </c>
      <c r="J3" s="4" t="str">
        <f t="shared" ref="J3:J10" si="0">IF(D3:D11&gt;25,"OLD","YOUNG")</f>
        <v>OLD</v>
      </c>
      <c r="K3" s="4"/>
    </row>
    <row r="4" spans="1:11" x14ac:dyDescent="0.25">
      <c r="A4">
        <v>1003</v>
      </c>
      <c r="B4" t="s">
        <v>17</v>
      </c>
      <c r="C4" t="s">
        <v>18</v>
      </c>
      <c r="D4">
        <v>29</v>
      </c>
      <c r="E4" t="s">
        <v>11</v>
      </c>
      <c r="F4" t="s">
        <v>12</v>
      </c>
      <c r="G4">
        <v>63000</v>
      </c>
      <c r="H4" s="5">
        <v>36711</v>
      </c>
      <c r="I4" s="5">
        <v>42986</v>
      </c>
      <c r="J4" s="4" t="str">
        <f t="shared" si="0"/>
        <v>OLD</v>
      </c>
      <c r="K4" s="4"/>
    </row>
    <row r="5" spans="1:11" x14ac:dyDescent="0.25">
      <c r="A5">
        <v>1004</v>
      </c>
      <c r="B5" t="s">
        <v>19</v>
      </c>
      <c r="C5" t="s">
        <v>20</v>
      </c>
      <c r="D5">
        <v>24</v>
      </c>
      <c r="E5" t="s">
        <v>15</v>
      </c>
      <c r="F5" t="s">
        <v>21</v>
      </c>
      <c r="G5">
        <v>47000</v>
      </c>
      <c r="H5" s="5">
        <v>36530</v>
      </c>
      <c r="I5" s="5">
        <v>42341</v>
      </c>
      <c r="J5" s="4" t="str">
        <f t="shared" si="0"/>
        <v>YOUNG</v>
      </c>
      <c r="K5" s="4"/>
    </row>
    <row r="6" spans="1:11" x14ac:dyDescent="0.25">
      <c r="A6">
        <v>1005</v>
      </c>
      <c r="B6" t="s">
        <v>22</v>
      </c>
      <c r="C6" t="s">
        <v>23</v>
      </c>
      <c r="D6">
        <v>32</v>
      </c>
      <c r="E6" t="s">
        <v>11</v>
      </c>
      <c r="F6" t="s">
        <v>24</v>
      </c>
      <c r="G6">
        <v>50000</v>
      </c>
      <c r="H6" s="5">
        <v>37017</v>
      </c>
      <c r="I6" s="5">
        <v>42977</v>
      </c>
      <c r="J6" s="4" t="str">
        <f t="shared" si="0"/>
        <v>OLD</v>
      </c>
      <c r="K6" s="4"/>
    </row>
    <row r="7" spans="1:11" x14ac:dyDescent="0.25">
      <c r="A7">
        <v>1006</v>
      </c>
      <c r="B7" t="s">
        <v>25</v>
      </c>
      <c r="C7" t="s">
        <v>26</v>
      </c>
      <c r="D7">
        <v>35</v>
      </c>
      <c r="E7" t="s">
        <v>11</v>
      </c>
      <c r="F7" t="s">
        <v>27</v>
      </c>
      <c r="G7">
        <v>65000</v>
      </c>
      <c r="H7" s="5">
        <v>35040</v>
      </c>
      <c r="I7" s="5">
        <v>41528</v>
      </c>
      <c r="J7" s="4" t="str">
        <f t="shared" si="0"/>
        <v>OLD</v>
      </c>
      <c r="K7" s="4"/>
    </row>
    <row r="8" spans="1:11" x14ac:dyDescent="0.25">
      <c r="A8">
        <v>1007</v>
      </c>
      <c r="B8" t="s">
        <v>28</v>
      </c>
      <c r="C8" t="s">
        <v>29</v>
      </c>
      <c r="D8">
        <v>32</v>
      </c>
      <c r="E8" t="s">
        <v>15</v>
      </c>
      <c r="F8" t="s">
        <v>30</v>
      </c>
      <c r="G8">
        <v>41000</v>
      </c>
      <c r="H8" s="5">
        <v>37933</v>
      </c>
      <c r="I8" s="5">
        <v>41551</v>
      </c>
      <c r="J8" s="4" t="str">
        <f t="shared" si="0"/>
        <v>OLD</v>
      </c>
      <c r="K8" s="4"/>
    </row>
    <row r="9" spans="1:11" x14ac:dyDescent="0.25">
      <c r="A9">
        <v>1008</v>
      </c>
      <c r="B9" t="s">
        <v>31</v>
      </c>
      <c r="C9" t="s">
        <v>32</v>
      </c>
      <c r="D9">
        <v>38</v>
      </c>
      <c r="E9" t="s">
        <v>11</v>
      </c>
      <c r="F9" t="s">
        <v>12</v>
      </c>
      <c r="G9">
        <v>48000</v>
      </c>
      <c r="H9" s="5">
        <v>37416</v>
      </c>
      <c r="I9" s="5">
        <v>42116</v>
      </c>
      <c r="J9" s="4" t="str">
        <f t="shared" si="0"/>
        <v>OLD</v>
      </c>
      <c r="K9" s="4"/>
    </row>
    <row r="10" spans="1:11" x14ac:dyDescent="0.25">
      <c r="A10">
        <v>1009</v>
      </c>
      <c r="B10" t="s">
        <v>33</v>
      </c>
      <c r="C10" t="s">
        <v>34</v>
      </c>
      <c r="D10">
        <v>31</v>
      </c>
      <c r="E10" t="s">
        <v>11</v>
      </c>
      <c r="F10" t="s">
        <v>21</v>
      </c>
      <c r="G10">
        <v>42000</v>
      </c>
      <c r="H10" s="5">
        <v>37843</v>
      </c>
      <c r="I10" s="5">
        <v>40800</v>
      </c>
      <c r="J10" s="4" t="str">
        <f t="shared" si="0"/>
        <v>OLD</v>
      </c>
      <c r="K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5" sqref="H15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7109375" bestFit="1" customWidth="1"/>
    <col min="6" max="6" width="17.42578125" bestFit="1" customWidth="1"/>
    <col min="7" max="7" width="6.28515625" bestFit="1" customWidth="1"/>
    <col min="8" max="8" width="9.7109375" bestFit="1" customWidth="1"/>
    <col min="9" max="9" width="10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39</v>
      </c>
    </row>
    <row r="2" spans="1:10" x14ac:dyDescent="0.25">
      <c r="A2" s="4">
        <v>1001</v>
      </c>
      <c r="B2" s="4" t="s">
        <v>9</v>
      </c>
      <c r="C2" s="4" t="s">
        <v>10</v>
      </c>
      <c r="D2" s="4">
        <v>30</v>
      </c>
      <c r="E2" s="4" t="s">
        <v>11</v>
      </c>
      <c r="F2" s="4" t="s">
        <v>12</v>
      </c>
      <c r="G2" s="4">
        <v>45000</v>
      </c>
      <c r="H2" s="5">
        <v>37197</v>
      </c>
      <c r="I2" s="5">
        <v>42253</v>
      </c>
      <c r="J2">
        <f>LEN(C2:C10)</f>
        <v>7</v>
      </c>
    </row>
    <row r="3" spans="1:10" x14ac:dyDescent="0.25">
      <c r="A3" s="4">
        <v>1002</v>
      </c>
      <c r="B3" s="4" t="s">
        <v>13</v>
      </c>
      <c r="C3" s="4" t="s">
        <v>14</v>
      </c>
      <c r="D3" s="4">
        <v>30</v>
      </c>
      <c r="E3" s="4" t="s">
        <v>15</v>
      </c>
      <c r="F3" s="4" t="s">
        <v>16</v>
      </c>
      <c r="G3" s="4">
        <v>36000</v>
      </c>
      <c r="H3" s="5">
        <v>36436</v>
      </c>
      <c r="I3" s="5">
        <v>42287</v>
      </c>
      <c r="J3" s="4">
        <f t="shared" ref="J3:J10" si="0">LEN(C3:C11)</f>
        <v>7</v>
      </c>
    </row>
    <row r="4" spans="1:10" x14ac:dyDescent="0.25">
      <c r="A4" s="4">
        <v>1003</v>
      </c>
      <c r="B4" s="4" t="s">
        <v>17</v>
      </c>
      <c r="C4" s="4" t="s">
        <v>18</v>
      </c>
      <c r="D4" s="4">
        <v>29</v>
      </c>
      <c r="E4" s="4" t="s">
        <v>11</v>
      </c>
      <c r="F4" s="4" t="s">
        <v>12</v>
      </c>
      <c r="G4" s="4">
        <v>63000</v>
      </c>
      <c r="H4" s="5">
        <v>36711</v>
      </c>
      <c r="I4" s="5">
        <v>42986</v>
      </c>
      <c r="J4" s="4">
        <f t="shared" si="0"/>
        <v>7</v>
      </c>
    </row>
    <row r="5" spans="1:10" x14ac:dyDescent="0.25">
      <c r="A5" s="4">
        <v>1004</v>
      </c>
      <c r="B5" s="4" t="s">
        <v>19</v>
      </c>
      <c r="C5" s="4" t="s">
        <v>20</v>
      </c>
      <c r="D5" s="4">
        <v>31</v>
      </c>
      <c r="E5" s="4" t="s">
        <v>15</v>
      </c>
      <c r="F5" s="4" t="s">
        <v>21</v>
      </c>
      <c r="G5" s="4">
        <v>47000</v>
      </c>
      <c r="H5" s="5">
        <v>36530</v>
      </c>
      <c r="I5" s="5">
        <v>42341</v>
      </c>
      <c r="J5" s="4">
        <f t="shared" si="0"/>
        <v>6</v>
      </c>
    </row>
    <row r="6" spans="1:10" x14ac:dyDescent="0.25">
      <c r="A6" s="4">
        <v>1005</v>
      </c>
      <c r="B6" s="4" t="s">
        <v>22</v>
      </c>
      <c r="C6" s="4" t="s">
        <v>23</v>
      </c>
      <c r="D6" s="4">
        <v>32</v>
      </c>
      <c r="E6" s="4" t="s">
        <v>11</v>
      </c>
      <c r="F6" s="4" t="s">
        <v>24</v>
      </c>
      <c r="G6" s="4">
        <v>50000</v>
      </c>
      <c r="H6" s="5">
        <v>37017</v>
      </c>
      <c r="I6" s="5">
        <v>42977</v>
      </c>
      <c r="J6" s="4">
        <f t="shared" si="0"/>
        <v>10</v>
      </c>
    </row>
    <row r="7" spans="1:10" x14ac:dyDescent="0.25">
      <c r="A7" s="4">
        <v>1006</v>
      </c>
      <c r="B7" s="4" t="s">
        <v>25</v>
      </c>
      <c r="C7" s="4" t="s">
        <v>26</v>
      </c>
      <c r="D7" s="4">
        <v>35</v>
      </c>
      <c r="E7" s="4" t="s">
        <v>11</v>
      </c>
      <c r="F7" s="4" t="s">
        <v>27</v>
      </c>
      <c r="G7" s="4">
        <v>65000</v>
      </c>
      <c r="H7" s="5">
        <v>35040</v>
      </c>
      <c r="I7" s="5">
        <v>41528</v>
      </c>
      <c r="J7" s="4">
        <f t="shared" si="0"/>
        <v>5</v>
      </c>
    </row>
    <row r="8" spans="1:10" x14ac:dyDescent="0.25">
      <c r="A8" s="4">
        <v>1007</v>
      </c>
      <c r="B8" s="4" t="s">
        <v>28</v>
      </c>
      <c r="C8" s="4" t="s">
        <v>29</v>
      </c>
      <c r="D8" s="4">
        <v>32</v>
      </c>
      <c r="E8" s="4" t="s">
        <v>15</v>
      </c>
      <c r="F8" s="4" t="s">
        <v>30</v>
      </c>
      <c r="G8" s="4">
        <v>41000</v>
      </c>
      <c r="H8" s="5">
        <v>37933</v>
      </c>
      <c r="I8" s="5">
        <v>41551</v>
      </c>
      <c r="J8" s="4">
        <f t="shared" si="0"/>
        <v>6</v>
      </c>
    </row>
    <row r="9" spans="1:10" x14ac:dyDescent="0.25">
      <c r="A9" s="4">
        <v>1008</v>
      </c>
      <c r="B9" s="4" t="s">
        <v>31</v>
      </c>
      <c r="C9" s="4" t="s">
        <v>32</v>
      </c>
      <c r="D9" s="4">
        <v>38</v>
      </c>
      <c r="E9" s="4" t="s">
        <v>11</v>
      </c>
      <c r="F9" s="4" t="s">
        <v>12</v>
      </c>
      <c r="G9" s="4">
        <v>48000</v>
      </c>
      <c r="H9" s="5">
        <v>37416</v>
      </c>
      <c r="I9" s="5">
        <v>42116</v>
      </c>
      <c r="J9" s="4">
        <f t="shared" si="0"/>
        <v>6</v>
      </c>
    </row>
    <row r="10" spans="1:10" x14ac:dyDescent="0.25">
      <c r="A10" s="4">
        <v>1009</v>
      </c>
      <c r="B10" s="4" t="s">
        <v>33</v>
      </c>
      <c r="C10" s="4" t="s">
        <v>34</v>
      </c>
      <c r="D10" s="4">
        <v>31</v>
      </c>
      <c r="E10" s="4" t="s">
        <v>11</v>
      </c>
      <c r="F10" s="4" t="s">
        <v>21</v>
      </c>
      <c r="G10" s="4">
        <v>42000</v>
      </c>
      <c r="H10" s="5">
        <v>37843</v>
      </c>
      <c r="I10" s="5">
        <v>40800</v>
      </c>
      <c r="J10" s="4">
        <f t="shared" si="0"/>
        <v>6</v>
      </c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I17" sqref="I17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6.28515625" bestFit="1" customWidth="1"/>
    <col min="8" max="8" width="9.7109375" bestFit="1" customWidth="1"/>
    <col min="9" max="9" width="10.7109375" bestFit="1" customWidth="1"/>
    <col min="10" max="10" width="44.57031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40</v>
      </c>
      <c r="K1" s="1" t="s">
        <v>65</v>
      </c>
      <c r="L1" s="1" t="s">
        <v>66</v>
      </c>
      <c r="M1" s="1" t="s">
        <v>66</v>
      </c>
    </row>
    <row r="2" spans="1:13" x14ac:dyDescent="0.25">
      <c r="A2" s="6">
        <v>1001</v>
      </c>
      <c r="B2" s="6" t="s">
        <v>9</v>
      </c>
      <c r="C2" s="6" t="s">
        <v>10</v>
      </c>
      <c r="D2" s="6">
        <v>30</v>
      </c>
      <c r="E2" s="6" t="s">
        <v>11</v>
      </c>
      <c r="F2" s="6" t="s">
        <v>12</v>
      </c>
      <c r="G2" s="6">
        <v>45000</v>
      </c>
      <c r="H2" s="8" t="s">
        <v>41</v>
      </c>
      <c r="I2" s="8" t="s">
        <v>42</v>
      </c>
      <c r="J2" s="7" t="s">
        <v>43</v>
      </c>
      <c r="K2" t="str">
        <f>LEFT(B2:B10,3)</f>
        <v>Jim</v>
      </c>
      <c r="L2" t="str">
        <f>RIGHT(B2:B10,3)</f>
        <v>Jim</v>
      </c>
      <c r="M2" t="str">
        <f>RIGHT(I2:I10,4)</f>
        <v>2015</v>
      </c>
    </row>
    <row r="3" spans="1:13" x14ac:dyDescent="0.25">
      <c r="A3" s="6">
        <v>1002</v>
      </c>
      <c r="B3" s="6" t="s">
        <v>13</v>
      </c>
      <c r="C3" s="6" t="s">
        <v>14</v>
      </c>
      <c r="D3" s="6">
        <v>30</v>
      </c>
      <c r="E3" s="6" t="s">
        <v>15</v>
      </c>
      <c r="F3" s="6" t="s">
        <v>16</v>
      </c>
      <c r="G3" s="6">
        <v>36000</v>
      </c>
      <c r="H3" s="8" t="s">
        <v>44</v>
      </c>
      <c r="I3" s="8" t="s">
        <v>45</v>
      </c>
      <c r="J3" s="7" t="s">
        <v>46</v>
      </c>
      <c r="K3" s="6" t="str">
        <f t="shared" ref="K3:K10" si="0">LEFT(B3:B11,3)</f>
        <v>Pam</v>
      </c>
      <c r="L3" s="6" t="str">
        <f t="shared" ref="L3:L10" si="1">RIGHT(B3:B11,3)</f>
        <v>Pam</v>
      </c>
      <c r="M3" s="6" t="str">
        <f t="shared" ref="M3:M10" si="2">RIGHT(I3:I11,4)</f>
        <v>2015</v>
      </c>
    </row>
    <row r="4" spans="1:13" x14ac:dyDescent="0.25">
      <c r="A4" s="6">
        <v>1003</v>
      </c>
      <c r="B4" s="6" t="s">
        <v>17</v>
      </c>
      <c r="C4" s="6" t="s">
        <v>18</v>
      </c>
      <c r="D4" s="6">
        <v>29</v>
      </c>
      <c r="E4" s="6" t="s">
        <v>11</v>
      </c>
      <c r="F4" s="6" t="s">
        <v>12</v>
      </c>
      <c r="G4" s="6">
        <v>63000</v>
      </c>
      <c r="H4" s="8" t="s">
        <v>47</v>
      </c>
      <c r="I4" s="8" t="s">
        <v>48</v>
      </c>
      <c r="J4" s="7" t="s">
        <v>49</v>
      </c>
      <c r="K4" s="6" t="str">
        <f t="shared" si="0"/>
        <v>Dwi</v>
      </c>
      <c r="L4" s="6" t="str">
        <f t="shared" si="1"/>
        <v>ght</v>
      </c>
      <c r="M4" s="6" t="str">
        <f t="shared" si="2"/>
        <v>2017</v>
      </c>
    </row>
    <row r="5" spans="1:13" x14ac:dyDescent="0.25">
      <c r="A5" s="6">
        <v>1004</v>
      </c>
      <c r="B5" s="6" t="s">
        <v>19</v>
      </c>
      <c r="C5" s="6" t="s">
        <v>20</v>
      </c>
      <c r="D5" s="6">
        <v>31</v>
      </c>
      <c r="E5" s="6" t="s">
        <v>15</v>
      </c>
      <c r="F5" s="6" t="s">
        <v>21</v>
      </c>
      <c r="G5" s="6">
        <v>47000</v>
      </c>
      <c r="H5" s="8" t="s">
        <v>50</v>
      </c>
      <c r="I5" s="8" t="s">
        <v>51</v>
      </c>
      <c r="J5" s="7" t="s">
        <v>52</v>
      </c>
      <c r="K5" s="6" t="str">
        <f t="shared" si="0"/>
        <v>Ang</v>
      </c>
      <c r="L5" s="6" t="str">
        <f t="shared" si="1"/>
        <v>ela</v>
      </c>
      <c r="M5" s="6" t="str">
        <f t="shared" si="2"/>
        <v>2015</v>
      </c>
    </row>
    <row r="6" spans="1:13" x14ac:dyDescent="0.25">
      <c r="A6" s="6">
        <v>1005</v>
      </c>
      <c r="B6" s="6" t="s">
        <v>22</v>
      </c>
      <c r="C6" s="6" t="s">
        <v>23</v>
      </c>
      <c r="D6" s="6">
        <v>32</v>
      </c>
      <c r="E6" s="6" t="s">
        <v>11</v>
      </c>
      <c r="F6" s="6" t="s">
        <v>24</v>
      </c>
      <c r="G6" s="6">
        <v>50000</v>
      </c>
      <c r="H6" s="8" t="s">
        <v>53</v>
      </c>
      <c r="I6" s="8" t="s">
        <v>54</v>
      </c>
      <c r="J6" s="7" t="s">
        <v>55</v>
      </c>
      <c r="K6" s="6" t="str">
        <f t="shared" si="0"/>
        <v>Tob</v>
      </c>
      <c r="L6" s="6" t="str">
        <f t="shared" si="1"/>
        <v>oby</v>
      </c>
      <c r="M6" s="6" t="str">
        <f t="shared" si="2"/>
        <v>2017</v>
      </c>
    </row>
    <row r="7" spans="1:13" x14ac:dyDescent="0.25">
      <c r="A7" s="6">
        <v>1006</v>
      </c>
      <c r="B7" s="6" t="s">
        <v>25</v>
      </c>
      <c r="C7" s="6" t="s">
        <v>26</v>
      </c>
      <c r="D7" s="6">
        <v>35</v>
      </c>
      <c r="E7" s="6" t="s">
        <v>11</v>
      </c>
      <c r="F7" s="6" t="s">
        <v>27</v>
      </c>
      <c r="G7" s="6">
        <v>65000</v>
      </c>
      <c r="H7" s="8" t="s">
        <v>53</v>
      </c>
      <c r="I7" s="8" t="s">
        <v>56</v>
      </c>
      <c r="J7" s="12" t="s">
        <v>57</v>
      </c>
      <c r="K7" s="6" t="str">
        <f t="shared" si="0"/>
        <v>Mic</v>
      </c>
      <c r="L7" s="6" t="str">
        <f t="shared" si="1"/>
        <v>ael</v>
      </c>
      <c r="M7" s="6" t="str">
        <f t="shared" si="2"/>
        <v>2013</v>
      </c>
    </row>
    <row r="8" spans="1:13" x14ac:dyDescent="0.25">
      <c r="A8" s="6">
        <v>1007</v>
      </c>
      <c r="B8" s="6" t="s">
        <v>28</v>
      </c>
      <c r="C8" s="6" t="s">
        <v>29</v>
      </c>
      <c r="D8" s="6">
        <v>32</v>
      </c>
      <c r="E8" s="6" t="s">
        <v>15</v>
      </c>
      <c r="F8" s="6" t="s">
        <v>30</v>
      </c>
      <c r="G8" s="6">
        <v>41000</v>
      </c>
      <c r="H8" s="8" t="s">
        <v>58</v>
      </c>
      <c r="I8" s="8" t="s">
        <v>56</v>
      </c>
      <c r="J8" s="7" t="s">
        <v>59</v>
      </c>
      <c r="K8" s="6" t="str">
        <f t="shared" si="0"/>
        <v>Mer</v>
      </c>
      <c r="L8" s="6" t="str">
        <f t="shared" si="1"/>
        <v>ith</v>
      </c>
      <c r="M8" s="6" t="str">
        <f t="shared" si="2"/>
        <v>2013</v>
      </c>
    </row>
    <row r="9" spans="1:13" x14ac:dyDescent="0.25">
      <c r="A9" s="6">
        <v>1008</v>
      </c>
      <c r="B9" s="6" t="s">
        <v>31</v>
      </c>
      <c r="C9" s="6" t="s">
        <v>32</v>
      </c>
      <c r="D9" s="6">
        <v>38</v>
      </c>
      <c r="E9" s="6" t="s">
        <v>11</v>
      </c>
      <c r="F9" s="6" t="s">
        <v>12</v>
      </c>
      <c r="G9" s="6">
        <v>48000</v>
      </c>
      <c r="H9" s="8" t="s">
        <v>60</v>
      </c>
      <c r="I9" s="8" t="s">
        <v>61</v>
      </c>
      <c r="J9" s="7" t="s">
        <v>62</v>
      </c>
      <c r="K9" s="6" t="str">
        <f t="shared" si="0"/>
        <v>Sta</v>
      </c>
      <c r="L9" s="6" t="str">
        <f t="shared" si="1"/>
        <v>ley</v>
      </c>
      <c r="M9" s="6" t="str">
        <f t="shared" si="2"/>
        <v>2015</v>
      </c>
    </row>
    <row r="10" spans="1:13" x14ac:dyDescent="0.25">
      <c r="A10" s="6">
        <v>1009</v>
      </c>
      <c r="B10" s="6" t="s">
        <v>33</v>
      </c>
      <c r="C10" s="6" t="s">
        <v>34</v>
      </c>
      <c r="D10" s="6">
        <v>31</v>
      </c>
      <c r="E10" s="6" t="s">
        <v>11</v>
      </c>
      <c r="F10" s="6" t="s">
        <v>21</v>
      </c>
      <c r="G10" s="6">
        <v>42000</v>
      </c>
      <c r="H10" s="8" t="s">
        <v>63</v>
      </c>
      <c r="I10" s="8" t="s">
        <v>61</v>
      </c>
      <c r="J10" s="7" t="s">
        <v>64</v>
      </c>
      <c r="K10" s="6" t="str">
        <f t="shared" si="0"/>
        <v>Kev</v>
      </c>
      <c r="L10" s="6" t="str">
        <f t="shared" si="1"/>
        <v>vin</v>
      </c>
      <c r="M10" s="6" t="str">
        <f t="shared" si="2"/>
        <v>2015</v>
      </c>
    </row>
  </sheetData>
  <hyperlinks>
    <hyperlink ref="J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6" sqref="L6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2.7109375" bestFit="1" customWidth="1"/>
    <col min="4" max="4" width="4.42578125" bestFit="1" customWidth="1"/>
    <col min="5" max="5" width="7.5703125" bestFit="1" customWidth="1"/>
    <col min="6" max="6" width="17.42578125" bestFit="1" customWidth="1"/>
    <col min="7" max="7" width="6.28515625" bestFit="1" customWidth="1"/>
    <col min="8" max="8" width="9.7109375" bestFit="1" customWidth="1"/>
    <col min="9" max="9" width="10.7109375" bestFit="1" customWidth="1"/>
    <col min="10" max="10" width="12.8554687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72</v>
      </c>
    </row>
    <row r="2" spans="1:10" x14ac:dyDescent="0.25">
      <c r="A2" s="9">
        <v>1001</v>
      </c>
      <c r="B2" s="11" t="s">
        <v>9</v>
      </c>
      <c r="C2" s="11" t="s">
        <v>10</v>
      </c>
      <c r="D2" s="9">
        <v>30</v>
      </c>
      <c r="E2" s="9" t="s">
        <v>11</v>
      </c>
      <c r="F2" s="9" t="s">
        <v>12</v>
      </c>
      <c r="G2" s="9">
        <v>45000</v>
      </c>
      <c r="H2" s="10">
        <v>37197</v>
      </c>
      <c r="I2" s="10">
        <v>42253</v>
      </c>
      <c r="J2" t="str">
        <f>TRIM(C2:C10)</f>
        <v>Halpert</v>
      </c>
    </row>
    <row r="3" spans="1:10" x14ac:dyDescent="0.25">
      <c r="A3" s="9">
        <v>1002</v>
      </c>
      <c r="B3" s="11" t="s">
        <v>13</v>
      </c>
      <c r="C3" s="11" t="s">
        <v>14</v>
      </c>
      <c r="D3" s="9">
        <v>30</v>
      </c>
      <c r="E3" s="9" t="s">
        <v>15</v>
      </c>
      <c r="F3" s="9" t="s">
        <v>16</v>
      </c>
      <c r="G3" s="9">
        <v>36000</v>
      </c>
      <c r="H3" s="10">
        <v>36436</v>
      </c>
      <c r="I3" s="10">
        <v>42287</v>
      </c>
      <c r="J3" s="9" t="str">
        <f t="shared" ref="J3:J10" si="0">TRIM(C3:C11)</f>
        <v>Beasley</v>
      </c>
    </row>
    <row r="4" spans="1:10" x14ac:dyDescent="0.25">
      <c r="A4" s="9">
        <v>1003</v>
      </c>
      <c r="B4" s="11" t="s">
        <v>17</v>
      </c>
      <c r="C4" s="11" t="s">
        <v>67</v>
      </c>
      <c r="D4" s="9">
        <v>29</v>
      </c>
      <c r="E4" s="9" t="s">
        <v>11</v>
      </c>
      <c r="F4" s="9" t="s">
        <v>12</v>
      </c>
      <c r="G4" s="9">
        <v>63000</v>
      </c>
      <c r="H4" s="10">
        <v>36711</v>
      </c>
      <c r="I4" s="10">
        <v>42986</v>
      </c>
      <c r="J4" s="9" t="str">
        <f t="shared" si="0"/>
        <v>Schrute</v>
      </c>
    </row>
    <row r="5" spans="1:10" x14ac:dyDescent="0.25">
      <c r="A5" s="9">
        <v>1004</v>
      </c>
      <c r="B5" s="11" t="s">
        <v>19</v>
      </c>
      <c r="C5" s="11" t="s">
        <v>20</v>
      </c>
      <c r="D5" s="9">
        <v>31</v>
      </c>
      <c r="E5" s="9" t="s">
        <v>15</v>
      </c>
      <c r="F5" s="9" t="s">
        <v>21</v>
      </c>
      <c r="G5" s="9">
        <v>47000</v>
      </c>
      <c r="H5" s="10">
        <v>36530</v>
      </c>
      <c r="I5" s="10">
        <v>42341</v>
      </c>
      <c r="J5" s="9" t="str">
        <f t="shared" si="0"/>
        <v>Martin</v>
      </c>
    </row>
    <row r="6" spans="1:10" x14ac:dyDescent="0.25">
      <c r="A6" s="9">
        <v>1005</v>
      </c>
      <c r="B6" s="11" t="s">
        <v>22</v>
      </c>
      <c r="C6" s="11" t="s">
        <v>68</v>
      </c>
      <c r="D6" s="9">
        <v>32</v>
      </c>
      <c r="E6" s="9" t="s">
        <v>11</v>
      </c>
      <c r="F6" s="9" t="s">
        <v>24</v>
      </c>
      <c r="G6" s="9">
        <v>50000</v>
      </c>
      <c r="H6" s="10">
        <v>37017</v>
      </c>
      <c r="I6" s="10">
        <v>42977</v>
      </c>
      <c r="J6" s="9" t="str">
        <f t="shared" si="0"/>
        <v>Flenderson</v>
      </c>
    </row>
    <row r="7" spans="1:10" x14ac:dyDescent="0.25">
      <c r="A7" s="9">
        <v>1006</v>
      </c>
      <c r="B7" s="11" t="s">
        <v>25</v>
      </c>
      <c r="C7" s="11" t="s">
        <v>69</v>
      </c>
      <c r="D7" s="9">
        <v>35</v>
      </c>
      <c r="E7" s="9" t="s">
        <v>11</v>
      </c>
      <c r="F7" s="9" t="s">
        <v>27</v>
      </c>
      <c r="G7" s="9">
        <v>65000</v>
      </c>
      <c r="H7" s="10">
        <v>35040</v>
      </c>
      <c r="I7" s="10">
        <v>41528</v>
      </c>
      <c r="J7" s="9" t="str">
        <f t="shared" si="0"/>
        <v>Scott</v>
      </c>
    </row>
    <row r="8" spans="1:10" x14ac:dyDescent="0.25">
      <c r="A8" s="9">
        <v>1007</v>
      </c>
      <c r="B8" s="11" t="s">
        <v>28</v>
      </c>
      <c r="C8" s="11" t="s">
        <v>29</v>
      </c>
      <c r="D8" s="9">
        <v>32</v>
      </c>
      <c r="E8" s="9" t="s">
        <v>15</v>
      </c>
      <c r="F8" s="9" t="s">
        <v>30</v>
      </c>
      <c r="G8" s="9">
        <v>41000</v>
      </c>
      <c r="H8" s="10">
        <v>37933</v>
      </c>
      <c r="I8" s="10">
        <v>41551</v>
      </c>
      <c r="J8" s="9" t="str">
        <f t="shared" si="0"/>
        <v>Palmer</v>
      </c>
    </row>
    <row r="9" spans="1:10" x14ac:dyDescent="0.25">
      <c r="A9" s="9">
        <v>1008</v>
      </c>
      <c r="B9" s="11" t="s">
        <v>31</v>
      </c>
      <c r="C9" s="11" t="s">
        <v>70</v>
      </c>
      <c r="D9" s="9">
        <v>38</v>
      </c>
      <c r="E9" s="9" t="s">
        <v>11</v>
      </c>
      <c r="F9" s="9" t="s">
        <v>12</v>
      </c>
      <c r="G9" s="9">
        <v>48000</v>
      </c>
      <c r="H9" s="10">
        <v>37416</v>
      </c>
      <c r="I9" s="10">
        <v>42116</v>
      </c>
      <c r="J9" s="9" t="str">
        <f t="shared" si="0"/>
        <v>Hudson</v>
      </c>
    </row>
    <row r="10" spans="1:10" x14ac:dyDescent="0.25">
      <c r="A10" s="9">
        <v>1009</v>
      </c>
      <c r="B10" s="11" t="s">
        <v>33</v>
      </c>
      <c r="C10" s="11" t="s">
        <v>71</v>
      </c>
      <c r="D10" s="9">
        <v>31</v>
      </c>
      <c r="E10" s="9" t="s">
        <v>11</v>
      </c>
      <c r="F10" s="9" t="s">
        <v>21</v>
      </c>
      <c r="G10" s="9">
        <v>42000</v>
      </c>
      <c r="H10" s="10">
        <v>37843</v>
      </c>
      <c r="I10" s="10">
        <v>40800</v>
      </c>
      <c r="J10" s="9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J16" sqref="J16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4.42578125" bestFit="1" customWidth="1"/>
    <col min="5" max="5" width="7.7109375" bestFit="1" customWidth="1"/>
    <col min="6" max="6" width="17.42578125" bestFit="1" customWidth="1"/>
    <col min="7" max="7" width="6.28515625" bestFit="1" customWidth="1"/>
    <col min="8" max="8" width="9.7109375" bestFit="1" customWidth="1"/>
    <col min="9" max="9" width="10.7109375" bestFit="1" customWidth="1"/>
    <col min="10" max="10" width="44.5703125" bestFit="1" customWidth="1"/>
    <col min="11" max="11" width="16.140625" bestFit="1" customWidth="1"/>
    <col min="12" max="12" width="27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40</v>
      </c>
      <c r="K1" s="1" t="s">
        <v>73</v>
      </c>
    </row>
    <row r="2" spans="1:12" x14ac:dyDescent="0.25">
      <c r="A2" s="9">
        <v>1001</v>
      </c>
      <c r="B2" s="9" t="s">
        <v>9</v>
      </c>
      <c r="C2" s="9" t="s">
        <v>10</v>
      </c>
      <c r="D2" s="9">
        <v>30</v>
      </c>
      <c r="E2" s="9" t="s">
        <v>11</v>
      </c>
      <c r="F2" s="9" t="s">
        <v>12</v>
      </c>
      <c r="G2" s="9">
        <v>45000</v>
      </c>
      <c r="H2" s="11" t="s">
        <v>41</v>
      </c>
      <c r="I2" s="11" t="s">
        <v>42</v>
      </c>
      <c r="J2" s="10" t="s">
        <v>43</v>
      </c>
      <c r="K2" t="str">
        <f>CONCATENATE(B2," ",C2)</f>
        <v>Jim Halpert</v>
      </c>
      <c r="L2" t="str">
        <f>CONCATENATE(B2,".",C2,"@gmail.com")</f>
        <v>Jim.Halpert@gmail.com</v>
      </c>
    </row>
    <row r="3" spans="1:12" x14ac:dyDescent="0.25">
      <c r="A3" s="9">
        <v>1002</v>
      </c>
      <c r="B3" s="9" t="s">
        <v>13</v>
      </c>
      <c r="C3" s="9" t="s">
        <v>14</v>
      </c>
      <c r="D3" s="9">
        <v>30</v>
      </c>
      <c r="E3" s="9" t="s">
        <v>15</v>
      </c>
      <c r="F3" s="9" t="s">
        <v>16</v>
      </c>
      <c r="G3" s="9">
        <v>36000</v>
      </c>
      <c r="H3" s="11" t="s">
        <v>44</v>
      </c>
      <c r="I3" s="11" t="s">
        <v>45</v>
      </c>
      <c r="J3" s="10" t="s">
        <v>46</v>
      </c>
      <c r="K3" s="9" t="str">
        <f t="shared" ref="K3:K10" si="0">CONCATENATE(B3," ",C3)</f>
        <v>Pam Beasley</v>
      </c>
      <c r="L3" s="9" t="str">
        <f t="shared" ref="L3:L11" si="1">CONCATENATE(B3,".",C3,"@gmail.com")</f>
        <v>Pam.Beasley@gmail.com</v>
      </c>
    </row>
    <row r="4" spans="1:12" x14ac:dyDescent="0.25">
      <c r="A4" s="9">
        <v>1003</v>
      </c>
      <c r="B4" s="9" t="s">
        <v>17</v>
      </c>
      <c r="C4" s="9" t="s">
        <v>18</v>
      </c>
      <c r="D4" s="9">
        <v>29</v>
      </c>
      <c r="E4" s="9" t="s">
        <v>11</v>
      </c>
      <c r="F4" s="9" t="s">
        <v>12</v>
      </c>
      <c r="G4" s="9">
        <v>63000</v>
      </c>
      <c r="H4" s="11" t="s">
        <v>47</v>
      </c>
      <c r="I4" s="11" t="s">
        <v>48</v>
      </c>
      <c r="J4" s="10" t="s">
        <v>49</v>
      </c>
      <c r="K4" s="9" t="str">
        <f t="shared" si="0"/>
        <v>Dwight Schrute</v>
      </c>
      <c r="L4" s="9" t="str">
        <f t="shared" si="1"/>
        <v>Dwight.Schrute@gmail.com</v>
      </c>
    </row>
    <row r="5" spans="1:12" x14ac:dyDescent="0.25">
      <c r="A5" s="9">
        <v>1004</v>
      </c>
      <c r="B5" s="9" t="s">
        <v>19</v>
      </c>
      <c r="C5" s="9" t="s">
        <v>20</v>
      </c>
      <c r="D5" s="9">
        <v>31</v>
      </c>
      <c r="E5" s="9" t="s">
        <v>15</v>
      </c>
      <c r="F5" s="9" t="s">
        <v>21</v>
      </c>
      <c r="G5" s="9">
        <v>47000</v>
      </c>
      <c r="H5" s="11" t="s">
        <v>50</v>
      </c>
      <c r="I5" s="11" t="s">
        <v>51</v>
      </c>
      <c r="J5" s="10" t="s">
        <v>52</v>
      </c>
      <c r="K5" s="9" t="str">
        <f t="shared" si="0"/>
        <v>Angela Martin</v>
      </c>
      <c r="L5" s="9" t="str">
        <f t="shared" si="1"/>
        <v>Angela.Martin@gmail.com</v>
      </c>
    </row>
    <row r="6" spans="1:12" x14ac:dyDescent="0.25">
      <c r="A6" s="9">
        <v>1005</v>
      </c>
      <c r="B6" s="9" t="s">
        <v>22</v>
      </c>
      <c r="C6" s="9" t="s">
        <v>23</v>
      </c>
      <c r="D6" s="9">
        <v>32</v>
      </c>
      <c r="E6" s="9" t="s">
        <v>11</v>
      </c>
      <c r="F6" s="9" t="s">
        <v>24</v>
      </c>
      <c r="G6" s="9">
        <v>50000</v>
      </c>
      <c r="H6" s="11" t="s">
        <v>53</v>
      </c>
      <c r="I6" s="11" t="s">
        <v>54</v>
      </c>
      <c r="J6" s="10" t="s">
        <v>55</v>
      </c>
      <c r="K6" s="9" t="str">
        <f t="shared" si="0"/>
        <v>Toby Flenderson</v>
      </c>
      <c r="L6" s="9" t="str">
        <f t="shared" si="1"/>
        <v>Toby.Flenderson@gmail.com</v>
      </c>
    </row>
    <row r="7" spans="1:12" x14ac:dyDescent="0.25">
      <c r="A7" s="9">
        <v>1006</v>
      </c>
      <c r="B7" s="9" t="s">
        <v>25</v>
      </c>
      <c r="C7" s="9" t="s">
        <v>26</v>
      </c>
      <c r="D7" s="9">
        <v>35</v>
      </c>
      <c r="E7" s="9" t="s">
        <v>11</v>
      </c>
      <c r="F7" s="9" t="s">
        <v>27</v>
      </c>
      <c r="G7" s="9">
        <v>65000</v>
      </c>
      <c r="H7" s="11" t="s">
        <v>53</v>
      </c>
      <c r="I7" s="11" t="s">
        <v>56</v>
      </c>
      <c r="J7" s="12" t="s">
        <v>57</v>
      </c>
      <c r="K7" s="9" t="str">
        <f t="shared" si="0"/>
        <v>Michael Scott</v>
      </c>
      <c r="L7" s="9" t="str">
        <f t="shared" si="1"/>
        <v>Michael.Scott@gmail.com</v>
      </c>
    </row>
    <row r="8" spans="1:12" x14ac:dyDescent="0.25">
      <c r="A8" s="9">
        <v>1007</v>
      </c>
      <c r="B8" s="9" t="s">
        <v>28</v>
      </c>
      <c r="C8" s="9" t="s">
        <v>29</v>
      </c>
      <c r="D8" s="9">
        <v>32</v>
      </c>
      <c r="E8" s="9" t="s">
        <v>15</v>
      </c>
      <c r="F8" s="9" t="s">
        <v>30</v>
      </c>
      <c r="G8" s="9">
        <v>41000</v>
      </c>
      <c r="H8" s="11" t="s">
        <v>58</v>
      </c>
      <c r="I8" s="11" t="s">
        <v>56</v>
      </c>
      <c r="J8" s="10" t="s">
        <v>59</v>
      </c>
      <c r="K8" s="9" t="str">
        <f t="shared" si="0"/>
        <v>Meredith Palmer</v>
      </c>
      <c r="L8" s="9" t="str">
        <f t="shared" si="1"/>
        <v>Meredith.Palmer@gmail.com</v>
      </c>
    </row>
    <row r="9" spans="1:12" x14ac:dyDescent="0.25">
      <c r="A9" s="9">
        <v>1008</v>
      </c>
      <c r="B9" s="9" t="s">
        <v>31</v>
      </c>
      <c r="C9" s="9" t="s">
        <v>32</v>
      </c>
      <c r="D9" s="9">
        <v>38</v>
      </c>
      <c r="E9" s="9" t="s">
        <v>11</v>
      </c>
      <c r="F9" s="9" t="s">
        <v>12</v>
      </c>
      <c r="G9" s="9">
        <v>48000</v>
      </c>
      <c r="H9" s="11" t="s">
        <v>60</v>
      </c>
      <c r="I9" s="11" t="s">
        <v>61</v>
      </c>
      <c r="J9" s="10" t="s">
        <v>62</v>
      </c>
      <c r="K9" s="9" t="str">
        <f t="shared" si="0"/>
        <v>Stanley Hudson</v>
      </c>
      <c r="L9" s="9" t="str">
        <f t="shared" si="1"/>
        <v>Stanley.Hudson@gmail.com</v>
      </c>
    </row>
    <row r="10" spans="1:12" x14ac:dyDescent="0.25">
      <c r="A10" s="9">
        <v>1009</v>
      </c>
      <c r="B10" s="9" t="s">
        <v>33</v>
      </c>
      <c r="C10" s="9" t="s">
        <v>34</v>
      </c>
      <c r="D10" s="9">
        <v>31</v>
      </c>
      <c r="E10" s="9" t="s">
        <v>11</v>
      </c>
      <c r="F10" s="9" t="s">
        <v>21</v>
      </c>
      <c r="G10" s="9">
        <v>42000</v>
      </c>
      <c r="H10" s="11" t="s">
        <v>63</v>
      </c>
      <c r="I10" s="11" t="s">
        <v>61</v>
      </c>
      <c r="J10" s="10" t="s">
        <v>64</v>
      </c>
      <c r="K10" s="9" t="str">
        <f t="shared" si="0"/>
        <v>Kevin Malone</v>
      </c>
      <c r="L10" s="9" t="str">
        <f t="shared" si="1"/>
        <v>Kevin.Malone@gmail.com</v>
      </c>
    </row>
    <row r="11" spans="1:12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L11" s="9" t="str">
        <f t="shared" si="1"/>
        <v>.@gmail.com</v>
      </c>
    </row>
  </sheetData>
  <hyperlinks>
    <hyperlink ref="J7" r:id="rId1"/>
  </hyperlinks>
  <pageMargins left="0.7" right="0.7" top="0.75" bottom="0.75" header="0.3" footer="0.3"/>
  <pageSetup orientation="portrait" horizontalDpi="360" verticalDpi="36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K12" sqref="K12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2.7109375" bestFit="1" customWidth="1"/>
    <col min="4" max="4" width="4.42578125" bestFit="1" customWidth="1"/>
    <col min="5" max="5" width="7.7109375" bestFit="1" customWidth="1"/>
    <col min="6" max="6" width="17.42578125" bestFit="1" customWidth="1"/>
    <col min="7" max="7" width="6.28515625" bestFit="1" customWidth="1"/>
    <col min="8" max="8" width="9.7109375" bestFit="1" customWidth="1"/>
    <col min="9" max="9" width="10.7109375" bestFit="1" customWidth="1"/>
    <col min="11" max="11" width="11.28515625" customWidth="1"/>
    <col min="12" max="12" width="11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74</v>
      </c>
      <c r="K1" s="1" t="s">
        <v>75</v>
      </c>
      <c r="L1" s="1" t="s">
        <v>76</v>
      </c>
    </row>
    <row r="2" spans="1:12" x14ac:dyDescent="0.25">
      <c r="A2" s="9">
        <v>1001</v>
      </c>
      <c r="B2" s="11" t="s">
        <v>9</v>
      </c>
      <c r="C2" s="11" t="s">
        <v>10</v>
      </c>
      <c r="D2" s="9">
        <v>30</v>
      </c>
      <c r="E2" s="9" t="s">
        <v>11</v>
      </c>
      <c r="F2" s="9" t="s">
        <v>12</v>
      </c>
      <c r="G2" s="9">
        <v>45000</v>
      </c>
      <c r="H2" s="10">
        <v>37197</v>
      </c>
      <c r="I2" s="10">
        <v>42253</v>
      </c>
      <c r="J2">
        <f>SUM(G2:G10)</f>
        <v>437000</v>
      </c>
      <c r="K2">
        <f>SUMIF(G2:G10,"&gt;50000")</f>
        <v>128000</v>
      </c>
      <c r="L2">
        <f>SUMIFS(G2:G10,E2:E10,"Male",D2:D10,"&gt;30")</f>
        <v>205000</v>
      </c>
    </row>
    <row r="3" spans="1:12" x14ac:dyDescent="0.25">
      <c r="A3" s="9">
        <v>1002</v>
      </c>
      <c r="B3" s="11" t="s">
        <v>13</v>
      </c>
      <c r="C3" s="11" t="s">
        <v>14</v>
      </c>
      <c r="D3" s="9">
        <v>30</v>
      </c>
      <c r="E3" s="9" t="s">
        <v>15</v>
      </c>
      <c r="F3" s="9" t="s">
        <v>16</v>
      </c>
      <c r="G3" s="9">
        <v>36000</v>
      </c>
      <c r="H3" s="10">
        <v>36436</v>
      </c>
      <c r="I3" s="10">
        <v>42287</v>
      </c>
    </row>
    <row r="4" spans="1:12" x14ac:dyDescent="0.25">
      <c r="A4" s="9">
        <v>1003</v>
      </c>
      <c r="B4" s="11" t="s">
        <v>17</v>
      </c>
      <c r="C4" s="11" t="s">
        <v>67</v>
      </c>
      <c r="D4" s="9">
        <v>29</v>
      </c>
      <c r="E4" s="9" t="s">
        <v>11</v>
      </c>
      <c r="F4" s="9" t="s">
        <v>12</v>
      </c>
      <c r="G4" s="9">
        <v>63000</v>
      </c>
      <c r="H4" s="10">
        <v>36711</v>
      </c>
      <c r="I4" s="10">
        <v>42986</v>
      </c>
    </row>
    <row r="5" spans="1:12" x14ac:dyDescent="0.25">
      <c r="A5" s="9">
        <v>1004</v>
      </c>
      <c r="B5" s="11" t="s">
        <v>19</v>
      </c>
      <c r="C5" s="11" t="s">
        <v>20</v>
      </c>
      <c r="D5" s="9">
        <v>31</v>
      </c>
      <c r="E5" s="9" t="s">
        <v>15</v>
      </c>
      <c r="F5" s="9" t="s">
        <v>21</v>
      </c>
      <c r="G5" s="9">
        <v>47000</v>
      </c>
      <c r="H5" s="10">
        <v>36530</v>
      </c>
      <c r="I5" s="10">
        <v>42341</v>
      </c>
    </row>
    <row r="6" spans="1:12" x14ac:dyDescent="0.25">
      <c r="A6" s="9">
        <v>1005</v>
      </c>
      <c r="B6" s="11" t="s">
        <v>22</v>
      </c>
      <c r="C6" s="11" t="s">
        <v>68</v>
      </c>
      <c r="D6" s="9">
        <v>32</v>
      </c>
      <c r="E6" s="9" t="s">
        <v>11</v>
      </c>
      <c r="F6" s="9" t="s">
        <v>24</v>
      </c>
      <c r="G6" s="9">
        <v>50000</v>
      </c>
      <c r="H6" s="10">
        <v>37017</v>
      </c>
      <c r="I6" s="10">
        <v>42977</v>
      </c>
    </row>
    <row r="7" spans="1:12" x14ac:dyDescent="0.25">
      <c r="A7" s="9">
        <v>1006</v>
      </c>
      <c r="B7" s="11" t="s">
        <v>25</v>
      </c>
      <c r="C7" s="11" t="s">
        <v>69</v>
      </c>
      <c r="D7" s="9">
        <v>35</v>
      </c>
      <c r="E7" s="9" t="s">
        <v>11</v>
      </c>
      <c r="F7" s="9" t="s">
        <v>27</v>
      </c>
      <c r="G7" s="9">
        <v>65000</v>
      </c>
      <c r="H7" s="10">
        <v>35040</v>
      </c>
      <c r="I7" s="10">
        <v>41528</v>
      </c>
    </row>
    <row r="8" spans="1:12" x14ac:dyDescent="0.25">
      <c r="A8" s="9">
        <v>1007</v>
      </c>
      <c r="B8" s="11" t="s">
        <v>28</v>
      </c>
      <c r="C8" s="11" t="s">
        <v>29</v>
      </c>
      <c r="D8" s="9">
        <v>32</v>
      </c>
      <c r="E8" s="9" t="s">
        <v>15</v>
      </c>
      <c r="F8" s="9" t="s">
        <v>30</v>
      </c>
      <c r="G8" s="9">
        <v>41000</v>
      </c>
      <c r="H8" s="10">
        <v>37933</v>
      </c>
      <c r="I8" s="10">
        <v>41551</v>
      </c>
    </row>
    <row r="9" spans="1:12" x14ac:dyDescent="0.25">
      <c r="A9" s="9">
        <v>1008</v>
      </c>
      <c r="B9" s="11" t="s">
        <v>31</v>
      </c>
      <c r="C9" s="11" t="s">
        <v>70</v>
      </c>
      <c r="D9" s="9">
        <v>38</v>
      </c>
      <c r="E9" s="9" t="s">
        <v>11</v>
      </c>
      <c r="F9" s="9" t="s">
        <v>12</v>
      </c>
      <c r="G9" s="9">
        <v>48000</v>
      </c>
      <c r="H9" s="10">
        <v>37416</v>
      </c>
      <c r="I9" s="10">
        <v>42116</v>
      </c>
    </row>
    <row r="10" spans="1:12" x14ac:dyDescent="0.25">
      <c r="A10" s="9">
        <v>1009</v>
      </c>
      <c r="B10" s="11" t="s">
        <v>33</v>
      </c>
      <c r="C10" s="11" t="s">
        <v>71</v>
      </c>
      <c r="D10" s="9">
        <v>31</v>
      </c>
      <c r="E10" s="9" t="s">
        <v>11</v>
      </c>
      <c r="F10" s="9" t="s">
        <v>21</v>
      </c>
      <c r="G10" s="9">
        <v>42000</v>
      </c>
      <c r="H10" s="10">
        <v>37843</v>
      </c>
      <c r="I10" s="10">
        <v>40800</v>
      </c>
    </row>
    <row r="11" spans="1:12" x14ac:dyDescent="0.25">
      <c r="A11" s="9"/>
      <c r="B11" s="9"/>
      <c r="C11" s="9"/>
      <c r="D11" s="9"/>
      <c r="E11" s="9"/>
      <c r="F11" s="9"/>
      <c r="G11" s="9"/>
      <c r="H11" s="9"/>
      <c r="I1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K13" sqref="K13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2.7109375" bestFit="1" customWidth="1"/>
    <col min="4" max="4" width="4.42578125" bestFit="1" customWidth="1"/>
    <col min="5" max="5" width="7.7109375" bestFit="1" customWidth="1"/>
    <col min="6" max="6" width="17.42578125" bestFit="1" customWidth="1"/>
    <col min="7" max="7" width="6.28515625" bestFit="1" customWidth="1"/>
    <col min="8" max="8" width="9.7109375" bestFit="1" customWidth="1"/>
    <col min="9" max="9" width="10.7109375" bestFit="1" customWidth="1"/>
    <col min="11" max="11" width="16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77</v>
      </c>
      <c r="K1" s="1" t="s">
        <v>78</v>
      </c>
      <c r="L1" s="1" t="s">
        <v>79</v>
      </c>
    </row>
    <row r="2" spans="1:14" x14ac:dyDescent="0.25">
      <c r="A2" s="9">
        <v>1001</v>
      </c>
      <c r="B2" s="11" t="s">
        <v>9</v>
      </c>
      <c r="C2" s="11" t="s">
        <v>10</v>
      </c>
      <c r="D2" s="9">
        <v>30</v>
      </c>
      <c r="E2" s="9" t="s">
        <v>11</v>
      </c>
      <c r="F2" s="9" t="s">
        <v>12</v>
      </c>
      <c r="G2" s="9">
        <v>45000</v>
      </c>
      <c r="H2" s="10">
        <v>37197</v>
      </c>
      <c r="I2" s="10">
        <v>42253</v>
      </c>
      <c r="J2">
        <f>COUNT(G2:G10)</f>
        <v>9</v>
      </c>
      <c r="K2">
        <f>COUNTIF(G2:G10,"&gt;50000")</f>
        <v>2</v>
      </c>
      <c r="M2">
        <f>SUMIFS(G2:G10,E2:E10,"Male",D2:D10,"&gt;30")</f>
        <v>205000</v>
      </c>
    </row>
    <row r="3" spans="1:14" x14ac:dyDescent="0.25">
      <c r="A3" s="9">
        <v>1002</v>
      </c>
      <c r="B3" s="11" t="s">
        <v>13</v>
      </c>
      <c r="C3" s="11" t="s">
        <v>14</v>
      </c>
      <c r="D3" s="9">
        <v>30</v>
      </c>
      <c r="E3" s="9" t="s">
        <v>15</v>
      </c>
      <c r="F3" s="9" t="s">
        <v>16</v>
      </c>
      <c r="G3" s="9">
        <v>36000</v>
      </c>
      <c r="H3" s="10">
        <v>36436</v>
      </c>
      <c r="I3" s="10">
        <v>42287</v>
      </c>
    </row>
    <row r="4" spans="1:14" x14ac:dyDescent="0.25">
      <c r="A4" s="9">
        <v>1003</v>
      </c>
      <c r="B4" s="11" t="s">
        <v>17</v>
      </c>
      <c r="C4" s="11" t="s">
        <v>67</v>
      </c>
      <c r="D4" s="9">
        <v>29</v>
      </c>
      <c r="E4" s="9" t="s">
        <v>11</v>
      </c>
      <c r="F4" s="9" t="s">
        <v>12</v>
      </c>
      <c r="G4" s="9">
        <v>63000</v>
      </c>
      <c r="H4" s="10">
        <v>36711</v>
      </c>
      <c r="I4" s="10">
        <v>42986</v>
      </c>
    </row>
    <row r="5" spans="1:14" x14ac:dyDescent="0.25">
      <c r="A5" s="9">
        <v>1004</v>
      </c>
      <c r="B5" s="11" t="s">
        <v>19</v>
      </c>
      <c r="C5" s="11" t="s">
        <v>20</v>
      </c>
      <c r="D5" s="9">
        <v>31</v>
      </c>
      <c r="E5" s="9" t="s">
        <v>15</v>
      </c>
      <c r="F5" s="9" t="s">
        <v>21</v>
      </c>
      <c r="G5" s="9">
        <v>47000</v>
      </c>
      <c r="H5" s="10">
        <v>36530</v>
      </c>
      <c r="I5" s="10">
        <v>42341</v>
      </c>
    </row>
    <row r="6" spans="1:14" x14ac:dyDescent="0.25">
      <c r="A6" s="9">
        <v>1005</v>
      </c>
      <c r="B6" s="11" t="s">
        <v>22</v>
      </c>
      <c r="C6" s="11" t="s">
        <v>68</v>
      </c>
      <c r="D6" s="9">
        <v>32</v>
      </c>
      <c r="E6" s="9" t="s">
        <v>11</v>
      </c>
      <c r="F6" s="9" t="s">
        <v>24</v>
      </c>
      <c r="G6" s="9">
        <v>50000</v>
      </c>
      <c r="H6" s="10">
        <v>37017</v>
      </c>
      <c r="I6" s="10">
        <v>42977</v>
      </c>
      <c r="N6" s="1" t="s">
        <v>79</v>
      </c>
    </row>
    <row r="7" spans="1:14" x14ac:dyDescent="0.25">
      <c r="A7" s="9">
        <v>1006</v>
      </c>
      <c r="B7" s="11" t="s">
        <v>25</v>
      </c>
      <c r="C7" s="11" t="s">
        <v>69</v>
      </c>
      <c r="D7" s="9">
        <v>35</v>
      </c>
      <c r="E7" s="9" t="s">
        <v>11</v>
      </c>
      <c r="F7" s="9" t="s">
        <v>27</v>
      </c>
      <c r="G7" s="9">
        <v>65000</v>
      </c>
      <c r="H7" s="10">
        <v>35040</v>
      </c>
      <c r="I7" s="10">
        <v>41528</v>
      </c>
      <c r="N7">
        <f>COUNTIFS(A2:A10,"&gt;1003",D2:D10,"&gt;30")</f>
        <v>6</v>
      </c>
    </row>
    <row r="8" spans="1:14" x14ac:dyDescent="0.25">
      <c r="A8" s="9">
        <v>1007</v>
      </c>
      <c r="B8" s="11" t="s">
        <v>28</v>
      </c>
      <c r="C8" s="11" t="s">
        <v>29</v>
      </c>
      <c r="D8" s="9">
        <v>32</v>
      </c>
      <c r="E8" s="9" t="s">
        <v>15</v>
      </c>
      <c r="F8" s="9" t="s">
        <v>30</v>
      </c>
      <c r="G8" s="9">
        <v>41000</v>
      </c>
      <c r="H8" s="10">
        <v>37933</v>
      </c>
      <c r="I8" s="10">
        <v>41551</v>
      </c>
    </row>
    <row r="9" spans="1:14" x14ac:dyDescent="0.25">
      <c r="A9" s="9">
        <v>1008</v>
      </c>
      <c r="B9" s="11" t="s">
        <v>31</v>
      </c>
      <c r="C9" s="11" t="s">
        <v>70</v>
      </c>
      <c r="D9" s="9">
        <v>38</v>
      </c>
      <c r="E9" s="9" t="s">
        <v>11</v>
      </c>
      <c r="F9" s="9" t="s">
        <v>12</v>
      </c>
      <c r="G9" s="9">
        <v>48000</v>
      </c>
      <c r="H9" s="10">
        <v>37416</v>
      </c>
      <c r="I9" s="10">
        <v>42116</v>
      </c>
    </row>
    <row r="10" spans="1:14" x14ac:dyDescent="0.25">
      <c r="A10" s="9">
        <v>1009</v>
      </c>
      <c r="B10" s="11" t="s">
        <v>33</v>
      </c>
      <c r="C10" s="11" t="s">
        <v>71</v>
      </c>
      <c r="D10" s="9">
        <v>31</v>
      </c>
      <c r="E10" s="9" t="s">
        <v>11</v>
      </c>
      <c r="F10" s="9" t="s">
        <v>21</v>
      </c>
      <c r="G10" s="9">
        <v>42000</v>
      </c>
      <c r="H10" s="10">
        <v>37843</v>
      </c>
      <c r="I10" s="10">
        <v>40800</v>
      </c>
    </row>
    <row r="11" spans="1:14" x14ac:dyDescent="0.25">
      <c r="A11" s="9"/>
      <c r="B11" s="9"/>
      <c r="C11" s="9"/>
      <c r="D11" s="9"/>
      <c r="E11" s="9"/>
      <c r="F11" s="9"/>
      <c r="G11" s="9"/>
      <c r="H11" s="9"/>
      <c r="I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MAX N MIN</vt:lpstr>
      <vt:lpstr>IF N IFS</vt:lpstr>
      <vt:lpstr>LEN</vt:lpstr>
      <vt:lpstr>LEFT N RIGHT</vt:lpstr>
      <vt:lpstr>TRIM</vt:lpstr>
      <vt:lpstr>CONCATENATE</vt:lpstr>
      <vt:lpstr>SUM,SUMIF,SUMIFS</vt:lpstr>
      <vt:lpstr>COUNT,COUNTIF,COUNTIFS</vt:lpstr>
      <vt:lpstr>DAYS N NETWORK DYS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2025-03-11T12:15:27Z</dcterms:created>
  <dcterms:modified xsi:type="dcterms:W3CDTF">2025-03-11T15:25:04Z</dcterms:modified>
</cp:coreProperties>
</file>