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64DED1B6-7314-4464-8DA1-C493DCD996C9}" xr6:coauthVersionLast="47" xr6:coauthVersionMax="47" xr10:uidLastSave="{00000000-0000-0000-0000-000000000000}"/>
  <bookViews>
    <workbookView xWindow="38280" yWindow="-120" windowWidth="25440" windowHeight="15540" xr2:uid="{AA095849-B31C-4F31-8A02-46EE70C84EB8}"/>
  </bookViews>
  <sheets>
    <sheet name="Sheet1" sheetId="1" r:id="rId1"/>
    <sheet name="$GeoCache$" sheetId="2" state="very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0" i="1"/>
  <c r="D19" i="1"/>
  <c r="D11" i="1"/>
  <c r="F21" i="1"/>
  <c r="B3" i="1"/>
  <c r="F19" i="1"/>
  <c r="C6" i="1"/>
  <c r="A22" i="1"/>
  <c r="F17" i="1"/>
  <c r="F14" i="1"/>
  <c r="D13" i="1"/>
  <c r="D16" i="1"/>
  <c r="D24" i="1"/>
  <c r="F10" i="1"/>
  <c r="F12" i="1"/>
  <c r="F13" i="1"/>
  <c r="A8" i="1"/>
  <c r="A24" i="1"/>
  <c r="A12" i="1"/>
  <c r="A21" i="1"/>
  <c r="F8" i="1"/>
  <c r="A13" i="1"/>
  <c r="D15" i="1"/>
  <c r="D8" i="1"/>
  <c r="D23" i="1"/>
  <c r="F23" i="1"/>
  <c r="D22" i="1"/>
  <c r="B5" i="1"/>
  <c r="A10" i="1"/>
  <c r="D9" i="1"/>
  <c r="A15" i="1"/>
  <c r="B6" i="1"/>
  <c r="D6" i="1" s="1"/>
  <c r="D17" i="1"/>
  <c r="A17" i="1"/>
  <c r="C4" i="1"/>
  <c r="D12" i="1"/>
  <c r="A19" i="1"/>
  <c r="A9" i="1"/>
  <c r="A18" i="1"/>
  <c r="D14" i="1"/>
  <c r="A20" i="1"/>
  <c r="A14" i="1"/>
  <c r="C5" i="1"/>
  <c r="A11" i="1"/>
  <c r="D10" i="1"/>
  <c r="F16" i="1"/>
  <c r="D21" i="1"/>
  <c r="D18" i="1"/>
  <c r="F11" i="1"/>
  <c r="D20" i="1"/>
  <c r="F15" i="1"/>
  <c r="A16" i="1"/>
  <c r="C3" i="1"/>
  <c r="C2" i="1"/>
  <c r="F9" i="1"/>
  <c r="F3" i="1"/>
  <c r="B2" i="1"/>
  <c r="F24" i="1"/>
  <c r="F18" i="1"/>
  <c r="B7" i="1"/>
  <c r="C7" i="1"/>
  <c r="A23" i="1"/>
  <c r="B4" i="1"/>
  <c r="D4" i="1" s="1"/>
  <c r="F4" i="1"/>
  <c r="F6" i="1"/>
  <c r="F5" i="1"/>
  <c r="D5" i="1"/>
  <c r="F2" i="1"/>
  <c r="D2" i="1"/>
  <c r="D7" i="1"/>
  <c r="F7" i="1"/>
  <c r="E7" i="1" l="1"/>
  <c r="E2" i="1"/>
  <c r="E5" i="1"/>
  <c r="E4" i="1"/>
  <c r="E20" i="1"/>
  <c r="E18" i="1"/>
  <c r="E21" i="1"/>
  <c r="E10" i="1"/>
  <c r="E14" i="1"/>
  <c r="E12" i="1"/>
  <c r="E17" i="1"/>
  <c r="E6" i="1"/>
  <c r="E9" i="1"/>
  <c r="E22" i="1"/>
  <c r="E23" i="1"/>
  <c r="E8" i="1"/>
  <c r="E15" i="1"/>
  <c r="E24" i="1"/>
  <c r="E16" i="1"/>
  <c r="E13" i="1"/>
  <c r="E11" i="1"/>
  <c r="E19" i="1"/>
  <c r="G7" i="1"/>
  <c r="G2" i="1"/>
  <c r="G5" i="1"/>
  <c r="G6" i="1"/>
  <c r="G4" i="1"/>
  <c r="G18" i="1"/>
  <c r="G24" i="1"/>
  <c r="G3" i="1"/>
  <c r="G9" i="1"/>
  <c r="G15" i="1"/>
  <c r="G11" i="1"/>
  <c r="G16" i="1"/>
  <c r="G23" i="1"/>
  <c r="G8" i="1"/>
  <c r="G13" i="1"/>
  <c r="G12" i="1"/>
  <c r="G10" i="1"/>
  <c r="G14" i="1"/>
  <c r="G17" i="1"/>
  <c r="G19" i="1"/>
  <c r="G21" i="1"/>
  <c r="G20" i="1"/>
  <c r="G22" i="1"/>
  <c r="D3" i="1"/>
  <c r="H13" i="1" l="1"/>
  <c r="H16" i="1"/>
  <c r="H24" i="1"/>
  <c r="H15" i="1"/>
  <c r="H19" i="1"/>
  <c r="H8" i="1"/>
  <c r="H11" i="1"/>
  <c r="H23" i="1"/>
  <c r="H22" i="1"/>
  <c r="H9" i="1"/>
  <c r="H6" i="1"/>
  <c r="H17" i="1"/>
  <c r="H12" i="1"/>
  <c r="H14" i="1"/>
  <c r="H10" i="1"/>
  <c r="H21" i="1"/>
  <c r="H18" i="1"/>
  <c r="H20" i="1"/>
  <c r="H4" i="1"/>
  <c r="H5" i="1"/>
  <c r="H2" i="1"/>
  <c r="H7" i="1"/>
  <c r="E3" i="1"/>
  <c r="H3" i="1" s="1"/>
</calcChain>
</file>

<file path=xl/sharedStrings.xml><?xml version="1.0" encoding="utf-8"?>
<sst xmlns="http://schemas.openxmlformats.org/spreadsheetml/2006/main" count="240" uniqueCount="156">
  <si>
    <t>london</t>
  </si>
  <si>
    <t>latitude</t>
  </si>
  <si>
    <t>longitude</t>
  </si>
  <si>
    <t>paris</t>
  </si>
  <si>
    <t>rome</t>
  </si>
  <si>
    <t>athens</t>
  </si>
  <si>
    <t>istanbul</t>
  </si>
  <si>
    <t>riyadh</t>
  </si>
  <si>
    <t>address</t>
  </si>
  <si>
    <t>timezone</t>
  </si>
  <si>
    <t>timeoffset</t>
  </si>
  <si>
    <t>administrative_area_level_1 political</t>
  </si>
  <si>
    <t>administrative_area_level_2 political</t>
  </si>
  <si>
    <t>administrative_area_level_3 political</t>
  </si>
  <si>
    <t>administrative_area_level_4 political</t>
  </si>
  <si>
    <t>administrative_area_level_5 political</t>
  </si>
  <si>
    <t>country political</t>
  </si>
  <si>
    <t>formatted_address</t>
  </si>
  <si>
    <t>locality political</t>
  </si>
  <si>
    <t>location_type</t>
  </si>
  <si>
    <t>neighborhood political</t>
  </si>
  <si>
    <t>place_id</t>
  </si>
  <si>
    <t>political sublocality sublocality_level_1</t>
  </si>
  <si>
    <t>political sublocality sublocality_level_2</t>
  </si>
  <si>
    <t>postal_code</t>
  </si>
  <si>
    <t>postal_code postal_code_prefix</t>
  </si>
  <si>
    <t>postal_town</t>
  </si>
  <si>
    <t>route</t>
  </si>
  <si>
    <t>13.7367065,100.5814074</t>
  </si>
  <si>
    <t>OK</t>
  </si>
  <si>
    <t>Bangkok</t>
  </si>
  <si>
    <t>Thailand</t>
  </si>
  <si>
    <t>Bangkok, Thailand</t>
  </si>
  <si>
    <t>APPROXIMATE</t>
  </si>
  <si>
    <t>ChIJ82ENKDJgHTERIEjiXbIAAQE</t>
  </si>
  <si>
    <t>21.3014821,-157.8605131</t>
  </si>
  <si>
    <t>United States</t>
  </si>
  <si>
    <t>ChIJCzYy5IS16lQRQrfeQ5K5Oxw</t>
  </si>
  <si>
    <t>22.4843496,88.3509479</t>
  </si>
  <si>
    <t>India</t>
  </si>
  <si>
    <t>ChIJkbeSa_BfYzARphNChaFPjNc</t>
  </si>
  <si>
    <t>24.99739,121.5940981</t>
  </si>
  <si>
    <t>Taiwan</t>
  </si>
  <si>
    <t>ChIJL1cHXAbzbjQRaVScvwTwEec</t>
  </si>
  <si>
    <t>28.5866537,77.2494038</t>
  </si>
  <si>
    <t>Delhi</t>
  </si>
  <si>
    <t>Delhi Division</t>
  </si>
  <si>
    <t>Delhi Division, Delhi, India</t>
  </si>
  <si>
    <t>ChIJD_4qKwr9DDkRMZPsk7HlpJY</t>
  </si>
  <si>
    <t>29.1254941,61.5502219</t>
  </si>
  <si>
    <t>Balochistan</t>
  </si>
  <si>
    <t>Chagai</t>
  </si>
  <si>
    <t>Taftan</t>
  </si>
  <si>
    <t>Pakistan</t>
  </si>
  <si>
    <t>Taftan, Chagai, Balochistan, Pakistan</t>
  </si>
  <si>
    <t>ChIJzewcgSOF3T4Rume6pkFTHvM</t>
  </si>
  <si>
    <t>32.7501286,-96.7620486</t>
  </si>
  <si>
    <t>33.5701246,130.3426309</t>
  </si>
  <si>
    <t>Fukuoka</t>
  </si>
  <si>
    <t>Japan</t>
  </si>
  <si>
    <t>814-0023, Japan</t>
  </si>
  <si>
    <t>ChIJEV3GUXqTQTURjGZsKuk97Jg</t>
  </si>
  <si>
    <t>Sawara Ward</t>
  </si>
  <si>
    <t>Haradanchi</t>
  </si>
  <si>
    <t>814-0023</t>
  </si>
  <si>
    <t>33.7530086,-84.3041924</t>
  </si>
  <si>
    <t>Georgia</t>
  </si>
  <si>
    <t>Georgia, USA</t>
  </si>
  <si>
    <t>ChIJV4FfHcU28YgR5xBP7BC8hGY</t>
  </si>
  <si>
    <t>35.1377269,-106.6436334</t>
  </si>
  <si>
    <t>35.692764,139.7813085</t>
  </si>
  <si>
    <t>ChIJLxl_1w9OZzQRRFJmfNR1QvU</t>
  </si>
  <si>
    <t>38.9178613,-77.0645221</t>
  </si>
  <si>
    <t>District of Columbia</t>
  </si>
  <si>
    <t>Washington, DC, USA</t>
  </si>
  <si>
    <t>Washington</t>
  </si>
  <si>
    <t>ChIJW-T2Wt7Gt4kRmKFUAsCO4tY</t>
  </si>
  <si>
    <t>45.5151085,-73.4886323</t>
  </si>
  <si>
    <t>Québec</t>
  </si>
  <si>
    <t>Montérégie</t>
  </si>
  <si>
    <t>Longueuil</t>
  </si>
  <si>
    <t>Canada</t>
  </si>
  <si>
    <t>Longueuil, QC, Canada</t>
  </si>
  <si>
    <t>ChIJaxINyF4EyUwRgXUS-KA9dFg</t>
  </si>
  <si>
    <t>47.5404791,-52.7602577</t>
  </si>
  <si>
    <t>Newfoundland and Labrador</t>
  </si>
  <si>
    <t>St. John's, NL A1E, Canada</t>
  </si>
  <si>
    <t>St. John's</t>
  </si>
  <si>
    <t>ChIJ6Ty6gSSjDEsRmw6-vnybU1U</t>
  </si>
  <si>
    <t>A1E</t>
  </si>
  <si>
    <t>49.3189494,-123.0938266</t>
  </si>
  <si>
    <t>ChIJ2WrMN9MDDUsRpY9Doiq3aJk</t>
  </si>
  <si>
    <t>50.3758062,-4.1362872</t>
  </si>
  <si>
    <t>England</t>
  </si>
  <si>
    <t>Plymouth</t>
  </si>
  <si>
    <t>United Kingdom</t>
  </si>
  <si>
    <t>Plymouth PL4, UK</t>
  </si>
  <si>
    <t>ChIJ3xmYPDSTbEgRNDEbjAJuh4k</t>
  </si>
  <si>
    <t>PL4</t>
  </si>
  <si>
    <t>52.1289807,-10.2800433</t>
  </si>
  <si>
    <t>County Kerry</t>
  </si>
  <si>
    <t>Ireland</t>
  </si>
  <si>
    <t>An Cúilín, Emlagh West, Dingle, Co. Kerry, Ireland</t>
  </si>
  <si>
    <t>Dingle</t>
  </si>
  <si>
    <t>GEOMETRIC_CENTER</t>
  </si>
  <si>
    <t>Emlagh West</t>
  </si>
  <si>
    <t>ChIJNYuWHsj7T0gRmu5tF4rsUMw</t>
  </si>
  <si>
    <t>An Cúilín</t>
  </si>
  <si>
    <t>64.1417442,-21.9427264</t>
  </si>
  <si>
    <t>Reykjavíkurborg</t>
  </si>
  <si>
    <t>Iceland</t>
  </si>
  <si>
    <t>Miðborg, Reykjavík, Iceland</t>
  </si>
  <si>
    <t>Reykjavík</t>
  </si>
  <si>
    <t>ChIJybF0Oi0L1kgRZJmEegAHS0E</t>
  </si>
  <si>
    <t>Miðborg</t>
  </si>
  <si>
    <t>65.884424,-37.7731118</t>
  </si>
  <si>
    <t>Greenland</t>
  </si>
  <si>
    <t>Vej uden navn, Tiniteqilaaq, Greenland</t>
  </si>
  <si>
    <t>Tiniteqilaaq</t>
  </si>
  <si>
    <t>ChIJjcJG8LYexk4RNqal7mpV0f4</t>
  </si>
  <si>
    <t>Vej uden navn</t>
  </si>
  <si>
    <t>Central Athens Regional Unit</t>
  </si>
  <si>
    <t>Greece</t>
  </si>
  <si>
    <t>Athens, Greece</t>
  </si>
  <si>
    <t>Athens</t>
  </si>
  <si>
    <t>ChIJ8UNwBh-9oRQR3Y1mdkU1Nic</t>
  </si>
  <si>
    <t>İstanbul</t>
  </si>
  <si>
    <t>Türkiye</t>
  </si>
  <si>
    <t>İstanbul, Türkiye</t>
  </si>
  <si>
    <t>ChIJawhoAASnyhQR0LABvJj-zOE</t>
  </si>
  <si>
    <t>Greater London</t>
  </si>
  <si>
    <t>London, UK</t>
  </si>
  <si>
    <t>London</t>
  </si>
  <si>
    <t>ChIJdd4hrwug2EcRmSrV3Vo6llI</t>
  </si>
  <si>
    <t>Île-de-France</t>
  </si>
  <si>
    <t>Paris</t>
  </si>
  <si>
    <t>France</t>
  </si>
  <si>
    <t>Paris, France</t>
  </si>
  <si>
    <t>ChIJD7fiBh9u5kcRYJSMaMOCCwQ</t>
  </si>
  <si>
    <t>Riyadh Province</t>
  </si>
  <si>
    <t>Saudi Arabia</t>
  </si>
  <si>
    <t>Riyadh Saudi Arabia</t>
  </si>
  <si>
    <t>Riyadh</t>
  </si>
  <si>
    <t>ChIJmZNIDYkDLz4R1Z_nmBxNl7o</t>
  </si>
  <si>
    <t>Lazio</t>
  </si>
  <si>
    <t>Metropolitan City of Rome Capital</t>
  </si>
  <si>
    <t>Rome</t>
  </si>
  <si>
    <t>Italy</t>
  </si>
  <si>
    <t>Rome, Metropolitan City of Rome Capital, Italy</t>
  </si>
  <si>
    <t>ChIJu46S-ZZhLxMROG5lkwZ3D7k</t>
  </si>
  <si>
    <t>icon</t>
  </si>
  <si>
    <t>hours</t>
  </si>
  <si>
    <t>status</t>
  </si>
  <si>
    <t>town</t>
  </si>
  <si>
    <t>align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</si>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</sst>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0920-0866-4B2D-8F21-6D54DB65FBFB}">
  <dimension ref="A1:I24"/>
  <sheetViews>
    <sheetView tabSelected="1" topLeftCell="B1" workbookViewId="0">
      <selection activeCell="D2" sqref="D2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12.7109375" bestFit="1" customWidth="1"/>
    <col min="4" max="4" width="18.85546875" bestFit="1" customWidth="1"/>
    <col min="5" max="5" width="10.42578125" bestFit="1" customWidth="1"/>
    <col min="6" max="6" width="12.7109375" bestFit="1" customWidth="1"/>
    <col min="7" max="7" width="6.5703125" bestFit="1" customWidth="1"/>
    <col min="8" max="8" width="44.42578125" bestFit="1" customWidth="1"/>
  </cols>
  <sheetData>
    <row r="1" spans="1:9" s="1" customFormat="1" x14ac:dyDescent="0.25">
      <c r="A1" s="1" t="s">
        <v>8</v>
      </c>
      <c r="B1" s="1" t="s">
        <v>1</v>
      </c>
      <c r="C1" s="1" t="s">
        <v>2</v>
      </c>
      <c r="D1" s="1" t="s">
        <v>9</v>
      </c>
      <c r="E1" s="1" t="s">
        <v>153</v>
      </c>
      <c r="F1" s="1" t="s">
        <v>10</v>
      </c>
      <c r="G1" s="1" t="s">
        <v>151</v>
      </c>
      <c r="H1" s="1" t="s">
        <v>150</v>
      </c>
      <c r="I1" s="1" t="s">
        <v>154</v>
      </c>
    </row>
    <row r="2" spans="1:9" x14ac:dyDescent="0.25">
      <c r="A2" t="s">
        <v>0</v>
      </c>
      <c r="B2">
        <f>_xll.GeodesiX.UDF.Geocode(B$1, $A2)</f>
        <v>51.507217799999999</v>
      </c>
      <c r="C2">
        <f>_xll.GeodesiX.UDF.Geocode(C$1, $A2)</f>
        <v>-0.12758620000000001</v>
      </c>
      <c r="D2" t="str">
        <f>_xll.GeodesiX.UDF.TimeZone(B2,C2)</f>
        <v>Europe/London</v>
      </c>
      <c r="E2" t="str">
        <f>TRIM(MID(D2,FIND("/",D2)+1,99))</f>
        <v>London</v>
      </c>
      <c r="F2">
        <f>_xll.GeodesiX.UDF.TimeOffset(B2,C2)</f>
        <v>0</v>
      </c>
      <c r="G2" t="str">
        <f>IF(F2&lt;0,"-","+")&amp;TEXT(ABS(F2),"hh:mm")</f>
        <v>+00:00</v>
      </c>
      <c r="H2" t="str">
        <f>"&lt;div class='center'&gt;"&amp;E2&amp;"&lt;br /&gt;"&amp;G2&amp;"&lt;/div&gt;"</f>
        <v>&lt;div class='center'&gt;London&lt;br /&gt;+00:00&lt;/div&gt;</v>
      </c>
      <c r="I2" t="s">
        <v>155</v>
      </c>
    </row>
    <row r="3" spans="1:9" x14ac:dyDescent="0.25">
      <c r="A3" t="s">
        <v>3</v>
      </c>
      <c r="B3">
        <f>_xll.GeodesiX.UDF.Geocode(B$1, $A3)</f>
        <v>48.856614</v>
      </c>
      <c r="C3">
        <f>_xll.GeodesiX.UDF.Geocode(C$1, $A3)</f>
        <v>2.3522219</v>
      </c>
      <c r="D3" t="str">
        <f>_xll.GeodesiX.UDF.TimeZone(B3,C3)</f>
        <v>Europe/Paris</v>
      </c>
      <c r="E3" t="str">
        <f>TRIM(MID(D3,FIND("/",D3)+1,99))</f>
        <v>Paris</v>
      </c>
      <c r="F3">
        <f>_xll.GeodesiX.UDF.TimeOffset(B3,C3)</f>
        <v>4.1666666666666664E-2</v>
      </c>
      <c r="G3" t="str">
        <f t="shared" ref="G3:G24" si="0">IF(F3&lt;0,"-","+")&amp;TEXT(ABS(F3),"hh:mm")</f>
        <v>+01:00</v>
      </c>
      <c r="H3" t="str">
        <f t="shared" ref="H3:H24" si="1">"&lt;div class='center'&gt;"&amp;E3&amp;"&lt;br /&gt;"&amp;G3&amp;"&lt;/div&gt;"</f>
        <v>&lt;div class='center'&gt;Paris&lt;br /&gt;+01:00&lt;/div&gt;</v>
      </c>
    </row>
    <row r="4" spans="1:9" x14ac:dyDescent="0.25">
      <c r="A4" t="s">
        <v>4</v>
      </c>
      <c r="B4">
        <f>_xll.GeodesiX.UDF.Geocode(B$1, $A4)</f>
        <v>41.896706799999997</v>
      </c>
      <c r="C4">
        <f>_xll.GeodesiX.UDF.Geocode(C$1, $A4)</f>
        <v>12.4822025</v>
      </c>
      <c r="D4" t="str">
        <f>_xll.GeodesiX.UDF.TimeZone(B4,C4)</f>
        <v>Europe/Rome</v>
      </c>
      <c r="E4" t="str">
        <f t="shared" ref="E4:E24" si="2">TRIM(MID(D4,FIND("/",D4)+1,99))</f>
        <v>Rome</v>
      </c>
      <c r="F4">
        <f>_xll.GeodesiX.UDF.TimeOffset(B4,C4)</f>
        <v>4.1666666666666664E-2</v>
      </c>
      <c r="G4" t="str">
        <f t="shared" si="0"/>
        <v>+01:00</v>
      </c>
      <c r="H4" t="str">
        <f t="shared" si="1"/>
        <v>&lt;div class='center'&gt;Rome&lt;br /&gt;+01:00&lt;/div&gt;</v>
      </c>
    </row>
    <row r="5" spans="1:9" x14ac:dyDescent="0.25">
      <c r="A5" t="s">
        <v>5</v>
      </c>
      <c r="B5">
        <f>_xll.GeodesiX.UDF.Geocode(B$1, $A5)</f>
        <v>37.983809600000001</v>
      </c>
      <c r="C5">
        <f>_xll.GeodesiX.UDF.Geocode(C$1, $A5)</f>
        <v>23.727538800000001</v>
      </c>
      <c r="D5" t="str">
        <f>_xll.GeodesiX.UDF.TimeZone(B5,C5)</f>
        <v>Europe/Athens</v>
      </c>
      <c r="E5" t="str">
        <f t="shared" si="2"/>
        <v>Athens</v>
      </c>
      <c r="F5">
        <f>_xll.GeodesiX.UDF.TimeOffset(B5,C5)</f>
        <v>8.3333333333333329E-2</v>
      </c>
      <c r="G5" t="str">
        <f t="shared" si="0"/>
        <v>+02:00</v>
      </c>
      <c r="H5" t="str">
        <f t="shared" si="1"/>
        <v>&lt;div class='center'&gt;Athens&lt;br /&gt;+02:00&lt;/div&gt;</v>
      </c>
    </row>
    <row r="6" spans="1:9" x14ac:dyDescent="0.25">
      <c r="A6" t="s">
        <v>6</v>
      </c>
      <c r="B6">
        <f>_xll.GeodesiX.UDF.Geocode(B$1, $A6)</f>
        <v>41.008237600000001</v>
      </c>
      <c r="C6">
        <f>_xll.GeodesiX.UDF.Geocode(C$1, $A6)</f>
        <v>28.9783589</v>
      </c>
      <c r="D6" t="str">
        <f>_xll.GeodesiX.UDF.TimeZone(B6,C6)</f>
        <v>Europe/Istanbul</v>
      </c>
      <c r="E6" t="str">
        <f t="shared" si="2"/>
        <v>Istanbul</v>
      </c>
      <c r="F6">
        <f>_xll.GeodesiX.UDF.TimeOffset(B6,C6)</f>
        <v>0.125</v>
      </c>
      <c r="G6" t="str">
        <f t="shared" si="0"/>
        <v>+03:00</v>
      </c>
      <c r="H6" t="str">
        <f t="shared" si="1"/>
        <v>&lt;div class='center'&gt;Istanbul&lt;br /&gt;+03:00&lt;/div&gt;</v>
      </c>
    </row>
    <row r="7" spans="1:9" x14ac:dyDescent="0.25">
      <c r="A7" t="s">
        <v>7</v>
      </c>
      <c r="B7">
        <f>_xll.GeodesiX.UDF.Geocode(B$1, $A7)</f>
        <v>24.7135517</v>
      </c>
      <c r="C7">
        <f>_xll.GeodesiX.UDF.Geocode(C$1, $A7)</f>
        <v>46.675295699999999</v>
      </c>
      <c r="D7" t="str">
        <f>_xll.GeodesiX.UDF.TimeZone(B7,C7)</f>
        <v>Asia/Riyadh</v>
      </c>
      <c r="E7" t="str">
        <f t="shared" si="2"/>
        <v>Riyadh</v>
      </c>
      <c r="F7">
        <f>_xll.GeodesiX.UDF.TimeOffset(B7,C7)</f>
        <v>0.125</v>
      </c>
      <c r="G7" t="str">
        <f t="shared" si="0"/>
        <v>+03:00</v>
      </c>
      <c r="H7" t="str">
        <f t="shared" si="1"/>
        <v>&lt;div class='center'&gt;Riyadh&lt;br /&gt;+03:00&lt;/div&gt;</v>
      </c>
    </row>
    <row r="8" spans="1:9" x14ac:dyDescent="0.25">
      <c r="A8" t="str">
        <f>_xll.GeodesiX.UDF.Geocode("country political", B8&amp;","&amp;C8)</f>
        <v>Pakistan</v>
      </c>
      <c r="B8">
        <v>29.125494100000001</v>
      </c>
      <c r="C8">
        <v>61.550221899999997</v>
      </c>
      <c r="D8" t="str">
        <f>_xll.GeodesiX.UDF.TimeZone(B8,C8)</f>
        <v>Asia/Karachi</v>
      </c>
      <c r="E8" t="str">
        <f t="shared" si="2"/>
        <v>Karachi</v>
      </c>
      <c r="F8">
        <f>_xll.GeodesiX.UDF.TimeOffset(B8,C8)</f>
        <v>0.20833333333333331</v>
      </c>
      <c r="G8" t="str">
        <f t="shared" si="0"/>
        <v>+05:00</v>
      </c>
      <c r="H8" t="str">
        <f t="shared" si="1"/>
        <v>&lt;div class='center'&gt;Karachi&lt;br /&gt;+05:00&lt;/div&gt;</v>
      </c>
    </row>
    <row r="9" spans="1:9" x14ac:dyDescent="0.25">
      <c r="A9" t="str">
        <f>_xll.GeodesiX.UDF.Geocode("country political", B9&amp;","&amp;C9)</f>
        <v>India</v>
      </c>
      <c r="B9">
        <v>28.586653699999999</v>
      </c>
      <c r="C9">
        <v>77.249403799999996</v>
      </c>
      <c r="D9" t="str">
        <f>_xll.GeodesiX.UDF.TimeZone(B9,C9)</f>
        <v>Asia/Kolkata</v>
      </c>
      <c r="E9" t="str">
        <f t="shared" si="2"/>
        <v>Kolkata</v>
      </c>
      <c r="F9">
        <f>_xll.GeodesiX.UDF.TimeOffset(B9,C9)</f>
        <v>0.22916666666666666</v>
      </c>
      <c r="G9" t="str">
        <f t="shared" si="0"/>
        <v>+05:30</v>
      </c>
      <c r="H9" t="str">
        <f t="shared" si="1"/>
        <v>&lt;div class='center'&gt;Kolkata&lt;br /&gt;+05:30&lt;/div&gt;</v>
      </c>
    </row>
    <row r="10" spans="1:9" x14ac:dyDescent="0.25">
      <c r="A10" t="str">
        <f>_xll.GeodesiX.UDF.Geocode("country political", B10&amp;","&amp;C10)</f>
        <v>India</v>
      </c>
      <c r="B10">
        <v>22.484349600000002</v>
      </c>
      <c r="C10">
        <v>88.350947899999994</v>
      </c>
      <c r="D10" t="str">
        <f>_xll.GeodesiX.UDF.TimeZone(B10,C10)</f>
        <v>Asia/Kolkata</v>
      </c>
      <c r="E10" t="str">
        <f t="shared" si="2"/>
        <v>Kolkata</v>
      </c>
      <c r="F10">
        <f>_xll.GeodesiX.UDF.TimeOffset(B10,C10)</f>
        <v>0.22916666666666666</v>
      </c>
      <c r="G10" t="str">
        <f t="shared" si="0"/>
        <v>+05:30</v>
      </c>
      <c r="H10" t="str">
        <f t="shared" si="1"/>
        <v>&lt;div class='center'&gt;Kolkata&lt;br /&gt;+05:30&lt;/div&gt;</v>
      </c>
    </row>
    <row r="11" spans="1:9" x14ac:dyDescent="0.25">
      <c r="A11" t="str">
        <f>_xll.GeodesiX.UDF.Geocode("country political", B11&amp;","&amp;C11)</f>
        <v>Thailand</v>
      </c>
      <c r="B11">
        <v>13.7367065</v>
      </c>
      <c r="C11">
        <v>100.5814074</v>
      </c>
      <c r="D11" t="str">
        <f>_xll.GeodesiX.UDF.TimeZone(B11,C11)</f>
        <v>Asia/Bangkok</v>
      </c>
      <c r="E11" t="str">
        <f t="shared" si="2"/>
        <v>Bangkok</v>
      </c>
      <c r="F11">
        <f>_xll.GeodesiX.UDF.TimeOffset(B11,C11)</f>
        <v>0.29166666666666663</v>
      </c>
      <c r="G11" t="str">
        <f t="shared" si="0"/>
        <v>+07:00</v>
      </c>
      <c r="H11" t="str">
        <f t="shared" si="1"/>
        <v>&lt;div class='center'&gt;Bangkok&lt;br /&gt;+07:00&lt;/div&gt;</v>
      </c>
    </row>
    <row r="12" spans="1:9" x14ac:dyDescent="0.25">
      <c r="A12" t="str">
        <f>_xll.GeodesiX.UDF.Geocode("country political", B12&amp;","&amp;C12)</f>
        <v>Taiwan</v>
      </c>
      <c r="B12">
        <v>24.997389999999999</v>
      </c>
      <c r="C12">
        <v>121.5940981</v>
      </c>
      <c r="D12" t="str">
        <f>_xll.GeodesiX.UDF.TimeZone(B12,C12)</f>
        <v>Asia/Taipei</v>
      </c>
      <c r="E12" t="str">
        <f t="shared" si="2"/>
        <v>Taipei</v>
      </c>
      <c r="F12">
        <f>_xll.GeodesiX.UDF.TimeOffset(B12,C12)</f>
        <v>0.33333333333333331</v>
      </c>
      <c r="G12" t="str">
        <f t="shared" si="0"/>
        <v>+08:00</v>
      </c>
      <c r="H12" t="str">
        <f t="shared" si="1"/>
        <v>&lt;div class='center'&gt;Taipei&lt;br /&gt;+08:00&lt;/div&gt;</v>
      </c>
    </row>
    <row r="13" spans="1:9" x14ac:dyDescent="0.25">
      <c r="A13" t="str">
        <f>_xll.GeodesiX.UDF.Geocode("country political", B13&amp;","&amp;C13)</f>
        <v>Japan</v>
      </c>
      <c r="B13">
        <v>33.5701246</v>
      </c>
      <c r="C13">
        <v>130.34263089999999</v>
      </c>
      <c r="D13" t="str">
        <f>_xll.GeodesiX.UDF.TimeZone(B13,C13)</f>
        <v>Asia/Tokyo</v>
      </c>
      <c r="E13" t="str">
        <f t="shared" si="2"/>
        <v>Tokyo</v>
      </c>
      <c r="F13">
        <f>_xll.GeodesiX.UDF.TimeOffset(B13,C13)</f>
        <v>0.375</v>
      </c>
      <c r="G13" t="str">
        <f t="shared" si="0"/>
        <v>+09:00</v>
      </c>
      <c r="H13" t="str">
        <f t="shared" si="1"/>
        <v>&lt;div class='center'&gt;Tokyo&lt;br /&gt;+09:00&lt;/div&gt;</v>
      </c>
    </row>
    <row r="14" spans="1:9" x14ac:dyDescent="0.25">
      <c r="A14" t="str">
        <f>_xll.GeodesiX.UDF.Geocode("country political", B14&amp;","&amp;C14)</f>
        <v>Japan</v>
      </c>
      <c r="B14">
        <v>35.692763999999997</v>
      </c>
      <c r="C14">
        <v>139.78130849999999</v>
      </c>
      <c r="D14" t="str">
        <f>_xll.GeodesiX.UDF.TimeZone(B14,C14)</f>
        <v>Asia/Tokyo</v>
      </c>
      <c r="E14" t="str">
        <f t="shared" si="2"/>
        <v>Tokyo</v>
      </c>
      <c r="F14">
        <f>_xll.GeodesiX.UDF.TimeOffset(B14,C14)</f>
        <v>0.375</v>
      </c>
      <c r="G14" t="str">
        <f t="shared" si="0"/>
        <v>+09:00</v>
      </c>
      <c r="H14" t="str">
        <f t="shared" si="1"/>
        <v>&lt;div class='center'&gt;Tokyo&lt;br /&gt;+09:00&lt;/div&gt;</v>
      </c>
    </row>
    <row r="15" spans="1:9" x14ac:dyDescent="0.25">
      <c r="A15" t="str">
        <f>_xll.GeodesiX.UDF.Geocode("country political", B15&amp;","&amp;C15)</f>
        <v>United States</v>
      </c>
      <c r="B15">
        <v>21.301482100000001</v>
      </c>
      <c r="C15">
        <v>-157.86051309999999</v>
      </c>
      <c r="D15" t="str">
        <f>_xll.GeodesiX.UDF.TimeZone(B15,C15)</f>
        <v>Pacific/Honolulu</v>
      </c>
      <c r="E15" t="str">
        <f t="shared" si="2"/>
        <v>Honolulu</v>
      </c>
      <c r="F15">
        <f>_xll.GeodesiX.UDF.TimeOffset(B15,C15)</f>
        <v>-0.41666666666666663</v>
      </c>
      <c r="G15" t="str">
        <f t="shared" si="0"/>
        <v>-10:00</v>
      </c>
      <c r="H15" t="str">
        <f t="shared" si="1"/>
        <v>&lt;div class='center'&gt;Honolulu&lt;br /&gt;-10:00&lt;/div&gt;</v>
      </c>
    </row>
    <row r="16" spans="1:9" x14ac:dyDescent="0.25">
      <c r="A16" t="str">
        <f>_xll.GeodesiX.UDF.Geocode("country political", B16&amp;","&amp;C16)</f>
        <v>Canada</v>
      </c>
      <c r="B16">
        <v>49.318949400000001</v>
      </c>
      <c r="C16">
        <v>-123.0938266</v>
      </c>
      <c r="D16" t="str">
        <f>_xll.GeodesiX.UDF.TimeZone(B16,C16)</f>
        <v>America/Vancouver</v>
      </c>
      <c r="E16" t="str">
        <f t="shared" si="2"/>
        <v>Vancouver</v>
      </c>
      <c r="F16">
        <f>_xll.GeodesiX.UDF.TimeOffset(B16,C16)</f>
        <v>-0.33333333333333331</v>
      </c>
      <c r="G16" t="str">
        <f t="shared" si="0"/>
        <v>-08:00</v>
      </c>
      <c r="H16" t="str">
        <f t="shared" si="1"/>
        <v>&lt;div class='center'&gt;Vancouver&lt;br /&gt;-08:00&lt;/div&gt;</v>
      </c>
    </row>
    <row r="17" spans="1:8" x14ac:dyDescent="0.25">
      <c r="A17" t="str">
        <f>_xll.GeodesiX.UDF.Geocode("country political", B17&amp;","&amp;C17)</f>
        <v>United States</v>
      </c>
      <c r="B17">
        <v>35.137726899999997</v>
      </c>
      <c r="C17">
        <v>-106.6436334</v>
      </c>
      <c r="D17" t="str">
        <f>_xll.GeodesiX.UDF.TimeZone(B17,C17)</f>
        <v>America/Denver</v>
      </c>
      <c r="E17" t="str">
        <f t="shared" si="2"/>
        <v>Denver</v>
      </c>
      <c r="F17">
        <f>_xll.GeodesiX.UDF.TimeOffset(B17,C17)</f>
        <v>-0.29166666666666663</v>
      </c>
      <c r="G17" t="str">
        <f t="shared" si="0"/>
        <v>-07:00</v>
      </c>
      <c r="H17" t="str">
        <f t="shared" si="1"/>
        <v>&lt;div class='center'&gt;Denver&lt;br /&gt;-07:00&lt;/div&gt;</v>
      </c>
    </row>
    <row r="18" spans="1:8" x14ac:dyDescent="0.25">
      <c r="A18" t="str">
        <f>_xll.GeodesiX.UDF.Geocode("country political", B18&amp;","&amp;C18)</f>
        <v>United States</v>
      </c>
      <c r="B18">
        <v>32.750128599999996</v>
      </c>
      <c r="C18">
        <v>-96.7620486</v>
      </c>
      <c r="D18" t="str">
        <f>_xll.GeodesiX.UDF.TimeZone(B18,C18)</f>
        <v>America/Chicago</v>
      </c>
      <c r="E18" t="str">
        <f t="shared" si="2"/>
        <v>Chicago</v>
      </c>
      <c r="F18">
        <f>_xll.GeodesiX.UDF.TimeOffset(B18,C18)</f>
        <v>-0.25</v>
      </c>
      <c r="G18" t="str">
        <f t="shared" si="0"/>
        <v>-06:00</v>
      </c>
      <c r="H18" t="str">
        <f t="shared" si="1"/>
        <v>&lt;div class='center'&gt;Chicago&lt;br /&gt;-06:00&lt;/div&gt;</v>
      </c>
    </row>
    <row r="19" spans="1:8" x14ac:dyDescent="0.25">
      <c r="A19" t="str">
        <f>_xll.GeodesiX.UDF.Geocode("country political", B19&amp;","&amp;C19)</f>
        <v>United States</v>
      </c>
      <c r="B19">
        <v>33.753008600000001</v>
      </c>
      <c r="C19">
        <v>-84.304192400000005</v>
      </c>
      <c r="D19" t="str">
        <f>_xll.GeodesiX.UDF.TimeZone(B19,C19)</f>
        <v>America/New_York</v>
      </c>
      <c r="E19" t="str">
        <f t="shared" si="2"/>
        <v>New_York</v>
      </c>
      <c r="F19">
        <f>_xll.GeodesiX.UDF.TimeOffset(B19,C19)</f>
        <v>-0.20833333333333331</v>
      </c>
      <c r="G19" t="str">
        <f t="shared" si="0"/>
        <v>-05:00</v>
      </c>
      <c r="H19" t="str">
        <f t="shared" si="1"/>
        <v>&lt;div class='center'&gt;New_York&lt;br /&gt;-05:00&lt;/div&gt;</v>
      </c>
    </row>
    <row r="20" spans="1:8" x14ac:dyDescent="0.25">
      <c r="A20" t="str">
        <f>_xll.GeodesiX.UDF.Geocode("country political", B20&amp;","&amp;C20)</f>
        <v>Canada</v>
      </c>
      <c r="B20">
        <v>45.515108499999997</v>
      </c>
      <c r="C20">
        <v>-73.488632300000006</v>
      </c>
      <c r="D20" t="str">
        <f>_xll.GeodesiX.UDF.TimeZone(B20,C20)</f>
        <v>America/Toronto</v>
      </c>
      <c r="E20" t="str">
        <f t="shared" si="2"/>
        <v>Toronto</v>
      </c>
      <c r="F20">
        <f>_xll.GeodesiX.UDF.TimeOffset(B20,C20)</f>
        <v>-0.20833333333333331</v>
      </c>
      <c r="G20" t="str">
        <f t="shared" si="0"/>
        <v>-05:00</v>
      </c>
      <c r="H20" t="str">
        <f t="shared" si="1"/>
        <v>&lt;div class='center'&gt;Toronto&lt;br /&gt;-05:00&lt;/div&gt;</v>
      </c>
    </row>
    <row r="21" spans="1:8" x14ac:dyDescent="0.25">
      <c r="A21" t="str">
        <f>_xll.GeodesiX.UDF.Geocode("country political", B21&amp;","&amp;C21)</f>
        <v>Canada</v>
      </c>
      <c r="B21">
        <v>47.540479099999999</v>
      </c>
      <c r="C21">
        <v>-52.760257699999997</v>
      </c>
      <c r="D21" t="str">
        <f>_xll.GeodesiX.UDF.TimeZone(B21,C21)</f>
        <v>America/St_Johns</v>
      </c>
      <c r="E21" t="str">
        <f t="shared" si="2"/>
        <v>St_Johns</v>
      </c>
      <c r="F21">
        <f>_xll.GeodesiX.UDF.TimeOffset(B21,C21)</f>
        <v>-0.14583333333333331</v>
      </c>
      <c r="G21" t="str">
        <f t="shared" si="0"/>
        <v>-03:30</v>
      </c>
      <c r="H21" t="str">
        <f t="shared" si="1"/>
        <v>&lt;div class='center'&gt;St_Johns&lt;br /&gt;-03:30&lt;/div&gt;</v>
      </c>
    </row>
    <row r="22" spans="1:8" x14ac:dyDescent="0.25">
      <c r="A22" t="str">
        <f>_xll.GeodesiX.UDF.Geocode("country political", B22&amp;","&amp;C22)</f>
        <v>Greenland</v>
      </c>
      <c r="B22">
        <v>65.884423999999996</v>
      </c>
      <c r="C22">
        <v>-37.773111800000002</v>
      </c>
      <c r="D22" t="str">
        <f>_xll.GeodesiX.UDF.TimeZone(B22,C22)</f>
        <v>America/Nuuk</v>
      </c>
      <c r="E22" t="str">
        <f t="shared" si="2"/>
        <v>Nuuk</v>
      </c>
      <c r="F22">
        <f>_xll.GeodesiX.UDF.TimeOffset(B22,C22)</f>
        <v>-8.3333333333333329E-2</v>
      </c>
      <c r="G22" t="str">
        <f t="shared" si="0"/>
        <v>-02:00</v>
      </c>
      <c r="H22" t="str">
        <f t="shared" si="1"/>
        <v>&lt;div class='center'&gt;Nuuk&lt;br /&gt;-02:00&lt;/div&gt;</v>
      </c>
    </row>
    <row r="23" spans="1:8" x14ac:dyDescent="0.25">
      <c r="A23" t="str">
        <f>_xll.GeodesiX.UDF.Geocode("country political", B23&amp;","&amp;C23)</f>
        <v>Iceland</v>
      </c>
      <c r="B23">
        <v>64.141744200000005</v>
      </c>
      <c r="C23">
        <v>-21.942726400000002</v>
      </c>
      <c r="D23" t="str">
        <f>_xll.GeodesiX.UDF.TimeZone(B23,C23)</f>
        <v>Atlantic/Reykjavik</v>
      </c>
      <c r="E23" t="str">
        <f t="shared" si="2"/>
        <v>Reykjavik</v>
      </c>
      <c r="F23">
        <f>_xll.GeodesiX.UDF.TimeOffset(B23,C23)</f>
        <v>0</v>
      </c>
      <c r="G23" t="str">
        <f t="shared" si="0"/>
        <v>+00:00</v>
      </c>
      <c r="H23" t="str">
        <f t="shared" si="1"/>
        <v>&lt;div class='center'&gt;Reykjavik&lt;br /&gt;+00:00&lt;/div&gt;</v>
      </c>
    </row>
    <row r="24" spans="1:8" x14ac:dyDescent="0.25">
      <c r="A24" t="str">
        <f>_xll.GeodesiX.UDF.Geocode("country political", B24&amp;","&amp;C24)</f>
        <v>Ireland</v>
      </c>
      <c r="B24">
        <v>52.1289807</v>
      </c>
      <c r="C24">
        <v>-10.280043300000001</v>
      </c>
      <c r="D24" t="str">
        <f>_xll.GeodesiX.UDF.TimeZone(B24,C24)</f>
        <v>Europe/Dublin</v>
      </c>
      <c r="E24" t="str">
        <f t="shared" si="2"/>
        <v>Dublin</v>
      </c>
      <c r="F24">
        <f>_xll.GeodesiX.UDF.TimeOffset(B24,C24)</f>
        <v>0</v>
      </c>
      <c r="G24" t="str">
        <f t="shared" si="0"/>
        <v>+00:00</v>
      </c>
      <c r="H24" t="str">
        <f t="shared" si="1"/>
        <v>&lt;div class='center'&gt;Dublin&lt;br /&gt;+00:00&lt;/div&gt;</v>
      </c>
    </row>
  </sheetData>
  <pageMargins left="0.7" right="0.7" top="0.75" bottom="0.75" header="0.3" footer="0.3"/>
  <customProperties>
    <customPr name="display" r:id="rId1"/>
    <customPr name="id" r:id="rId2"/>
    <customPr name="mapstyle" r:id="rId3"/>
    <customPr name="PaneHeight" r:id="rId4"/>
    <customPr name="PaneWidth" r:id="rId5"/>
    <customPr name="position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B85F-2CF5-48BE-9FED-2D81B45B8CD6}">
  <dimension ref="A1:V26"/>
  <sheetViews>
    <sheetView workbookViewId="0"/>
  </sheetViews>
  <sheetFormatPr defaultRowHeight="15" x14ac:dyDescent="0.25"/>
  <sheetData>
    <row r="1" spans="1:22" x14ac:dyDescent="0.25">
      <c r="A1">
        <v>27</v>
      </c>
      <c r="B1" t="s">
        <v>152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</v>
      </c>
      <c r="K1" t="s">
        <v>18</v>
      </c>
      <c r="L1" t="s">
        <v>19</v>
      </c>
      <c r="M1" t="s">
        <v>2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152</v>
      </c>
    </row>
    <row r="2" spans="1:22" x14ac:dyDescent="0.25">
      <c r="A2" t="s">
        <v>28</v>
      </c>
      <c r="B2" t="s">
        <v>29</v>
      </c>
      <c r="C2" t="s">
        <v>30</v>
      </c>
      <c r="H2" t="s">
        <v>31</v>
      </c>
      <c r="I2" t="s">
        <v>32</v>
      </c>
      <c r="J2">
        <v>13.7563309</v>
      </c>
      <c r="K2" t="s">
        <v>30</v>
      </c>
      <c r="L2" t="s">
        <v>33</v>
      </c>
      <c r="M2">
        <v>100.5017651</v>
      </c>
      <c r="O2" t="s">
        <v>34</v>
      </c>
    </row>
    <row r="3" spans="1:22" x14ac:dyDescent="0.25">
      <c r="A3" t="s">
        <v>35</v>
      </c>
      <c r="B3" t="s">
        <v>29</v>
      </c>
      <c r="H3" t="s">
        <v>36</v>
      </c>
      <c r="I3" t="s">
        <v>36</v>
      </c>
      <c r="J3">
        <v>37.090240000000001</v>
      </c>
      <c r="L3" t="s">
        <v>33</v>
      </c>
      <c r="M3">
        <v>-95.712890999999999</v>
      </c>
      <c r="O3" t="s">
        <v>37</v>
      </c>
    </row>
    <row r="4" spans="1:22" x14ac:dyDescent="0.25">
      <c r="A4" t="s">
        <v>38</v>
      </c>
      <c r="B4" t="s">
        <v>29</v>
      </c>
      <c r="H4" t="s">
        <v>39</v>
      </c>
      <c r="I4" t="s">
        <v>39</v>
      </c>
      <c r="J4">
        <v>20.593684</v>
      </c>
      <c r="L4" t="s">
        <v>33</v>
      </c>
      <c r="M4">
        <v>78.962879999999998</v>
      </c>
      <c r="O4" t="s">
        <v>40</v>
      </c>
    </row>
    <row r="5" spans="1:22" x14ac:dyDescent="0.25">
      <c r="A5" t="s">
        <v>41</v>
      </c>
      <c r="B5" t="s">
        <v>29</v>
      </c>
      <c r="H5" t="s">
        <v>42</v>
      </c>
      <c r="I5" t="s">
        <v>42</v>
      </c>
      <c r="J5">
        <v>23.69781</v>
      </c>
      <c r="L5" t="s">
        <v>33</v>
      </c>
      <c r="M5">
        <v>120.960515</v>
      </c>
      <c r="O5" t="s">
        <v>43</v>
      </c>
    </row>
    <row r="6" spans="1:22" x14ac:dyDescent="0.25">
      <c r="A6" t="s">
        <v>44</v>
      </c>
      <c r="B6" t="s">
        <v>29</v>
      </c>
      <c r="C6" t="s">
        <v>45</v>
      </c>
      <c r="D6" t="s">
        <v>46</v>
      </c>
      <c r="H6" t="s">
        <v>39</v>
      </c>
      <c r="I6" t="s">
        <v>47</v>
      </c>
      <c r="J6">
        <v>28.7040592</v>
      </c>
      <c r="L6" t="s">
        <v>33</v>
      </c>
      <c r="M6">
        <v>77.102490200000005</v>
      </c>
      <c r="O6" t="s">
        <v>48</v>
      </c>
    </row>
    <row r="7" spans="1:22" x14ac:dyDescent="0.25">
      <c r="A7" t="s">
        <v>49</v>
      </c>
      <c r="B7" t="s">
        <v>29</v>
      </c>
      <c r="C7" t="s">
        <v>50</v>
      </c>
      <c r="D7" t="s">
        <v>51</v>
      </c>
      <c r="E7" t="s">
        <v>52</v>
      </c>
      <c r="G7" t="s">
        <v>52</v>
      </c>
      <c r="H7" t="s">
        <v>53</v>
      </c>
      <c r="I7" t="s">
        <v>54</v>
      </c>
      <c r="J7">
        <v>29.388064199999999</v>
      </c>
      <c r="L7" t="s">
        <v>33</v>
      </c>
      <c r="M7">
        <v>61.607058299999998</v>
      </c>
      <c r="O7" t="s">
        <v>55</v>
      </c>
    </row>
    <row r="8" spans="1:22" x14ac:dyDescent="0.25">
      <c r="A8" t="s">
        <v>56</v>
      </c>
      <c r="B8" t="s">
        <v>29</v>
      </c>
      <c r="H8" t="s">
        <v>36</v>
      </c>
      <c r="I8" t="s">
        <v>36</v>
      </c>
      <c r="J8">
        <v>37.090240000000001</v>
      </c>
      <c r="L8" t="s">
        <v>33</v>
      </c>
      <c r="M8">
        <v>-95.712890999999999</v>
      </c>
      <c r="O8" t="s">
        <v>37</v>
      </c>
    </row>
    <row r="9" spans="1:22" x14ac:dyDescent="0.25">
      <c r="A9" t="s">
        <v>57</v>
      </c>
      <c r="B9" t="s">
        <v>29</v>
      </c>
      <c r="C9" t="s">
        <v>58</v>
      </c>
      <c r="H9" t="s">
        <v>59</v>
      </c>
      <c r="I9" t="s">
        <v>60</v>
      </c>
      <c r="J9">
        <v>33.571570299999998</v>
      </c>
      <c r="K9" t="s">
        <v>58</v>
      </c>
      <c r="L9" t="s">
        <v>33</v>
      </c>
      <c r="M9">
        <v>130.34139880000001</v>
      </c>
      <c r="O9" t="s">
        <v>61</v>
      </c>
      <c r="P9" t="s">
        <v>62</v>
      </c>
      <c r="Q9" t="s">
        <v>63</v>
      </c>
      <c r="R9" t="s">
        <v>64</v>
      </c>
    </row>
    <row r="10" spans="1:22" x14ac:dyDescent="0.25">
      <c r="A10" t="s">
        <v>65</v>
      </c>
      <c r="B10" t="s">
        <v>29</v>
      </c>
      <c r="C10" t="s">
        <v>66</v>
      </c>
      <c r="H10" t="s">
        <v>36</v>
      </c>
      <c r="I10" t="s">
        <v>67</v>
      </c>
      <c r="J10">
        <v>32.157435100000001</v>
      </c>
      <c r="L10" t="s">
        <v>33</v>
      </c>
      <c r="M10">
        <v>-82.907122999999999</v>
      </c>
      <c r="O10" t="s">
        <v>68</v>
      </c>
    </row>
    <row r="11" spans="1:22" x14ac:dyDescent="0.25">
      <c r="A11" t="s">
        <v>69</v>
      </c>
      <c r="B11" t="s">
        <v>29</v>
      </c>
      <c r="H11" t="s">
        <v>36</v>
      </c>
      <c r="I11" t="s">
        <v>36</v>
      </c>
      <c r="J11">
        <v>37.090240000000001</v>
      </c>
      <c r="L11" t="s">
        <v>33</v>
      </c>
      <c r="M11">
        <v>-95.712890999999999</v>
      </c>
      <c r="O11" t="s">
        <v>37</v>
      </c>
    </row>
    <row r="12" spans="1:22" x14ac:dyDescent="0.25">
      <c r="A12" t="s">
        <v>70</v>
      </c>
      <c r="B12" t="s">
        <v>29</v>
      </c>
      <c r="H12" t="s">
        <v>59</v>
      </c>
      <c r="I12" t="s">
        <v>59</v>
      </c>
      <c r="J12">
        <v>36.204824000000002</v>
      </c>
      <c r="L12" t="s">
        <v>33</v>
      </c>
      <c r="M12">
        <v>138.25292400000001</v>
      </c>
      <c r="O12" t="s">
        <v>71</v>
      </c>
    </row>
    <row r="13" spans="1:22" x14ac:dyDescent="0.25">
      <c r="A13" t="s">
        <v>72</v>
      </c>
      <c r="B13" t="s">
        <v>29</v>
      </c>
      <c r="C13" t="s">
        <v>73</v>
      </c>
      <c r="H13" t="s">
        <v>36</v>
      </c>
      <c r="I13" t="s">
        <v>74</v>
      </c>
      <c r="J13">
        <v>38.9059849</v>
      </c>
      <c r="K13" t="s">
        <v>75</v>
      </c>
      <c r="L13" t="s">
        <v>33</v>
      </c>
      <c r="M13">
        <v>-77.033417900000003</v>
      </c>
      <c r="O13" t="s">
        <v>76</v>
      </c>
    </row>
    <row r="14" spans="1:22" x14ac:dyDescent="0.25">
      <c r="A14" t="s">
        <v>77</v>
      </c>
      <c r="B14" t="s">
        <v>29</v>
      </c>
      <c r="C14" t="s">
        <v>78</v>
      </c>
      <c r="D14" t="s">
        <v>79</v>
      </c>
      <c r="E14" t="s">
        <v>80</v>
      </c>
      <c r="F14" t="s">
        <v>80</v>
      </c>
      <c r="H14" t="s">
        <v>81</v>
      </c>
      <c r="I14" t="s">
        <v>82</v>
      </c>
      <c r="J14">
        <v>45.5047797</v>
      </c>
      <c r="L14" t="s">
        <v>33</v>
      </c>
      <c r="M14">
        <v>-73.430194200000003</v>
      </c>
      <c r="O14" t="s">
        <v>83</v>
      </c>
    </row>
    <row r="15" spans="1:22" x14ac:dyDescent="0.25">
      <c r="A15" t="s">
        <v>84</v>
      </c>
      <c r="B15" t="s">
        <v>29</v>
      </c>
      <c r="C15" t="s">
        <v>85</v>
      </c>
      <c r="H15" t="s">
        <v>81</v>
      </c>
      <c r="I15" t="s">
        <v>86</v>
      </c>
      <c r="J15">
        <v>47.536747300000002</v>
      </c>
      <c r="K15" t="s">
        <v>87</v>
      </c>
      <c r="L15" t="s">
        <v>33</v>
      </c>
      <c r="M15">
        <v>-52.753001900000001</v>
      </c>
      <c r="O15" t="s">
        <v>88</v>
      </c>
      <c r="S15" t="s">
        <v>89</v>
      </c>
    </row>
    <row r="16" spans="1:22" x14ac:dyDescent="0.25">
      <c r="A16" t="s">
        <v>90</v>
      </c>
      <c r="B16" t="s">
        <v>29</v>
      </c>
      <c r="H16" t="s">
        <v>81</v>
      </c>
      <c r="I16" t="s">
        <v>81</v>
      </c>
      <c r="J16">
        <v>56.130366000000002</v>
      </c>
      <c r="L16" t="s">
        <v>33</v>
      </c>
      <c r="M16">
        <v>-106.346771</v>
      </c>
      <c r="O16" t="s">
        <v>91</v>
      </c>
    </row>
    <row r="17" spans="1:21" x14ac:dyDescent="0.25">
      <c r="A17" t="s">
        <v>92</v>
      </c>
      <c r="B17" t="s">
        <v>29</v>
      </c>
      <c r="C17" t="s">
        <v>93</v>
      </c>
      <c r="D17" t="s">
        <v>94</v>
      </c>
      <c r="H17" t="s">
        <v>95</v>
      </c>
      <c r="I17" t="s">
        <v>96</v>
      </c>
      <c r="J17">
        <v>50.3735195</v>
      </c>
      <c r="L17" t="s">
        <v>33</v>
      </c>
      <c r="M17">
        <v>-4.1197593000000001</v>
      </c>
      <c r="O17" t="s">
        <v>97</v>
      </c>
      <c r="S17" t="s">
        <v>98</v>
      </c>
      <c r="T17" t="s">
        <v>94</v>
      </c>
    </row>
    <row r="18" spans="1:21" x14ac:dyDescent="0.25">
      <c r="A18" t="s">
        <v>99</v>
      </c>
      <c r="B18" t="s">
        <v>29</v>
      </c>
      <c r="C18" t="s">
        <v>100</v>
      </c>
      <c r="H18" t="s">
        <v>101</v>
      </c>
      <c r="I18" t="s">
        <v>102</v>
      </c>
      <c r="J18">
        <v>52.136418900000002</v>
      </c>
      <c r="K18" t="s">
        <v>103</v>
      </c>
      <c r="L18" t="s">
        <v>104</v>
      </c>
      <c r="M18">
        <v>-10.2728836</v>
      </c>
      <c r="N18" t="s">
        <v>105</v>
      </c>
      <c r="O18" t="s">
        <v>106</v>
      </c>
      <c r="U18" t="s">
        <v>107</v>
      </c>
    </row>
    <row r="19" spans="1:21" x14ac:dyDescent="0.25">
      <c r="A19" t="s">
        <v>108</v>
      </c>
      <c r="B19" t="s">
        <v>29</v>
      </c>
      <c r="C19" t="s">
        <v>109</v>
      </c>
      <c r="H19" t="s">
        <v>110</v>
      </c>
      <c r="I19" t="s">
        <v>111</v>
      </c>
      <c r="J19">
        <v>64.130673999999999</v>
      </c>
      <c r="K19" t="s">
        <v>112</v>
      </c>
      <c r="L19" t="s">
        <v>33</v>
      </c>
      <c r="M19">
        <v>-21.937590100000001</v>
      </c>
      <c r="O19" t="s">
        <v>113</v>
      </c>
      <c r="P19" t="s">
        <v>114</v>
      </c>
    </row>
    <row r="20" spans="1:21" x14ac:dyDescent="0.25">
      <c r="A20" t="s">
        <v>115</v>
      </c>
      <c r="B20" t="s">
        <v>29</v>
      </c>
      <c r="H20" t="s">
        <v>116</v>
      </c>
      <c r="I20" t="s">
        <v>117</v>
      </c>
      <c r="J20">
        <v>65.887940499999999</v>
      </c>
      <c r="K20" t="s">
        <v>118</v>
      </c>
      <c r="L20" t="s">
        <v>104</v>
      </c>
      <c r="M20">
        <v>-37.778379299999997</v>
      </c>
      <c r="O20" t="s">
        <v>119</v>
      </c>
      <c r="U20" t="s">
        <v>120</v>
      </c>
    </row>
    <row r="21" spans="1:21" x14ac:dyDescent="0.25">
      <c r="A21" t="s">
        <v>5</v>
      </c>
      <c r="B21" t="s">
        <v>29</v>
      </c>
      <c r="E21" t="s">
        <v>121</v>
      </c>
      <c r="H21" t="s">
        <v>122</v>
      </c>
      <c r="I21" t="s">
        <v>123</v>
      </c>
      <c r="J21">
        <v>37.983809600000001</v>
      </c>
      <c r="K21" t="s">
        <v>124</v>
      </c>
      <c r="L21" t="s">
        <v>33</v>
      </c>
      <c r="M21">
        <v>23.727538800000001</v>
      </c>
      <c r="O21" t="s">
        <v>125</v>
      </c>
    </row>
    <row r="22" spans="1:21" x14ac:dyDescent="0.25">
      <c r="A22" t="s">
        <v>6</v>
      </c>
      <c r="B22" t="s">
        <v>29</v>
      </c>
      <c r="C22" t="s">
        <v>126</v>
      </c>
      <c r="H22" t="s">
        <v>127</v>
      </c>
      <c r="I22" t="s">
        <v>128</v>
      </c>
      <c r="J22">
        <v>41.008237600000001</v>
      </c>
      <c r="K22" t="s">
        <v>126</v>
      </c>
      <c r="L22" t="s">
        <v>33</v>
      </c>
      <c r="M22">
        <v>28.9783589</v>
      </c>
      <c r="O22" t="s">
        <v>129</v>
      </c>
    </row>
    <row r="23" spans="1:21" x14ac:dyDescent="0.25">
      <c r="A23" t="s">
        <v>0</v>
      </c>
      <c r="B23" t="s">
        <v>29</v>
      </c>
      <c r="C23" t="s">
        <v>93</v>
      </c>
      <c r="D23" t="s">
        <v>130</v>
      </c>
      <c r="H23" t="s">
        <v>95</v>
      </c>
      <c r="I23" t="s">
        <v>131</v>
      </c>
      <c r="J23">
        <v>51.507217799999999</v>
      </c>
      <c r="K23" t="s">
        <v>132</v>
      </c>
      <c r="L23" t="s">
        <v>33</v>
      </c>
      <c r="M23">
        <v>-0.12758620000000001</v>
      </c>
      <c r="O23" t="s">
        <v>133</v>
      </c>
      <c r="T23" t="s">
        <v>132</v>
      </c>
    </row>
    <row r="24" spans="1:21" x14ac:dyDescent="0.25">
      <c r="A24" t="s">
        <v>3</v>
      </c>
      <c r="B24" t="s">
        <v>29</v>
      </c>
      <c r="C24" t="s">
        <v>134</v>
      </c>
      <c r="D24" t="s">
        <v>135</v>
      </c>
      <c r="H24" t="s">
        <v>136</v>
      </c>
      <c r="I24" t="s">
        <v>137</v>
      </c>
      <c r="J24">
        <v>48.856614</v>
      </c>
      <c r="K24" t="s">
        <v>135</v>
      </c>
      <c r="L24" t="s">
        <v>33</v>
      </c>
      <c r="M24">
        <v>2.3522219</v>
      </c>
      <c r="O24" t="s">
        <v>138</v>
      </c>
    </row>
    <row r="25" spans="1:21" x14ac:dyDescent="0.25">
      <c r="A25" t="s">
        <v>7</v>
      </c>
      <c r="B25" t="s">
        <v>29</v>
      </c>
      <c r="C25" t="s">
        <v>139</v>
      </c>
      <c r="H25" t="s">
        <v>140</v>
      </c>
      <c r="I25" t="s">
        <v>141</v>
      </c>
      <c r="J25">
        <v>24.7135517</v>
      </c>
      <c r="K25" t="s">
        <v>142</v>
      </c>
      <c r="L25" t="s">
        <v>33</v>
      </c>
      <c r="M25">
        <v>46.675295699999999</v>
      </c>
      <c r="O25" t="s">
        <v>143</v>
      </c>
    </row>
    <row r="26" spans="1:21" x14ac:dyDescent="0.25">
      <c r="A26" t="s">
        <v>4</v>
      </c>
      <c r="B26" t="s">
        <v>29</v>
      </c>
      <c r="C26" t="s">
        <v>144</v>
      </c>
      <c r="D26" t="s">
        <v>145</v>
      </c>
      <c r="E26" t="s">
        <v>146</v>
      </c>
      <c r="H26" t="s">
        <v>147</v>
      </c>
      <c r="I26" t="s">
        <v>148</v>
      </c>
      <c r="J26">
        <v>41.896706799999997</v>
      </c>
      <c r="K26" t="s">
        <v>146</v>
      </c>
      <c r="L26" t="s">
        <v>33</v>
      </c>
      <c r="M26">
        <v>12.4822025</v>
      </c>
      <c r="O26" t="s">
        <v>149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2024-04-19T13:21:34Z</dcterms:created>
  <dcterms:modified xsi:type="dcterms:W3CDTF">2024-05-30T07:47:35Z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b10219dd-2eb9-4e8c-b3cc-2ab7071cc248</vt:lpwstr>
  </property>
  <property fmtid="{D5CDD505-2E9C-101B-9397-08002B2CF9AE}" pid="3" name="DrawingSettings">
    <vt:lpwstr>[_x000d_
  {_x000d_
    "Key": "align",_x000d_
    "Value": "Centre"_x000d_
  },_x000d_
  {_x000d_
    "Key": "arrow",_x000d_
    "Value": ""_x000d_
  },_x000d_
  {_x000d_
    "Key": "arrowColor",_x000d_
    "Value": "Blue"_x000d_
  },_x000d_
  {_x000d_
    "Key": "arrowSize",_x000d_
    "Value": "6"_x000d_
  },_x000d_
  {_x000d_
    "Key": "icon",_x000d_
    "Value": "$Push_Pin"_x000d_
  },_x000d_
  {_x000d_
    "Key": "iconColor",_x000d_
    "Value": "Red"_x000d_
  },_x000d_
  {_x000d_
    "Key": "iconSize",_x000d_
    "Value": "18"_x000d_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"0"_x000d_
  },_x000d_
  {_x000d_
    "Key": "symbols",_x000d_
    "Value": "outlined"_x000d_
  },_x000d_
  {_x000d_
    "Key": "title",_x000d_
    "Value": ""_x000d_
  }_x000d_
]</vt:lpwstr>
  </property>
</Properties>
</file>