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help\"/>
    </mc:Choice>
  </mc:AlternateContent>
  <xr:revisionPtr revIDLastSave="0" documentId="13_ncr:1_{A9ED94F8-75D3-4321-97F0-E7F7E03438CC}" xr6:coauthVersionLast="47" xr6:coauthVersionMax="47" xr10:uidLastSave="{00000000-0000-0000-0000-000000000000}"/>
  <bookViews>
    <workbookView xWindow="-120" yWindow="-120" windowWidth="38640" windowHeight="21390" xr2:uid="{2A34CCF1-EFB5-4E31-9B30-631F1C4A235D}"/>
  </bookViews>
  <sheets>
    <sheet name="Run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5" i="3"/>
  <c r="H5" i="3" s="1"/>
  <c r="E6" i="3"/>
  <c r="E38" i="3"/>
  <c r="E70" i="3"/>
  <c r="E102" i="3"/>
  <c r="E134" i="3"/>
  <c r="E166" i="3"/>
  <c r="E198" i="3"/>
  <c r="E230" i="3"/>
  <c r="E262" i="3"/>
  <c r="E294" i="3"/>
  <c r="E326" i="3"/>
  <c r="E358" i="3"/>
  <c r="E390" i="3"/>
  <c r="E422" i="3"/>
  <c r="E454" i="3"/>
  <c r="E486" i="3"/>
  <c r="E518" i="3"/>
  <c r="E550" i="3"/>
  <c r="E582" i="3"/>
  <c r="E614" i="3"/>
  <c r="E103" i="3"/>
  <c r="E199" i="3"/>
  <c r="E263" i="3"/>
  <c r="E327" i="3"/>
  <c r="E359" i="3"/>
  <c r="E391" i="3"/>
  <c r="E455" i="3"/>
  <c r="E519" i="3"/>
  <c r="E551" i="3"/>
  <c r="E615" i="3"/>
  <c r="E360" i="3"/>
  <c r="E488" i="3"/>
  <c r="E584" i="3"/>
  <c r="E616" i="3"/>
  <c r="E107" i="3"/>
  <c r="E171" i="3"/>
  <c r="E331" i="3"/>
  <c r="E395" i="3"/>
  <c r="E555" i="3"/>
  <c r="E12" i="3"/>
  <c r="E300" i="3"/>
  <c r="E524" i="3"/>
  <c r="E45" i="3"/>
  <c r="E237" i="3"/>
  <c r="E429" i="3"/>
  <c r="E621" i="3"/>
  <c r="E110" i="3"/>
  <c r="E174" i="3"/>
  <c r="E334" i="3"/>
  <c r="E398" i="3"/>
  <c r="E526" i="3"/>
  <c r="E79" i="3"/>
  <c r="E207" i="3"/>
  <c r="E399" i="3"/>
  <c r="E591" i="3"/>
  <c r="E80" i="3"/>
  <c r="E176" i="3"/>
  <c r="E336" i="3"/>
  <c r="E464" i="3"/>
  <c r="E624" i="3"/>
  <c r="E113" i="3"/>
  <c r="E177" i="3"/>
  <c r="E305" i="3"/>
  <c r="E465" i="3"/>
  <c r="E625" i="3"/>
  <c r="E114" i="3"/>
  <c r="E210" i="3"/>
  <c r="E370" i="3"/>
  <c r="E530" i="3"/>
  <c r="E19" i="3"/>
  <c r="E371" i="3"/>
  <c r="E212" i="3"/>
  <c r="E21" i="3"/>
  <c r="E437" i="3"/>
  <c r="E246" i="3"/>
  <c r="E598" i="3"/>
  <c r="E343" i="3"/>
  <c r="E24" i="3"/>
  <c r="E440" i="3"/>
  <c r="E377" i="3"/>
  <c r="E505" i="3"/>
  <c r="E90" i="3"/>
  <c r="E410" i="3"/>
  <c r="E7" i="3"/>
  <c r="E39" i="3"/>
  <c r="E71" i="3"/>
  <c r="E135" i="3"/>
  <c r="E167" i="3"/>
  <c r="E231" i="3"/>
  <c r="E295" i="3"/>
  <c r="E423" i="3"/>
  <c r="E487" i="3"/>
  <c r="E583" i="3"/>
  <c r="E424" i="3"/>
  <c r="E520" i="3"/>
  <c r="E75" i="3"/>
  <c r="E299" i="3"/>
  <c r="E459" i="3"/>
  <c r="E619" i="3"/>
  <c r="E140" i="3"/>
  <c r="E236" i="3"/>
  <c r="E460" i="3"/>
  <c r="E109" i="3"/>
  <c r="E269" i="3"/>
  <c r="E461" i="3"/>
  <c r="E78" i="3"/>
  <c r="E238" i="3"/>
  <c r="E366" i="3"/>
  <c r="E558" i="3"/>
  <c r="E111" i="3"/>
  <c r="E303" i="3"/>
  <c r="E463" i="3"/>
  <c r="E48" i="3"/>
  <c r="E304" i="3"/>
  <c r="E496" i="3"/>
  <c r="E145" i="3"/>
  <c r="E337" i="3"/>
  <c r="E593" i="3"/>
  <c r="E146" i="3"/>
  <c r="E306" i="3"/>
  <c r="E498" i="3"/>
  <c r="E83" i="3"/>
  <c r="E404" i="3"/>
  <c r="E117" i="3"/>
  <c r="E629" i="3"/>
  <c r="E438" i="3"/>
  <c r="E87" i="3"/>
  <c r="E471" i="3"/>
  <c r="E568" i="3"/>
  <c r="E217" i="3"/>
  <c r="E218" i="3"/>
  <c r="E506" i="3"/>
  <c r="E8" i="3"/>
  <c r="E40" i="3"/>
  <c r="E72" i="3"/>
  <c r="E104" i="3"/>
  <c r="E136" i="3"/>
  <c r="E168" i="3"/>
  <c r="E200" i="3"/>
  <c r="E232" i="3"/>
  <c r="E264" i="3"/>
  <c r="E296" i="3"/>
  <c r="E328" i="3"/>
  <c r="E392" i="3"/>
  <c r="E456" i="3"/>
  <c r="E552" i="3"/>
  <c r="E11" i="3"/>
  <c r="E267" i="3"/>
  <c r="E523" i="3"/>
  <c r="E76" i="3"/>
  <c r="E204" i="3"/>
  <c r="E332" i="3"/>
  <c r="E396" i="3"/>
  <c r="E492" i="3"/>
  <c r="E588" i="3"/>
  <c r="E13" i="3"/>
  <c r="E173" i="3"/>
  <c r="E365" i="3"/>
  <c r="E557" i="3"/>
  <c r="E46" i="3"/>
  <c r="E206" i="3"/>
  <c r="E494" i="3"/>
  <c r="E622" i="3"/>
  <c r="E143" i="3"/>
  <c r="E239" i="3"/>
  <c r="E335" i="3"/>
  <c r="E495" i="3"/>
  <c r="E623" i="3"/>
  <c r="E144" i="3"/>
  <c r="E272" i="3"/>
  <c r="E432" i="3"/>
  <c r="E592" i="3"/>
  <c r="E49" i="3"/>
  <c r="E273" i="3"/>
  <c r="E433" i="3"/>
  <c r="E561" i="3"/>
  <c r="E82" i="3"/>
  <c r="E178" i="3"/>
  <c r="E338" i="3"/>
  <c r="E434" i="3"/>
  <c r="E562" i="3"/>
  <c r="E211" i="3"/>
  <c r="E148" i="3"/>
  <c r="E245" i="3"/>
  <c r="E374" i="3"/>
  <c r="E23" i="3"/>
  <c r="E439" i="3"/>
  <c r="E600" i="3"/>
  <c r="E25" i="3"/>
  <c r="E314" i="3"/>
  <c r="E9" i="3"/>
  <c r="E41" i="3"/>
  <c r="E73" i="3"/>
  <c r="E105" i="3"/>
  <c r="E137" i="3"/>
  <c r="E169" i="3"/>
  <c r="E201" i="3"/>
  <c r="E233" i="3"/>
  <c r="E265" i="3"/>
  <c r="E297" i="3"/>
  <c r="E329" i="3"/>
  <c r="E361" i="3"/>
  <c r="E393" i="3"/>
  <c r="E425" i="3"/>
  <c r="E457" i="3"/>
  <c r="E489" i="3"/>
  <c r="E521" i="3"/>
  <c r="E553" i="3"/>
  <c r="E585" i="3"/>
  <c r="E617" i="3"/>
  <c r="E42" i="3"/>
  <c r="E138" i="3"/>
  <c r="E202" i="3"/>
  <c r="E234" i="3"/>
  <c r="E298" i="3"/>
  <c r="E362" i="3"/>
  <c r="E426" i="3"/>
  <c r="E490" i="3"/>
  <c r="E554" i="3"/>
  <c r="E618" i="3"/>
  <c r="E139" i="3"/>
  <c r="E203" i="3"/>
  <c r="E363" i="3"/>
  <c r="E427" i="3"/>
  <c r="E587" i="3"/>
  <c r="E44" i="3"/>
  <c r="E268" i="3"/>
  <c r="E428" i="3"/>
  <c r="E620" i="3"/>
  <c r="E77" i="3"/>
  <c r="E205" i="3"/>
  <c r="E301" i="3"/>
  <c r="E397" i="3"/>
  <c r="E525" i="3"/>
  <c r="E589" i="3"/>
  <c r="E14" i="3"/>
  <c r="E270" i="3"/>
  <c r="E430" i="3"/>
  <c r="E590" i="3"/>
  <c r="E15" i="3"/>
  <c r="E271" i="3"/>
  <c r="E431" i="3"/>
  <c r="E559" i="3"/>
  <c r="E112" i="3"/>
  <c r="E240" i="3"/>
  <c r="E368" i="3"/>
  <c r="E528" i="3"/>
  <c r="E17" i="3"/>
  <c r="E209" i="3"/>
  <c r="E401" i="3"/>
  <c r="E529" i="3"/>
  <c r="E50" i="3"/>
  <c r="E274" i="3"/>
  <c r="E466" i="3"/>
  <c r="E626" i="3"/>
  <c r="E179" i="3"/>
  <c r="E563" i="3"/>
  <c r="E340" i="3"/>
  <c r="E85" i="3"/>
  <c r="E597" i="3"/>
  <c r="E214" i="3"/>
  <c r="E151" i="3"/>
  <c r="E535" i="3"/>
  <c r="E344" i="3"/>
  <c r="E281" i="3"/>
  <c r="E633" i="3"/>
  <c r="E282" i="3"/>
  <c r="E10" i="3"/>
  <c r="E74" i="3"/>
  <c r="E106" i="3"/>
  <c r="E170" i="3"/>
  <c r="E266" i="3"/>
  <c r="E330" i="3"/>
  <c r="E394" i="3"/>
  <c r="E458" i="3"/>
  <c r="E522" i="3"/>
  <c r="E586" i="3"/>
  <c r="E43" i="3"/>
  <c r="E235" i="3"/>
  <c r="E491" i="3"/>
  <c r="E108" i="3"/>
  <c r="E172" i="3"/>
  <c r="E364" i="3"/>
  <c r="E556" i="3"/>
  <c r="E141" i="3"/>
  <c r="E333" i="3"/>
  <c r="E493" i="3"/>
  <c r="E142" i="3"/>
  <c r="E302" i="3"/>
  <c r="E462" i="3"/>
  <c r="E47" i="3"/>
  <c r="E175" i="3"/>
  <c r="E367" i="3"/>
  <c r="E527" i="3"/>
  <c r="E16" i="3"/>
  <c r="E208" i="3"/>
  <c r="E400" i="3"/>
  <c r="E560" i="3"/>
  <c r="E81" i="3"/>
  <c r="E241" i="3"/>
  <c r="E369" i="3"/>
  <c r="E497" i="3"/>
  <c r="E18" i="3"/>
  <c r="E242" i="3"/>
  <c r="E402" i="3"/>
  <c r="E594" i="3"/>
  <c r="E147" i="3"/>
  <c r="E276" i="3"/>
  <c r="E277" i="3"/>
  <c r="E310" i="3"/>
  <c r="E215" i="3"/>
  <c r="E280" i="3"/>
  <c r="E121" i="3"/>
  <c r="E569" i="3"/>
  <c r="E27" i="3"/>
  <c r="E59" i="3"/>
  <c r="E91" i="3"/>
  <c r="E123" i="3"/>
  <c r="E155" i="3"/>
  <c r="E187" i="3"/>
  <c r="E219" i="3"/>
  <c r="E251" i="3"/>
  <c r="E283" i="3"/>
  <c r="E315" i="3"/>
  <c r="E347" i="3"/>
  <c r="E379" i="3"/>
  <c r="E411" i="3"/>
  <c r="E443" i="3"/>
  <c r="E475" i="3"/>
  <c r="E507" i="3"/>
  <c r="E539" i="3"/>
  <c r="E571" i="3"/>
  <c r="E603" i="3"/>
  <c r="E317" i="3"/>
  <c r="E413" i="3"/>
  <c r="E509" i="3"/>
  <c r="E573" i="3"/>
  <c r="E414" i="3"/>
  <c r="E574" i="3"/>
  <c r="E447" i="3"/>
  <c r="E384" i="3"/>
  <c r="E608" i="3"/>
  <c r="E513" i="3"/>
  <c r="E482" i="3"/>
  <c r="E419" i="3"/>
  <c r="E132" i="3"/>
  <c r="E548" i="3"/>
  <c r="E261" i="3"/>
  <c r="E453" i="3"/>
  <c r="E275" i="3"/>
  <c r="E531" i="3"/>
  <c r="E372" i="3"/>
  <c r="E596" i="3"/>
  <c r="E149" i="3"/>
  <c r="E533" i="3"/>
  <c r="E182" i="3"/>
  <c r="E119" i="3"/>
  <c r="E407" i="3"/>
  <c r="E184" i="3"/>
  <c r="E536" i="3"/>
  <c r="E345" i="3"/>
  <c r="E26" i="3"/>
  <c r="E474" i="3"/>
  <c r="E28" i="3"/>
  <c r="E60" i="3"/>
  <c r="E92" i="3"/>
  <c r="E124" i="3"/>
  <c r="E156" i="3"/>
  <c r="E188" i="3"/>
  <c r="E220" i="3"/>
  <c r="E252" i="3"/>
  <c r="E284" i="3"/>
  <c r="E316" i="3"/>
  <c r="E348" i="3"/>
  <c r="E380" i="3"/>
  <c r="E412" i="3"/>
  <c r="E444" i="3"/>
  <c r="E476" i="3"/>
  <c r="E508" i="3"/>
  <c r="E540" i="3"/>
  <c r="E572" i="3"/>
  <c r="E604" i="3"/>
  <c r="E285" i="3"/>
  <c r="E381" i="3"/>
  <c r="E477" i="3"/>
  <c r="E605" i="3"/>
  <c r="E446" i="3"/>
  <c r="E542" i="3"/>
  <c r="E479" i="3"/>
  <c r="E607" i="3"/>
  <c r="E448" i="3"/>
  <c r="E576" i="3"/>
  <c r="E417" i="3"/>
  <c r="E609" i="3"/>
  <c r="E610" i="3"/>
  <c r="E387" i="3"/>
  <c r="E100" i="3"/>
  <c r="E356" i="3"/>
  <c r="E612" i="3"/>
  <c r="E165" i="3"/>
  <c r="E357" i="3"/>
  <c r="E581" i="3"/>
  <c r="E51" i="3"/>
  <c r="E499" i="3"/>
  <c r="E180" i="3"/>
  <c r="E532" i="3"/>
  <c r="E181" i="3"/>
  <c r="E469" i="3"/>
  <c r="E150" i="3"/>
  <c r="E470" i="3"/>
  <c r="E311" i="3"/>
  <c r="E503" i="3"/>
  <c r="E120" i="3"/>
  <c r="E376" i="3"/>
  <c r="E249" i="3"/>
  <c r="E473" i="3"/>
  <c r="E122" i="3"/>
  <c r="E378" i="3"/>
  <c r="E29" i="3"/>
  <c r="E61" i="3"/>
  <c r="E93" i="3"/>
  <c r="E125" i="3"/>
  <c r="E157" i="3"/>
  <c r="E189" i="3"/>
  <c r="E221" i="3"/>
  <c r="E253" i="3"/>
  <c r="E349" i="3"/>
  <c r="E445" i="3"/>
  <c r="E541" i="3"/>
  <c r="E510" i="3"/>
  <c r="E606" i="3"/>
  <c r="E511" i="3"/>
  <c r="E480" i="3"/>
  <c r="E481" i="3"/>
  <c r="E418" i="3"/>
  <c r="E483" i="3"/>
  <c r="E228" i="3"/>
  <c r="E484" i="3"/>
  <c r="E69" i="3"/>
  <c r="E549" i="3"/>
  <c r="E403" i="3"/>
  <c r="E52" i="3"/>
  <c r="E468" i="3"/>
  <c r="E405" i="3"/>
  <c r="E22" i="3"/>
  <c r="E534" i="3"/>
  <c r="E631" i="3"/>
  <c r="E152" i="3"/>
  <c r="E632" i="3"/>
  <c r="E441" i="3"/>
  <c r="E154" i="3"/>
  <c r="E538" i="3"/>
  <c r="E30" i="3"/>
  <c r="E62" i="3"/>
  <c r="E94" i="3"/>
  <c r="E126" i="3"/>
  <c r="E158" i="3"/>
  <c r="E190" i="3"/>
  <c r="E222" i="3"/>
  <c r="E254" i="3"/>
  <c r="E286" i="3"/>
  <c r="E318" i="3"/>
  <c r="E350" i="3"/>
  <c r="E382" i="3"/>
  <c r="E478" i="3"/>
  <c r="E543" i="3"/>
  <c r="E416" i="3"/>
  <c r="E385" i="3"/>
  <c r="E514" i="3"/>
  <c r="E579" i="3"/>
  <c r="E68" i="3"/>
  <c r="E388" i="3"/>
  <c r="E229" i="3"/>
  <c r="E421" i="3"/>
  <c r="E307" i="3"/>
  <c r="E244" i="3"/>
  <c r="E309" i="3"/>
  <c r="E278" i="3"/>
  <c r="E183" i="3"/>
  <c r="E248" i="3"/>
  <c r="E153" i="3"/>
  <c r="E537" i="3"/>
  <c r="E31" i="3"/>
  <c r="E63" i="3"/>
  <c r="E95" i="3"/>
  <c r="E127" i="3"/>
  <c r="E159" i="3"/>
  <c r="E191" i="3"/>
  <c r="E223" i="3"/>
  <c r="E255" i="3"/>
  <c r="E287" i="3"/>
  <c r="E319" i="3"/>
  <c r="E351" i="3"/>
  <c r="E383" i="3"/>
  <c r="E415" i="3"/>
  <c r="E575" i="3"/>
  <c r="E512" i="3"/>
  <c r="E449" i="3"/>
  <c r="E578" i="3"/>
  <c r="E515" i="3"/>
  <c r="E196" i="3"/>
  <c r="E580" i="3"/>
  <c r="E325" i="3"/>
  <c r="E613" i="3"/>
  <c r="E467" i="3"/>
  <c r="E84" i="3"/>
  <c r="E564" i="3"/>
  <c r="E373" i="3"/>
  <c r="E86" i="3"/>
  <c r="E279" i="3"/>
  <c r="E216" i="3"/>
  <c r="E185" i="3"/>
  <c r="E250" i="3"/>
  <c r="E570" i="3"/>
  <c r="E32" i="3"/>
  <c r="E64" i="3"/>
  <c r="E96" i="3"/>
  <c r="E128" i="3"/>
  <c r="E160" i="3"/>
  <c r="E192" i="3"/>
  <c r="E224" i="3"/>
  <c r="E256" i="3"/>
  <c r="E288" i="3"/>
  <c r="E320" i="3"/>
  <c r="E352" i="3"/>
  <c r="E544" i="3"/>
  <c r="E545" i="3"/>
  <c r="E546" i="3"/>
  <c r="E611" i="3"/>
  <c r="E36" i="3"/>
  <c r="E324" i="3"/>
  <c r="E197" i="3"/>
  <c r="E389" i="3"/>
  <c r="E339" i="3"/>
  <c r="E595" i="3"/>
  <c r="E308" i="3"/>
  <c r="E213" i="3"/>
  <c r="E342" i="3"/>
  <c r="E630" i="3"/>
  <c r="E247" i="3"/>
  <c r="E312" i="3"/>
  <c r="E57" i="3"/>
  <c r="E346" i="3"/>
  <c r="E33" i="3"/>
  <c r="E65" i="3"/>
  <c r="E97" i="3"/>
  <c r="E129" i="3"/>
  <c r="E161" i="3"/>
  <c r="E193" i="3"/>
  <c r="E225" i="3"/>
  <c r="E257" i="3"/>
  <c r="E289" i="3"/>
  <c r="E321" i="3"/>
  <c r="E353" i="3"/>
  <c r="E577" i="3"/>
  <c r="E355" i="3"/>
  <c r="E260" i="3"/>
  <c r="E452" i="3"/>
  <c r="E101" i="3"/>
  <c r="E517" i="3"/>
  <c r="E435" i="3"/>
  <c r="E20" i="3"/>
  <c r="E436" i="3"/>
  <c r="E341" i="3"/>
  <c r="E118" i="3"/>
  <c r="E566" i="3"/>
  <c r="E599" i="3"/>
  <c r="E88" i="3"/>
  <c r="E504" i="3"/>
  <c r="E409" i="3"/>
  <c r="E186" i="3"/>
  <c r="E602" i="3"/>
  <c r="E34" i="3"/>
  <c r="E66" i="3"/>
  <c r="E98" i="3"/>
  <c r="E130" i="3"/>
  <c r="E162" i="3"/>
  <c r="E194" i="3"/>
  <c r="E226" i="3"/>
  <c r="E258" i="3"/>
  <c r="E290" i="3"/>
  <c r="E322" i="3"/>
  <c r="E354" i="3"/>
  <c r="E386" i="3"/>
  <c r="E450" i="3"/>
  <c r="E451" i="3"/>
  <c r="E164" i="3"/>
  <c r="E420" i="3"/>
  <c r="E133" i="3"/>
  <c r="E485" i="3"/>
  <c r="E243" i="3"/>
  <c r="E116" i="3"/>
  <c r="E628" i="3"/>
  <c r="E565" i="3"/>
  <c r="E54" i="3"/>
  <c r="E502" i="3"/>
  <c r="E375" i="3"/>
  <c r="E56" i="3"/>
  <c r="E408" i="3"/>
  <c r="E313" i="3"/>
  <c r="E58" i="3"/>
  <c r="E442" i="3"/>
  <c r="E35" i="3"/>
  <c r="E67" i="3"/>
  <c r="E99" i="3"/>
  <c r="E131" i="3"/>
  <c r="E163" i="3"/>
  <c r="E195" i="3"/>
  <c r="E227" i="3"/>
  <c r="E259" i="3"/>
  <c r="E291" i="3"/>
  <c r="E323" i="3"/>
  <c r="E547" i="3"/>
  <c r="E292" i="3"/>
  <c r="E516" i="3"/>
  <c r="E37" i="3"/>
  <c r="E293" i="3"/>
  <c r="E115" i="3"/>
  <c r="E627" i="3"/>
  <c r="E500" i="3"/>
  <c r="E53" i="3"/>
  <c r="E501" i="3"/>
  <c r="E406" i="3"/>
  <c r="E55" i="3"/>
  <c r="E567" i="3"/>
  <c r="E472" i="3"/>
  <c r="E89" i="3"/>
  <c r="E601" i="3"/>
  <c r="E634" i="3"/>
  <c r="E5" i="3"/>
  <c r="I5" i="3" l="1"/>
  <c r="I634" i="3"/>
  <c r="I601" i="3"/>
  <c r="I89" i="3"/>
  <c r="I472" i="3"/>
  <c r="I567" i="3"/>
  <c r="I55" i="3"/>
  <c r="I406" i="3"/>
  <c r="I501" i="3"/>
  <c r="I53" i="3"/>
  <c r="I500" i="3"/>
  <c r="I627" i="3"/>
  <c r="I115" i="3"/>
  <c r="I293" i="3"/>
  <c r="I37" i="3"/>
  <c r="I516" i="3"/>
  <c r="I292" i="3"/>
  <c r="I547" i="3"/>
  <c r="I323" i="3"/>
  <c r="I291" i="3"/>
  <c r="I259" i="3"/>
  <c r="I227" i="3"/>
  <c r="I195" i="3"/>
  <c r="I163" i="3"/>
  <c r="I131" i="3"/>
  <c r="I99" i="3"/>
  <c r="I67" i="3"/>
  <c r="I35" i="3"/>
  <c r="I442" i="3"/>
  <c r="I58" i="3"/>
  <c r="I313" i="3"/>
  <c r="I408" i="3"/>
  <c r="I56" i="3"/>
  <c r="I375" i="3"/>
  <c r="I502" i="3"/>
  <c r="I54" i="3"/>
  <c r="I565" i="3"/>
  <c r="I628" i="3"/>
  <c r="I116" i="3"/>
  <c r="I243" i="3"/>
  <c r="I485" i="3"/>
  <c r="I133" i="3"/>
  <c r="I420" i="3"/>
  <c r="I164" i="3"/>
  <c r="I451" i="3"/>
  <c r="I450" i="3"/>
  <c r="I386" i="3"/>
  <c r="I354" i="3"/>
  <c r="I322" i="3"/>
  <c r="I290" i="3"/>
  <c r="I258" i="3"/>
  <c r="I226" i="3"/>
  <c r="I194" i="3"/>
  <c r="I162" i="3"/>
  <c r="I130" i="3"/>
  <c r="I98" i="3"/>
  <c r="I66" i="3"/>
  <c r="I34" i="3"/>
  <c r="I602" i="3"/>
  <c r="I186" i="3"/>
  <c r="I409" i="3"/>
  <c r="I504" i="3"/>
  <c r="I88" i="3"/>
  <c r="I599" i="3"/>
  <c r="I566" i="3"/>
  <c r="I118" i="3"/>
  <c r="I341" i="3"/>
  <c r="I436" i="3"/>
  <c r="I20" i="3"/>
  <c r="I435" i="3"/>
  <c r="I517" i="3"/>
  <c r="I101" i="3"/>
  <c r="I452" i="3"/>
  <c r="I260" i="3"/>
  <c r="I355" i="3"/>
  <c r="I577" i="3"/>
  <c r="I353" i="3"/>
  <c r="I321" i="3"/>
  <c r="I289" i="3"/>
  <c r="I257" i="3"/>
  <c r="I225" i="3"/>
  <c r="I193" i="3"/>
  <c r="I161" i="3"/>
  <c r="I129" i="3"/>
  <c r="I97" i="3"/>
  <c r="I65" i="3"/>
  <c r="I33" i="3"/>
  <c r="I346" i="3"/>
  <c r="I57" i="3"/>
  <c r="I312" i="3"/>
  <c r="I247" i="3"/>
  <c r="I630" i="3"/>
  <c r="I342" i="3"/>
  <c r="I213" i="3"/>
  <c r="I308" i="3"/>
  <c r="I595" i="3"/>
  <c r="I339" i="3"/>
  <c r="I389" i="3"/>
  <c r="I197" i="3"/>
  <c r="I324" i="3"/>
  <c r="I36" i="3"/>
  <c r="I611" i="3"/>
  <c r="I546" i="3"/>
  <c r="I545" i="3"/>
  <c r="I544" i="3"/>
  <c r="I352" i="3"/>
  <c r="I320" i="3"/>
  <c r="I288" i="3"/>
  <c r="I256" i="3"/>
  <c r="I224" i="3"/>
  <c r="I192" i="3"/>
  <c r="I160" i="3"/>
  <c r="I128" i="3"/>
  <c r="I96" i="3"/>
  <c r="I64" i="3"/>
  <c r="I32" i="3"/>
  <c r="I570" i="3"/>
  <c r="I250" i="3"/>
  <c r="I185" i="3"/>
  <c r="I216" i="3"/>
  <c r="I279" i="3"/>
  <c r="I86" i="3"/>
  <c r="I373" i="3"/>
  <c r="I564" i="3"/>
  <c r="I84" i="3"/>
  <c r="I467" i="3"/>
  <c r="I613" i="3"/>
  <c r="I325" i="3"/>
  <c r="I580" i="3"/>
  <c r="I196" i="3"/>
  <c r="I515" i="3"/>
  <c r="I578" i="3"/>
  <c r="I449" i="3"/>
  <c r="I512" i="3"/>
  <c r="I575" i="3"/>
  <c r="I415" i="3"/>
  <c r="I383" i="3"/>
  <c r="I351" i="3"/>
  <c r="I319" i="3"/>
  <c r="I287" i="3"/>
  <c r="I255" i="3"/>
  <c r="I223" i="3"/>
  <c r="I191" i="3"/>
  <c r="I159" i="3"/>
  <c r="I127" i="3"/>
  <c r="I95" i="3"/>
  <c r="I63" i="3"/>
  <c r="I31" i="3"/>
  <c r="I537" i="3"/>
  <c r="I153" i="3"/>
  <c r="I248" i="3"/>
  <c r="I183" i="3"/>
  <c r="I278" i="3"/>
  <c r="I309" i="3"/>
  <c r="I244" i="3"/>
  <c r="I307" i="3"/>
  <c r="I421" i="3"/>
  <c r="I229" i="3"/>
  <c r="I388" i="3"/>
  <c r="I68" i="3"/>
  <c r="I579" i="3"/>
  <c r="I514" i="3"/>
  <c r="I385" i="3"/>
  <c r="I416" i="3"/>
  <c r="I543" i="3"/>
  <c r="I478" i="3"/>
  <c r="I382" i="3"/>
  <c r="I350" i="3"/>
  <c r="I318" i="3"/>
  <c r="I286" i="3"/>
  <c r="I254" i="3"/>
  <c r="I222" i="3"/>
  <c r="I190" i="3"/>
  <c r="I158" i="3"/>
  <c r="I126" i="3"/>
  <c r="I94" i="3"/>
  <c r="I62" i="3"/>
  <c r="I30" i="3"/>
  <c r="I538" i="3"/>
  <c r="I154" i="3"/>
  <c r="I441" i="3"/>
  <c r="I632" i="3"/>
  <c r="I152" i="3"/>
  <c r="I631" i="3"/>
  <c r="I534" i="3"/>
  <c r="I22" i="3"/>
  <c r="I405" i="3"/>
  <c r="I468" i="3"/>
  <c r="I52" i="3"/>
  <c r="I403" i="3"/>
  <c r="I549" i="3"/>
  <c r="I69" i="3"/>
  <c r="I484" i="3"/>
  <c r="I228" i="3"/>
  <c r="I483" i="3"/>
  <c r="I418" i="3"/>
  <c r="I481" i="3"/>
  <c r="I480" i="3"/>
  <c r="I511" i="3"/>
  <c r="I606" i="3"/>
  <c r="I510" i="3"/>
  <c r="I541" i="3"/>
  <c r="I445" i="3"/>
  <c r="I349" i="3"/>
  <c r="I253" i="3"/>
  <c r="I221" i="3"/>
  <c r="I189" i="3"/>
  <c r="I157" i="3"/>
  <c r="I125" i="3"/>
  <c r="I93" i="3"/>
  <c r="I61" i="3"/>
  <c r="I29" i="3"/>
  <c r="I378" i="3"/>
  <c r="I122" i="3"/>
  <c r="I473" i="3"/>
  <c r="I249" i="3"/>
  <c r="I376" i="3"/>
  <c r="I120" i="3"/>
  <c r="I503" i="3"/>
  <c r="I311" i="3"/>
  <c r="I470" i="3"/>
  <c r="I150" i="3"/>
  <c r="I469" i="3"/>
  <c r="I181" i="3"/>
  <c r="I532" i="3"/>
  <c r="I180" i="3"/>
  <c r="I499" i="3"/>
  <c r="I51" i="3"/>
  <c r="I581" i="3"/>
  <c r="I357" i="3"/>
  <c r="I165" i="3"/>
  <c r="I612" i="3"/>
  <c r="I356" i="3"/>
  <c r="I100" i="3"/>
  <c r="I387" i="3"/>
  <c r="I610" i="3"/>
  <c r="I609" i="3"/>
  <c r="I417" i="3"/>
  <c r="I576" i="3"/>
  <c r="I448" i="3"/>
  <c r="I607" i="3"/>
  <c r="I479" i="3"/>
  <c r="I542" i="3"/>
  <c r="I446" i="3"/>
  <c r="I605" i="3"/>
  <c r="I477" i="3"/>
  <c r="I381" i="3"/>
  <c r="I285" i="3"/>
  <c r="I604" i="3"/>
  <c r="I572" i="3"/>
  <c r="I540" i="3"/>
  <c r="I508" i="3"/>
  <c r="I476" i="3"/>
  <c r="I444" i="3"/>
  <c r="I412" i="3"/>
  <c r="I380" i="3"/>
  <c r="I348" i="3"/>
  <c r="I316" i="3"/>
  <c r="I284" i="3"/>
  <c r="I252" i="3"/>
  <c r="I220" i="3"/>
  <c r="I188" i="3"/>
  <c r="I156" i="3"/>
  <c r="I124" i="3"/>
  <c r="I92" i="3"/>
  <c r="I60" i="3"/>
  <c r="I28" i="3"/>
  <c r="I474" i="3"/>
  <c r="I26" i="3"/>
  <c r="I345" i="3"/>
  <c r="I536" i="3"/>
  <c r="I184" i="3"/>
  <c r="I407" i="3"/>
  <c r="I119" i="3"/>
  <c r="I182" i="3"/>
  <c r="I533" i="3"/>
  <c r="I149" i="3"/>
  <c r="I596" i="3"/>
  <c r="I372" i="3"/>
  <c r="I531" i="3"/>
  <c r="I275" i="3"/>
  <c r="I453" i="3"/>
  <c r="I261" i="3"/>
  <c r="I548" i="3"/>
  <c r="I132" i="3"/>
  <c r="I419" i="3"/>
  <c r="I482" i="3"/>
  <c r="I513" i="3"/>
  <c r="I608" i="3"/>
  <c r="I384" i="3"/>
  <c r="I447" i="3"/>
  <c r="I574" i="3"/>
  <c r="I414" i="3"/>
  <c r="I573" i="3"/>
  <c r="I509" i="3"/>
  <c r="I413" i="3"/>
  <c r="I317" i="3"/>
  <c r="I603" i="3"/>
  <c r="I571" i="3"/>
  <c r="I539" i="3"/>
  <c r="I507" i="3"/>
  <c r="I475" i="3"/>
  <c r="I443" i="3"/>
  <c r="I411" i="3"/>
  <c r="I379" i="3"/>
  <c r="I347" i="3"/>
  <c r="I315" i="3"/>
  <c r="I283" i="3"/>
  <c r="I251" i="3"/>
  <c r="I219" i="3"/>
  <c r="I187" i="3"/>
  <c r="I155" i="3"/>
  <c r="I123" i="3"/>
  <c r="I91" i="3"/>
  <c r="I59" i="3"/>
  <c r="I27" i="3"/>
  <c r="I569" i="3"/>
  <c r="I121" i="3"/>
  <c r="I280" i="3"/>
  <c r="I215" i="3"/>
  <c r="I310" i="3"/>
  <c r="I277" i="3"/>
  <c r="I276" i="3"/>
  <c r="I147" i="3"/>
  <c r="I594" i="3"/>
  <c r="I402" i="3"/>
  <c r="I242" i="3"/>
  <c r="I18" i="3"/>
  <c r="I497" i="3"/>
  <c r="I369" i="3"/>
  <c r="I241" i="3"/>
  <c r="I81" i="3"/>
  <c r="I560" i="3"/>
  <c r="I400" i="3"/>
  <c r="I208" i="3"/>
  <c r="I16" i="3"/>
  <c r="I527" i="3"/>
  <c r="I367" i="3"/>
  <c r="I175" i="3"/>
  <c r="I47" i="3"/>
  <c r="I462" i="3"/>
  <c r="I302" i="3"/>
  <c r="I142" i="3"/>
  <c r="I493" i="3"/>
  <c r="I333" i="3"/>
  <c r="I141" i="3"/>
  <c r="I556" i="3"/>
  <c r="I364" i="3"/>
  <c r="I172" i="3"/>
  <c r="I108" i="3"/>
  <c r="I491" i="3"/>
  <c r="I235" i="3"/>
  <c r="I43" i="3"/>
  <c r="I586" i="3"/>
  <c r="I522" i="3"/>
  <c r="I458" i="3"/>
  <c r="I394" i="3"/>
  <c r="I330" i="3"/>
  <c r="I266" i="3"/>
  <c r="I170" i="3"/>
  <c r="I106" i="3"/>
  <c r="I74" i="3"/>
  <c r="I10" i="3"/>
  <c r="I282" i="3"/>
  <c r="I633" i="3"/>
  <c r="I281" i="3"/>
  <c r="I344" i="3"/>
  <c r="I535" i="3"/>
  <c r="I151" i="3"/>
  <c r="I214" i="3"/>
  <c r="I597" i="3"/>
  <c r="I85" i="3"/>
  <c r="I340" i="3"/>
  <c r="I563" i="3"/>
  <c r="I179" i="3"/>
  <c r="I626" i="3"/>
  <c r="I466" i="3"/>
  <c r="I274" i="3"/>
  <c r="I50" i="3"/>
  <c r="I529" i="3"/>
  <c r="I401" i="3"/>
  <c r="I209" i="3"/>
  <c r="I17" i="3"/>
  <c r="I528" i="3"/>
  <c r="I368" i="3"/>
  <c r="I240" i="3"/>
  <c r="I112" i="3"/>
  <c r="I559" i="3"/>
  <c r="I431" i="3"/>
  <c r="I271" i="3"/>
  <c r="I15" i="3"/>
  <c r="I590" i="3"/>
  <c r="I430" i="3"/>
  <c r="I270" i="3"/>
  <c r="I14" i="3"/>
  <c r="I589" i="3"/>
  <c r="I525" i="3"/>
  <c r="I397" i="3"/>
  <c r="I301" i="3"/>
  <c r="I205" i="3"/>
  <c r="I77" i="3"/>
  <c r="I620" i="3"/>
  <c r="I428" i="3"/>
  <c r="I268" i="3"/>
  <c r="I44" i="3"/>
  <c r="I587" i="3"/>
  <c r="I427" i="3"/>
  <c r="I363" i="3"/>
  <c r="I203" i="3"/>
  <c r="I139" i="3"/>
  <c r="I618" i="3"/>
  <c r="I554" i="3"/>
  <c r="I490" i="3"/>
  <c r="I426" i="3"/>
  <c r="I362" i="3"/>
  <c r="I298" i="3"/>
  <c r="I234" i="3"/>
  <c r="I202" i="3"/>
  <c r="I138" i="3"/>
  <c r="I42" i="3"/>
  <c r="I617" i="3"/>
  <c r="I585" i="3"/>
  <c r="I553" i="3"/>
  <c r="I521" i="3"/>
  <c r="I489" i="3"/>
  <c r="I457" i="3"/>
  <c r="I425" i="3"/>
  <c r="I393" i="3"/>
  <c r="I361" i="3"/>
  <c r="I329" i="3"/>
  <c r="I297" i="3"/>
  <c r="I265" i="3"/>
  <c r="I233" i="3"/>
  <c r="I201" i="3"/>
  <c r="I169" i="3"/>
  <c r="I137" i="3"/>
  <c r="I105" i="3"/>
  <c r="I73" i="3"/>
  <c r="I41" i="3"/>
  <c r="I9" i="3"/>
  <c r="I314" i="3"/>
  <c r="I25" i="3"/>
  <c r="I600" i="3"/>
  <c r="I439" i="3"/>
  <c r="I23" i="3"/>
  <c r="I374" i="3"/>
  <c r="I245" i="3"/>
  <c r="I148" i="3"/>
  <c r="I211" i="3"/>
  <c r="I562" i="3"/>
  <c r="I434" i="3"/>
  <c r="I338" i="3"/>
  <c r="I178" i="3"/>
  <c r="I82" i="3"/>
  <c r="I561" i="3"/>
  <c r="I433" i="3"/>
  <c r="I273" i="3"/>
  <c r="I49" i="3"/>
  <c r="I592" i="3"/>
  <c r="I432" i="3"/>
  <c r="I272" i="3"/>
  <c r="I144" i="3"/>
  <c r="I623" i="3"/>
  <c r="I495" i="3"/>
  <c r="I335" i="3"/>
  <c r="I239" i="3"/>
  <c r="I143" i="3"/>
  <c r="I622" i="3"/>
  <c r="I494" i="3"/>
  <c r="I206" i="3"/>
  <c r="I46" i="3"/>
  <c r="I557" i="3"/>
  <c r="I365" i="3"/>
  <c r="I173" i="3"/>
  <c r="I13" i="3"/>
  <c r="I588" i="3"/>
  <c r="I492" i="3"/>
  <c r="I396" i="3"/>
  <c r="I332" i="3"/>
  <c r="I204" i="3"/>
  <c r="I76" i="3"/>
  <c r="I523" i="3"/>
  <c r="I267" i="3"/>
  <c r="I11" i="3"/>
  <c r="I552" i="3"/>
  <c r="I456" i="3"/>
  <c r="I392" i="3"/>
  <c r="I328" i="3"/>
  <c r="I296" i="3"/>
  <c r="I264" i="3"/>
  <c r="I232" i="3"/>
  <c r="I200" i="3"/>
  <c r="I168" i="3"/>
  <c r="I136" i="3"/>
  <c r="I104" i="3"/>
  <c r="I72" i="3"/>
  <c r="I40" i="3"/>
  <c r="I8" i="3"/>
  <c r="I506" i="3"/>
  <c r="I218" i="3"/>
  <c r="I217" i="3"/>
  <c r="I568" i="3"/>
  <c r="I471" i="3"/>
  <c r="I87" i="3"/>
  <c r="I438" i="3"/>
  <c r="I629" i="3"/>
  <c r="I117" i="3"/>
  <c r="I404" i="3"/>
  <c r="I83" i="3"/>
  <c r="I498" i="3"/>
  <c r="I306" i="3"/>
  <c r="I146" i="3"/>
  <c r="I593" i="3"/>
  <c r="I337" i="3"/>
  <c r="I145" i="3"/>
  <c r="I496" i="3"/>
  <c r="I304" i="3"/>
  <c r="I48" i="3"/>
  <c r="I463" i="3"/>
  <c r="I303" i="3"/>
  <c r="I111" i="3"/>
  <c r="I558" i="3"/>
  <c r="I366" i="3"/>
  <c r="I238" i="3"/>
  <c r="I78" i="3"/>
  <c r="I461" i="3"/>
  <c r="I269" i="3"/>
  <c r="I109" i="3"/>
  <c r="I460" i="3"/>
  <c r="I236" i="3"/>
  <c r="I140" i="3"/>
  <c r="I619" i="3"/>
  <c r="I459" i="3"/>
  <c r="I299" i="3"/>
  <c r="I75" i="3"/>
  <c r="I520" i="3"/>
  <c r="I424" i="3"/>
  <c r="I583" i="3"/>
  <c r="I487" i="3"/>
  <c r="I423" i="3"/>
  <c r="I295" i="3"/>
  <c r="I231" i="3"/>
  <c r="I167" i="3"/>
  <c r="I135" i="3"/>
  <c r="I71" i="3"/>
  <c r="I39" i="3"/>
  <c r="I7" i="3"/>
  <c r="I410" i="3"/>
  <c r="I90" i="3"/>
  <c r="I505" i="3"/>
  <c r="I377" i="3"/>
  <c r="I440" i="3"/>
  <c r="I24" i="3"/>
  <c r="I343" i="3"/>
  <c r="I598" i="3"/>
  <c r="I246" i="3"/>
  <c r="I437" i="3"/>
  <c r="I21" i="3"/>
  <c r="I212" i="3"/>
  <c r="I371" i="3"/>
  <c r="I19" i="3"/>
  <c r="I530" i="3"/>
  <c r="I370" i="3"/>
  <c r="I210" i="3"/>
  <c r="I114" i="3"/>
  <c r="I625" i="3"/>
  <c r="I465" i="3"/>
  <c r="I305" i="3"/>
  <c r="I177" i="3"/>
  <c r="I113" i="3"/>
  <c r="I624" i="3"/>
  <c r="I464" i="3"/>
  <c r="I336" i="3"/>
  <c r="I176" i="3"/>
  <c r="I80" i="3"/>
  <c r="I591" i="3"/>
  <c r="I399" i="3"/>
  <c r="I207" i="3"/>
  <c r="I79" i="3"/>
  <c r="I526" i="3"/>
  <c r="I398" i="3"/>
  <c r="I334" i="3"/>
  <c r="I174" i="3"/>
  <c r="I110" i="3"/>
  <c r="I621" i="3"/>
  <c r="I429" i="3"/>
  <c r="I237" i="3"/>
  <c r="I45" i="3"/>
  <c r="I524" i="3"/>
  <c r="I300" i="3"/>
  <c r="I12" i="3"/>
  <c r="I555" i="3"/>
  <c r="I395" i="3"/>
  <c r="I331" i="3"/>
  <c r="I171" i="3"/>
  <c r="I107" i="3"/>
  <c r="I616" i="3"/>
  <c r="I584" i="3"/>
  <c r="I488" i="3"/>
  <c r="I360" i="3"/>
  <c r="I615" i="3"/>
  <c r="I551" i="3"/>
  <c r="I519" i="3"/>
  <c r="I455" i="3"/>
  <c r="I391" i="3"/>
  <c r="I359" i="3"/>
  <c r="I327" i="3"/>
  <c r="I263" i="3"/>
  <c r="I199" i="3"/>
  <c r="I103" i="3"/>
  <c r="I614" i="3"/>
  <c r="I582" i="3"/>
  <c r="I550" i="3"/>
  <c r="I518" i="3"/>
  <c r="I486" i="3"/>
  <c r="I454" i="3"/>
  <c r="I422" i="3"/>
  <c r="I390" i="3"/>
  <c r="I358" i="3"/>
  <c r="I326" i="3"/>
  <c r="I294" i="3"/>
  <c r="I262" i="3"/>
  <c r="I230" i="3"/>
  <c r="I198" i="3"/>
  <c r="I166" i="3"/>
  <c r="I134" i="3"/>
  <c r="I102" i="3"/>
  <c r="I70" i="3"/>
  <c r="I38" i="3"/>
  <c r="I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E1" i="3"/>
  <c r="F5" i="3"/>
  <c r="J5" i="3" s="1"/>
  <c r="I1" i="3" l="1"/>
  <c r="K5" i="3"/>
  <c r="L5" i="3"/>
  <c r="F6" i="3"/>
  <c r="J6" i="3" s="1"/>
  <c r="M146" i="3"/>
  <c r="M298" i="3"/>
  <c r="M528" i="3"/>
  <c r="M235" i="3"/>
  <c r="M215" i="3"/>
  <c r="M513" i="3"/>
  <c r="M380" i="3"/>
  <c r="M181" i="3"/>
  <c r="M69" i="3"/>
  <c r="M68" i="3"/>
  <c r="M325" i="3"/>
  <c r="M595" i="3"/>
  <c r="M599" i="3"/>
  <c r="M408" i="3"/>
  <c r="M80" i="3"/>
  <c r="M491" i="3"/>
  <c r="M280" i="3"/>
  <c r="M482" i="3"/>
  <c r="M412" i="3"/>
  <c r="M469" i="3"/>
  <c r="M549" i="3"/>
  <c r="M388" i="3"/>
  <c r="M613" i="3"/>
  <c r="M308" i="3"/>
  <c r="M88" i="3"/>
  <c r="M313" i="3"/>
  <c r="M108" i="3"/>
  <c r="M121" i="3"/>
  <c r="M419" i="3"/>
  <c r="M444" i="3"/>
  <c r="M150" i="3"/>
  <c r="M403" i="3"/>
  <c r="M229" i="3"/>
  <c r="M467" i="3"/>
  <c r="M213" i="3"/>
  <c r="M504" i="3"/>
  <c r="M58" i="3"/>
  <c r="M23" i="3"/>
  <c r="M490" i="3"/>
  <c r="M401" i="3"/>
  <c r="M172" i="3"/>
  <c r="M569" i="3"/>
  <c r="M132" i="3"/>
  <c r="M476" i="3"/>
  <c r="M470" i="3"/>
  <c r="M52" i="3"/>
  <c r="M421" i="3"/>
  <c r="M84" i="3"/>
  <c r="M342" i="3"/>
  <c r="M409" i="3"/>
  <c r="M442" i="3"/>
  <c r="M455" i="3"/>
  <c r="M423" i="3"/>
  <c r="M404" i="3"/>
  <c r="M588" i="3"/>
  <c r="M439" i="3"/>
  <c r="M554" i="3"/>
  <c r="M529" i="3"/>
  <c r="M364" i="3"/>
  <c r="M27" i="3"/>
  <c r="M548" i="3"/>
  <c r="M508" i="3"/>
  <c r="M311" i="3"/>
  <c r="M468" i="3"/>
  <c r="M307" i="3"/>
  <c r="M564" i="3"/>
  <c r="M630" i="3"/>
  <c r="M186" i="3"/>
  <c r="M35" i="3"/>
  <c r="M362" i="3"/>
  <c r="M600" i="3"/>
  <c r="M618" i="3"/>
  <c r="M50" i="3"/>
  <c r="M556" i="3"/>
  <c r="M59" i="3"/>
  <c r="M261" i="3"/>
  <c r="M540" i="3"/>
  <c r="M503" i="3"/>
  <c r="M405" i="3"/>
  <c r="M244" i="3"/>
  <c r="M373" i="3"/>
  <c r="M247" i="3"/>
  <c r="M602" i="3"/>
  <c r="M67" i="3"/>
  <c r="M591" i="3"/>
  <c r="M359" i="3"/>
  <c r="M113" i="3"/>
  <c r="M629" i="3"/>
  <c r="M173" i="3"/>
  <c r="M25" i="3"/>
  <c r="M139" i="3"/>
  <c r="M274" i="3"/>
  <c r="M141" i="3"/>
  <c r="M91" i="3"/>
  <c r="M453" i="3"/>
  <c r="M572" i="3"/>
  <c r="M120" i="3"/>
  <c r="M22" i="3"/>
  <c r="M309" i="3"/>
  <c r="M86" i="3"/>
  <c r="M312" i="3"/>
  <c r="M34" i="3"/>
  <c r="M99" i="3"/>
  <c r="M492" i="3"/>
  <c r="M519" i="3"/>
  <c r="M177" i="3"/>
  <c r="M424" i="3"/>
  <c r="M438" i="3"/>
  <c r="M365" i="3"/>
  <c r="M314" i="3"/>
  <c r="M203" i="3"/>
  <c r="M466" i="3"/>
  <c r="M333" i="3"/>
  <c r="M123" i="3"/>
  <c r="M275" i="3"/>
  <c r="M604" i="3"/>
  <c r="M376" i="3"/>
  <c r="M534" i="3"/>
  <c r="M278" i="3"/>
  <c r="M279" i="3"/>
  <c r="M57" i="3"/>
  <c r="M66" i="3"/>
  <c r="M131" i="3"/>
  <c r="M396" i="3"/>
  <c r="M624" i="3"/>
  <c r="M305" i="3"/>
  <c r="M87" i="3"/>
  <c r="M557" i="3"/>
  <c r="M9" i="3"/>
  <c r="M363" i="3"/>
  <c r="M626" i="3"/>
  <c r="M493" i="3"/>
  <c r="M155" i="3"/>
  <c r="M531" i="3"/>
  <c r="M285" i="3"/>
  <c r="M249" i="3"/>
  <c r="M631" i="3"/>
  <c r="M183" i="3"/>
  <c r="M216" i="3"/>
  <c r="M346" i="3"/>
  <c r="M98" i="3"/>
  <c r="M163" i="3"/>
  <c r="M187" i="3"/>
  <c r="M152" i="3"/>
  <c r="M248" i="3"/>
  <c r="M185" i="3"/>
  <c r="M33" i="3"/>
  <c r="M130" i="3"/>
  <c r="M195" i="3"/>
  <c r="M122" i="3"/>
  <c r="M153" i="3"/>
  <c r="M250" i="3"/>
  <c r="M65" i="3"/>
  <c r="M162" i="3"/>
  <c r="M227" i="3"/>
  <c r="M83" i="3"/>
  <c r="M551" i="3"/>
  <c r="M615" i="3"/>
  <c r="M465" i="3"/>
  <c r="M340" i="3"/>
  <c r="M251" i="3"/>
  <c r="M149" i="3"/>
  <c r="M605" i="3"/>
  <c r="M378" i="3"/>
  <c r="M441" i="3"/>
  <c r="M537" i="3"/>
  <c r="M570" i="3"/>
  <c r="M97" i="3"/>
  <c r="M194" i="3"/>
  <c r="M259" i="3"/>
  <c r="M263" i="3"/>
  <c r="M381" i="3"/>
  <c r="M210" i="3"/>
  <c r="M268" i="3"/>
  <c r="M85" i="3"/>
  <c r="M47" i="3"/>
  <c r="M283" i="3"/>
  <c r="M533" i="3"/>
  <c r="M446" i="3"/>
  <c r="M29" i="3"/>
  <c r="M154" i="3"/>
  <c r="M31" i="3"/>
  <c r="M32" i="3"/>
  <c r="M129" i="3"/>
  <c r="M226" i="3"/>
  <c r="M291" i="3"/>
  <c r="M167" i="3"/>
  <c r="M117" i="3"/>
  <c r="M471" i="3"/>
  <c r="M206" i="3"/>
  <c r="M597" i="3"/>
  <c r="M315" i="3"/>
  <c r="M182" i="3"/>
  <c r="M542" i="3"/>
  <c r="M61" i="3"/>
  <c r="M538" i="3"/>
  <c r="M63" i="3"/>
  <c r="M64" i="3"/>
  <c r="M161" i="3"/>
  <c r="M258" i="3"/>
  <c r="M323" i="3"/>
  <c r="M295" i="3"/>
  <c r="M179" i="3"/>
  <c r="M6" i="3"/>
  <c r="M459" i="3"/>
  <c r="M70" i="3"/>
  <c r="M530" i="3"/>
  <c r="M214" i="3"/>
  <c r="M367" i="3"/>
  <c r="M347" i="3"/>
  <c r="M119" i="3"/>
  <c r="M479" i="3"/>
  <c r="M93" i="3"/>
  <c r="M30" i="3"/>
  <c r="M95" i="3"/>
  <c r="M96" i="3"/>
  <c r="M193" i="3"/>
  <c r="M290" i="3"/>
  <c r="M547" i="3"/>
  <c r="M306" i="3"/>
  <c r="M13" i="3"/>
  <c r="M75" i="3"/>
  <c r="M44" i="3"/>
  <c r="M370" i="3"/>
  <c r="M19" i="3"/>
  <c r="M151" i="3"/>
  <c r="M527" i="3"/>
  <c r="M379" i="3"/>
  <c r="M407" i="3"/>
  <c r="M607" i="3"/>
  <c r="M125" i="3"/>
  <c r="M62" i="3"/>
  <c r="M127" i="3"/>
  <c r="M128" i="3"/>
  <c r="M225" i="3"/>
  <c r="M322" i="3"/>
  <c r="M292" i="3"/>
  <c r="M332" i="3"/>
  <c r="M142" i="3"/>
  <c r="M175" i="3"/>
  <c r="M495" i="3"/>
  <c r="M205" i="3"/>
  <c r="M535" i="3"/>
  <c r="M16" i="3"/>
  <c r="M411" i="3"/>
  <c r="M184" i="3"/>
  <c r="M448" i="3"/>
  <c r="M157" i="3"/>
  <c r="M94" i="3"/>
  <c r="M159" i="3"/>
  <c r="M160" i="3"/>
  <c r="M257" i="3"/>
  <c r="M354" i="3"/>
  <c r="M516" i="3"/>
  <c r="M327" i="3"/>
  <c r="M391" i="3"/>
  <c r="M464" i="3"/>
  <c r="M462" i="3"/>
  <c r="M301" i="3"/>
  <c r="M189" i="3"/>
  <c r="M126" i="3"/>
  <c r="M191" i="3"/>
  <c r="M192" i="3"/>
  <c r="M289" i="3"/>
  <c r="M386" i="3"/>
  <c r="M37" i="3"/>
  <c r="M426" i="3"/>
  <c r="M427" i="3"/>
  <c r="M625" i="3"/>
  <c r="M622" i="3"/>
  <c r="M77" i="3"/>
  <c r="M371" i="3"/>
  <c r="M269" i="3"/>
  <c r="M21" i="3"/>
  <c r="M461" i="3"/>
  <c r="M136" i="3"/>
  <c r="M144" i="3"/>
  <c r="M329" i="3"/>
  <c r="M397" i="3"/>
  <c r="M281" i="3"/>
  <c r="M400" i="3"/>
  <c r="M475" i="3"/>
  <c r="M345" i="3"/>
  <c r="M417" i="3"/>
  <c r="M221" i="3"/>
  <c r="M158" i="3"/>
  <c r="M223" i="3"/>
  <c r="M224" i="3"/>
  <c r="M321" i="3"/>
  <c r="M450" i="3"/>
  <c r="M293" i="3"/>
  <c r="M498" i="3"/>
  <c r="M219" i="3"/>
  <c r="M143" i="3"/>
  <c r="M507" i="3"/>
  <c r="M190" i="3"/>
  <c r="M255" i="3"/>
  <c r="M256" i="3"/>
  <c r="M353" i="3"/>
  <c r="M451" i="3"/>
  <c r="M115" i="3"/>
  <c r="M204" i="3"/>
  <c r="M632" i="3"/>
  <c r="M107" i="3"/>
  <c r="M171" i="3"/>
  <c r="M236" i="3"/>
  <c r="M395" i="3"/>
  <c r="M200" i="3"/>
  <c r="M222" i="3"/>
  <c r="M287" i="3"/>
  <c r="M288" i="3"/>
  <c r="M577" i="3"/>
  <c r="M164" i="3"/>
  <c r="M627" i="3"/>
  <c r="M135" i="3"/>
  <c r="M473" i="3"/>
  <c r="M105" i="3"/>
  <c r="M620" i="3"/>
  <c r="M265" i="3"/>
  <c r="M253" i="3"/>
  <c r="M326" i="3"/>
  <c r="M237" i="3"/>
  <c r="M10" i="3"/>
  <c r="M241" i="3"/>
  <c r="M571" i="3"/>
  <c r="M28" i="3"/>
  <c r="M387" i="3"/>
  <c r="M445" i="3"/>
  <c r="M254" i="3"/>
  <c r="M319" i="3"/>
  <c r="M320" i="3"/>
  <c r="M355" i="3"/>
  <c r="M420" i="3"/>
  <c r="M500" i="3"/>
  <c r="M231" i="3"/>
  <c r="M596" i="3"/>
  <c r="M38" i="3"/>
  <c r="M169" i="3"/>
  <c r="M134" i="3"/>
  <c r="M40" i="3"/>
  <c r="M208" i="3"/>
  <c r="M272" i="3"/>
  <c r="M560" i="3"/>
  <c r="M610" i="3"/>
  <c r="M558" i="3"/>
  <c r="M74" i="3"/>
  <c r="M60" i="3"/>
  <c r="M100" i="3"/>
  <c r="M541" i="3"/>
  <c r="M286" i="3"/>
  <c r="M351" i="3"/>
  <c r="M352" i="3"/>
  <c r="M260" i="3"/>
  <c r="M133" i="3"/>
  <c r="M53" i="3"/>
  <c r="M148" i="3"/>
  <c r="M336" i="3"/>
  <c r="M583" i="3"/>
  <c r="M46" i="3"/>
  <c r="M568" i="3"/>
  <c r="M217" i="3"/>
  <c r="M140" i="3"/>
  <c r="M331" i="3"/>
  <c r="M460" i="3"/>
  <c r="M12" i="3"/>
  <c r="M344" i="3"/>
  <c r="M361" i="3"/>
  <c r="M349" i="3"/>
  <c r="M621" i="3"/>
  <c r="M92" i="3"/>
  <c r="M383" i="3"/>
  <c r="M544" i="3"/>
  <c r="M452" i="3"/>
  <c r="M485" i="3"/>
  <c r="M501" i="3"/>
  <c r="M245" i="3"/>
  <c r="M487" i="3"/>
  <c r="M520" i="3"/>
  <c r="M587" i="3"/>
  <c r="M428" i="3"/>
  <c r="M536" i="3"/>
  <c r="M525" i="3"/>
  <c r="M589" i="3"/>
  <c r="M425" i="3"/>
  <c r="M49" i="3"/>
  <c r="M369" i="3"/>
  <c r="M422" i="3"/>
  <c r="M111" i="3"/>
  <c r="M273" i="3"/>
  <c r="M489" i="3"/>
  <c r="M110" i="3"/>
  <c r="M440" i="3"/>
  <c r="M303" i="3"/>
  <c r="M328" i="3"/>
  <c r="M433" i="3"/>
  <c r="M521" i="3"/>
  <c r="M590" i="3"/>
  <c r="M170" i="3"/>
  <c r="M18" i="3"/>
  <c r="M413" i="3"/>
  <c r="M124" i="3"/>
  <c r="M612" i="3"/>
  <c r="M606" i="3"/>
  <c r="M350" i="3"/>
  <c r="M415" i="3"/>
  <c r="M545" i="3"/>
  <c r="M101" i="3"/>
  <c r="M243" i="3"/>
  <c r="M406" i="3"/>
  <c r="M360" i="3"/>
  <c r="M488" i="3"/>
  <c r="M299" i="3"/>
  <c r="M114" i="3"/>
  <c r="M335" i="3"/>
  <c r="M555" i="3"/>
  <c r="M104" i="3"/>
  <c r="M300" i="3"/>
  <c r="M524" i="3"/>
  <c r="M539" i="3"/>
  <c r="M232" i="3"/>
  <c r="M317" i="3"/>
  <c r="M486" i="3"/>
  <c r="M174" i="3"/>
  <c r="M377" i="3"/>
  <c r="M463" i="3"/>
  <c r="M392" i="3"/>
  <c r="M561" i="3"/>
  <c r="M553" i="3"/>
  <c r="M15" i="3"/>
  <c r="M266" i="3"/>
  <c r="M242" i="3"/>
  <c r="M509" i="3"/>
  <c r="M156" i="3"/>
  <c r="M165" i="3"/>
  <c r="M511" i="3"/>
  <c r="M382" i="3"/>
  <c r="M575" i="3"/>
  <c r="M546" i="3"/>
  <c r="M517" i="3"/>
  <c r="M116" i="3"/>
  <c r="M55" i="3"/>
  <c r="M17" i="3"/>
  <c r="M372" i="3"/>
  <c r="M494" i="3"/>
  <c r="M506" i="3"/>
  <c r="M443" i="3"/>
  <c r="M633" i="3"/>
  <c r="M238" i="3"/>
  <c r="M358" i="3"/>
  <c r="M14" i="3"/>
  <c r="M264" i="3"/>
  <c r="M457" i="3"/>
  <c r="M603" i="3"/>
  <c r="M24" i="3"/>
  <c r="M296" i="3"/>
  <c r="M430" i="3"/>
  <c r="M334" i="3"/>
  <c r="M505" i="3"/>
  <c r="M48" i="3"/>
  <c r="M456" i="3"/>
  <c r="M82" i="3"/>
  <c r="M585" i="3"/>
  <c r="M271" i="3"/>
  <c r="M330" i="3"/>
  <c r="M402" i="3"/>
  <c r="M573" i="3"/>
  <c r="M188" i="3"/>
  <c r="M357" i="3"/>
  <c r="M480" i="3"/>
  <c r="M478" i="3"/>
  <c r="M512" i="3"/>
  <c r="M611" i="3"/>
  <c r="M435" i="3"/>
  <c r="M628" i="3"/>
  <c r="M567" i="3"/>
  <c r="M73" i="3"/>
  <c r="M619" i="3"/>
  <c r="M102" i="3"/>
  <c r="M239" i="3"/>
  <c r="M109" i="3"/>
  <c r="M230" i="3"/>
  <c r="M294" i="3"/>
  <c r="M609" i="3"/>
  <c r="M45" i="3"/>
  <c r="M393" i="3"/>
  <c r="M356" i="3"/>
  <c r="M518" i="3"/>
  <c r="M550" i="3"/>
  <c r="M398" i="3"/>
  <c r="M90" i="3"/>
  <c r="M304" i="3"/>
  <c r="M552" i="3"/>
  <c r="M178" i="3"/>
  <c r="M617" i="3"/>
  <c r="M431" i="3"/>
  <c r="M394" i="3"/>
  <c r="M594" i="3"/>
  <c r="M414" i="3"/>
  <c r="M220" i="3"/>
  <c r="M581" i="3"/>
  <c r="M481" i="3"/>
  <c r="M543" i="3"/>
  <c r="M449" i="3"/>
  <c r="M36" i="3"/>
  <c r="M20" i="3"/>
  <c r="M565" i="3"/>
  <c r="M472" i="3"/>
  <c r="M176" i="3"/>
  <c r="M302" i="3"/>
  <c r="M616" i="3"/>
  <c r="M233" i="3"/>
  <c r="M198" i="3"/>
  <c r="M623" i="3"/>
  <c r="M78" i="3"/>
  <c r="M282" i="3"/>
  <c r="M366" i="3"/>
  <c r="M343" i="3"/>
  <c r="M497" i="3"/>
  <c r="M526" i="3"/>
  <c r="M410" i="3"/>
  <c r="M496" i="3"/>
  <c r="M11" i="3"/>
  <c r="M338" i="3"/>
  <c r="M42" i="3"/>
  <c r="M559" i="3"/>
  <c r="M458" i="3"/>
  <c r="M147" i="3"/>
  <c r="M574" i="3"/>
  <c r="M252" i="3"/>
  <c r="M51" i="3"/>
  <c r="M418" i="3"/>
  <c r="M416" i="3"/>
  <c r="M578" i="3"/>
  <c r="M324" i="3"/>
  <c r="M436" i="3"/>
  <c r="M54" i="3"/>
  <c r="M89" i="3"/>
  <c r="M209" i="3"/>
  <c r="M41" i="3"/>
  <c r="M584" i="3"/>
  <c r="M137" i="3"/>
  <c r="M201" i="3"/>
  <c r="M72" i="3"/>
  <c r="M212" i="3"/>
  <c r="M168" i="3"/>
  <c r="M26" i="3"/>
  <c r="M246" i="3"/>
  <c r="M432" i="3"/>
  <c r="M318" i="3"/>
  <c r="M614" i="3"/>
  <c r="M79" i="3"/>
  <c r="M7" i="3"/>
  <c r="M145" i="3"/>
  <c r="M267" i="3"/>
  <c r="M434" i="3"/>
  <c r="M138" i="3"/>
  <c r="M112" i="3"/>
  <c r="M522" i="3"/>
  <c r="M276" i="3"/>
  <c r="M447" i="3"/>
  <c r="M284" i="3"/>
  <c r="M499" i="3"/>
  <c r="M483" i="3"/>
  <c r="M385" i="3"/>
  <c r="M515" i="3"/>
  <c r="M197" i="3"/>
  <c r="M341" i="3"/>
  <c r="M502" i="3"/>
  <c r="M601" i="3"/>
  <c r="M374" i="3"/>
  <c r="M477" i="3"/>
  <c r="M576" i="3"/>
  <c r="M262" i="3"/>
  <c r="M437" i="3"/>
  <c r="M81" i="3"/>
  <c r="M592" i="3"/>
  <c r="M429" i="3"/>
  <c r="M106" i="3"/>
  <c r="M207" i="3"/>
  <c r="M337" i="3"/>
  <c r="M523" i="3"/>
  <c r="M562" i="3"/>
  <c r="M202" i="3"/>
  <c r="M240" i="3"/>
  <c r="M586" i="3"/>
  <c r="M277" i="3"/>
  <c r="M384" i="3"/>
  <c r="M316" i="3"/>
  <c r="M180" i="3"/>
  <c r="M228" i="3"/>
  <c r="M514" i="3"/>
  <c r="M196" i="3"/>
  <c r="M389" i="3"/>
  <c r="M118" i="3"/>
  <c r="M375" i="3"/>
  <c r="M634" i="3"/>
  <c r="M563" i="3"/>
  <c r="M218" i="3"/>
  <c r="M8" i="3"/>
  <c r="M166" i="3"/>
  <c r="M297" i="3"/>
  <c r="M474" i="3"/>
  <c r="M598" i="3"/>
  <c r="M390" i="3"/>
  <c r="M270" i="3"/>
  <c r="M510" i="3"/>
  <c r="M454" i="3"/>
  <c r="M582" i="3"/>
  <c r="M103" i="3"/>
  <c r="M39" i="3"/>
  <c r="M199" i="3"/>
  <c r="M399" i="3"/>
  <c r="M71" i="3"/>
  <c r="M593" i="3"/>
  <c r="M76" i="3"/>
  <c r="M211" i="3"/>
  <c r="M234" i="3"/>
  <c r="M368" i="3"/>
  <c r="M43" i="3"/>
  <c r="M310" i="3"/>
  <c r="M608" i="3"/>
  <c r="M348" i="3"/>
  <c r="M532" i="3"/>
  <c r="M484" i="3"/>
  <c r="M579" i="3"/>
  <c r="M580" i="3"/>
  <c r="M339" i="3"/>
  <c r="M566" i="3"/>
  <c r="M56" i="3"/>
  <c r="M5" i="3"/>
  <c r="L6" i="3" l="1"/>
  <c r="K6" i="3"/>
  <c r="F7" i="3"/>
  <c r="J7" i="3" s="1"/>
  <c r="L7" i="3" l="1"/>
  <c r="K7" i="3"/>
  <c r="F8" i="3"/>
  <c r="J8" i="3" s="1"/>
  <c r="L8" i="3" l="1"/>
  <c r="K8" i="3"/>
  <c r="F9" i="3"/>
  <c r="J9" i="3" s="1"/>
  <c r="L9" i="3" l="1"/>
  <c r="K9" i="3"/>
  <c r="F10" i="3"/>
  <c r="J10" i="3" s="1"/>
  <c r="L10" i="3" l="1"/>
  <c r="K10" i="3"/>
  <c r="F11" i="3"/>
  <c r="J11" i="3" s="1"/>
  <c r="L11" i="3" l="1"/>
  <c r="K11" i="3"/>
  <c r="F12" i="3"/>
  <c r="J12" i="3" s="1"/>
  <c r="L12" i="3" l="1"/>
  <c r="K12" i="3"/>
  <c r="F13" i="3"/>
  <c r="J13" i="3" s="1"/>
  <c r="L13" i="3" l="1"/>
  <c r="K13" i="3"/>
  <c r="F14" i="3"/>
  <c r="J14" i="3" s="1"/>
  <c r="L14" i="3" l="1"/>
  <c r="K14" i="3"/>
  <c r="F15" i="3"/>
  <c r="J15" i="3" s="1"/>
  <c r="L15" i="3" l="1"/>
  <c r="K15" i="3"/>
  <c r="F16" i="3"/>
  <c r="J16" i="3" s="1"/>
  <c r="K16" i="3" l="1"/>
  <c r="L16" i="3"/>
  <c r="F17" i="3"/>
  <c r="J17" i="3" s="1"/>
  <c r="K17" i="3" l="1"/>
  <c r="L17" i="3"/>
  <c r="F18" i="3"/>
  <c r="J18" i="3" s="1"/>
  <c r="K18" i="3" l="1"/>
  <c r="L18" i="3"/>
  <c r="F19" i="3"/>
  <c r="J19" i="3" s="1"/>
  <c r="K19" i="3" l="1"/>
  <c r="L19" i="3"/>
  <c r="F20" i="3"/>
  <c r="J20" i="3" s="1"/>
  <c r="K20" i="3" l="1"/>
  <c r="L20" i="3"/>
  <c r="F21" i="3"/>
  <c r="J21" i="3" s="1"/>
  <c r="K21" i="3" l="1"/>
  <c r="L21" i="3"/>
  <c r="F22" i="3"/>
  <c r="J22" i="3" s="1"/>
  <c r="K22" i="3" l="1"/>
  <c r="L22" i="3"/>
  <c r="F23" i="3"/>
  <c r="J23" i="3" s="1"/>
  <c r="L23" i="3" l="1"/>
  <c r="K23" i="3"/>
  <c r="F24" i="3"/>
  <c r="J24" i="3" s="1"/>
  <c r="L24" i="3" l="1"/>
  <c r="K24" i="3"/>
  <c r="F25" i="3"/>
  <c r="J25" i="3" s="1"/>
  <c r="L25" i="3" l="1"/>
  <c r="K25" i="3"/>
  <c r="F26" i="3"/>
  <c r="J26" i="3" s="1"/>
  <c r="L26" i="3" l="1"/>
  <c r="K26" i="3"/>
  <c r="F27" i="3"/>
  <c r="J27" i="3" s="1"/>
  <c r="L27" i="3" l="1"/>
  <c r="K27" i="3"/>
  <c r="F28" i="3"/>
  <c r="J28" i="3" s="1"/>
  <c r="L28" i="3" l="1"/>
  <c r="K28" i="3"/>
  <c r="F29" i="3"/>
  <c r="J29" i="3" s="1"/>
  <c r="L29" i="3" l="1"/>
  <c r="K29" i="3"/>
  <c r="F30" i="3"/>
  <c r="J30" i="3" s="1"/>
  <c r="L30" i="3" l="1"/>
  <c r="K30" i="3"/>
  <c r="F31" i="3"/>
  <c r="J31" i="3" s="1"/>
  <c r="L31" i="3" l="1"/>
  <c r="K31" i="3"/>
  <c r="F32" i="3"/>
  <c r="J32" i="3" s="1"/>
  <c r="L32" i="3" l="1"/>
  <c r="K32" i="3"/>
  <c r="F33" i="3"/>
  <c r="J33" i="3" s="1"/>
  <c r="L33" i="3" l="1"/>
  <c r="K33" i="3"/>
  <c r="F34" i="3"/>
  <c r="J34" i="3" s="1"/>
  <c r="L34" i="3" l="1"/>
  <c r="K34" i="3"/>
  <c r="F35" i="3"/>
  <c r="J35" i="3" s="1"/>
  <c r="L35" i="3" l="1"/>
  <c r="K35" i="3"/>
  <c r="F36" i="3"/>
  <c r="J36" i="3" s="1"/>
  <c r="L36" i="3" l="1"/>
  <c r="K36" i="3"/>
  <c r="F37" i="3"/>
  <c r="J37" i="3" s="1"/>
  <c r="L37" i="3" l="1"/>
  <c r="K37" i="3"/>
  <c r="F38" i="3"/>
  <c r="J38" i="3" s="1"/>
  <c r="L38" i="3" l="1"/>
  <c r="K38" i="3"/>
  <c r="F39" i="3"/>
  <c r="J39" i="3" s="1"/>
  <c r="L39" i="3" l="1"/>
  <c r="K39" i="3"/>
  <c r="F40" i="3"/>
  <c r="J40" i="3" s="1"/>
  <c r="L40" i="3" l="1"/>
  <c r="K40" i="3"/>
  <c r="F41" i="3"/>
  <c r="J41" i="3" s="1"/>
  <c r="L41" i="3" l="1"/>
  <c r="K41" i="3"/>
  <c r="F42" i="3"/>
  <c r="J42" i="3" s="1"/>
  <c r="L42" i="3" l="1"/>
  <c r="K42" i="3"/>
  <c r="F43" i="3"/>
  <c r="J43" i="3" s="1"/>
  <c r="L43" i="3" l="1"/>
  <c r="K43" i="3"/>
  <c r="F44" i="3"/>
  <c r="J44" i="3" s="1"/>
  <c r="L44" i="3" l="1"/>
  <c r="K44" i="3"/>
  <c r="F45" i="3"/>
  <c r="J45" i="3" s="1"/>
  <c r="L45" i="3" l="1"/>
  <c r="K45" i="3"/>
  <c r="F46" i="3"/>
  <c r="J46" i="3" s="1"/>
  <c r="K46" i="3" l="1"/>
  <c r="L46" i="3"/>
  <c r="F47" i="3"/>
  <c r="J47" i="3" s="1"/>
  <c r="K47" i="3" l="1"/>
  <c r="L47" i="3"/>
  <c r="F48" i="3"/>
  <c r="J48" i="3" s="1"/>
  <c r="K48" i="3" l="1"/>
  <c r="L48" i="3"/>
  <c r="F49" i="3"/>
  <c r="J49" i="3" s="1"/>
  <c r="K49" i="3" l="1"/>
  <c r="L49" i="3"/>
  <c r="F50" i="3"/>
  <c r="J50" i="3" s="1"/>
  <c r="K50" i="3" l="1"/>
  <c r="L50" i="3"/>
  <c r="F51" i="3"/>
  <c r="J51" i="3" s="1"/>
  <c r="K51" i="3" l="1"/>
  <c r="L51" i="3"/>
  <c r="F52" i="3"/>
  <c r="J52" i="3" s="1"/>
  <c r="K52" i="3" l="1"/>
  <c r="L52" i="3"/>
  <c r="F53" i="3"/>
  <c r="J53" i="3" s="1"/>
  <c r="K53" i="3" l="1"/>
  <c r="L53" i="3"/>
  <c r="F54" i="3"/>
  <c r="J54" i="3" s="1"/>
  <c r="K54" i="3" l="1"/>
  <c r="L54" i="3"/>
  <c r="F55" i="3"/>
  <c r="J55" i="3" s="1"/>
  <c r="K55" i="3" l="1"/>
  <c r="L55" i="3"/>
  <c r="F56" i="3"/>
  <c r="J56" i="3" s="1"/>
  <c r="K56" i="3" l="1"/>
  <c r="L56" i="3"/>
  <c r="F57" i="3"/>
  <c r="J57" i="3" s="1"/>
  <c r="K57" i="3" l="1"/>
  <c r="L57" i="3"/>
  <c r="F58" i="3"/>
  <c r="J58" i="3" s="1"/>
  <c r="K58" i="3" l="1"/>
  <c r="L58" i="3"/>
  <c r="F59" i="3"/>
  <c r="J59" i="3" s="1"/>
  <c r="K59" i="3" l="1"/>
  <c r="L59" i="3"/>
  <c r="F60" i="3"/>
  <c r="J60" i="3" s="1"/>
  <c r="L60" i="3" l="1"/>
  <c r="K60" i="3"/>
  <c r="F61" i="3"/>
  <c r="J61" i="3" s="1"/>
  <c r="L61" i="3" l="1"/>
  <c r="K61" i="3"/>
  <c r="F62" i="3"/>
  <c r="J62" i="3" s="1"/>
  <c r="L62" i="3" l="1"/>
  <c r="K62" i="3"/>
  <c r="F63" i="3"/>
  <c r="J63" i="3" s="1"/>
  <c r="L63" i="3" l="1"/>
  <c r="K63" i="3"/>
  <c r="F64" i="3"/>
  <c r="J64" i="3" s="1"/>
  <c r="L64" i="3" l="1"/>
  <c r="K64" i="3"/>
  <c r="F65" i="3"/>
  <c r="J65" i="3" s="1"/>
  <c r="L65" i="3" l="1"/>
  <c r="K65" i="3"/>
  <c r="F66" i="3"/>
  <c r="J66" i="3" s="1"/>
  <c r="K66" i="3" l="1"/>
  <c r="L66" i="3"/>
  <c r="F67" i="3"/>
  <c r="J67" i="3" s="1"/>
  <c r="K67" i="3" l="1"/>
  <c r="L67" i="3"/>
  <c r="F68" i="3"/>
  <c r="J68" i="3" s="1"/>
  <c r="L68" i="3" l="1"/>
  <c r="K68" i="3"/>
  <c r="F69" i="3"/>
  <c r="J69" i="3" s="1"/>
  <c r="L69" i="3" l="1"/>
  <c r="K69" i="3"/>
  <c r="F70" i="3"/>
  <c r="J70" i="3" s="1"/>
  <c r="L70" i="3" l="1"/>
  <c r="K70" i="3"/>
  <c r="F71" i="3"/>
  <c r="J71" i="3" s="1"/>
  <c r="L71" i="3" l="1"/>
  <c r="K71" i="3"/>
  <c r="F72" i="3"/>
  <c r="J72" i="3" s="1"/>
  <c r="L72" i="3" l="1"/>
  <c r="K72" i="3"/>
  <c r="F73" i="3"/>
  <c r="J73" i="3" s="1"/>
  <c r="L73" i="3" l="1"/>
  <c r="K73" i="3"/>
  <c r="F74" i="3"/>
  <c r="J74" i="3" s="1"/>
  <c r="L74" i="3" l="1"/>
  <c r="K74" i="3"/>
  <c r="F75" i="3"/>
  <c r="J75" i="3" s="1"/>
  <c r="L75" i="3" l="1"/>
  <c r="K75" i="3"/>
  <c r="F76" i="3"/>
  <c r="J76" i="3" s="1"/>
  <c r="L76" i="3" l="1"/>
  <c r="K76" i="3"/>
  <c r="F77" i="3"/>
  <c r="J77" i="3" s="1"/>
  <c r="L77" i="3" l="1"/>
  <c r="K77" i="3"/>
  <c r="F78" i="3"/>
  <c r="J78" i="3" s="1"/>
  <c r="L78" i="3" l="1"/>
  <c r="K78" i="3"/>
  <c r="F79" i="3"/>
  <c r="J79" i="3" s="1"/>
  <c r="L79" i="3" l="1"/>
  <c r="K79" i="3"/>
  <c r="F80" i="3"/>
  <c r="J80" i="3" s="1"/>
  <c r="K80" i="3" l="1"/>
  <c r="L80" i="3"/>
  <c r="F81" i="3"/>
  <c r="J81" i="3" s="1"/>
  <c r="K81" i="3" l="1"/>
  <c r="L81" i="3"/>
  <c r="F82" i="3"/>
  <c r="J82" i="3" s="1"/>
  <c r="K82" i="3" l="1"/>
  <c r="L82" i="3"/>
  <c r="F83" i="3"/>
  <c r="J83" i="3" s="1"/>
  <c r="K83" i="3" l="1"/>
  <c r="L83" i="3"/>
  <c r="F84" i="3"/>
  <c r="J84" i="3" s="1"/>
  <c r="K84" i="3" l="1"/>
  <c r="L84" i="3"/>
  <c r="F85" i="3"/>
  <c r="J85" i="3" s="1"/>
  <c r="K85" i="3" l="1"/>
  <c r="L85" i="3"/>
  <c r="F86" i="3"/>
  <c r="J86" i="3" s="1"/>
  <c r="K86" i="3" l="1"/>
  <c r="L86" i="3"/>
  <c r="F87" i="3"/>
  <c r="J87" i="3" s="1"/>
  <c r="L87" i="3" l="1"/>
  <c r="K87" i="3"/>
  <c r="F88" i="3"/>
  <c r="J88" i="3" s="1"/>
  <c r="L88" i="3" l="1"/>
  <c r="K88" i="3"/>
  <c r="F89" i="3"/>
  <c r="J89" i="3" s="1"/>
  <c r="L89" i="3" l="1"/>
  <c r="K89" i="3"/>
  <c r="F90" i="3"/>
  <c r="J90" i="3" s="1"/>
  <c r="L90" i="3" l="1"/>
  <c r="K90" i="3"/>
  <c r="F91" i="3"/>
  <c r="J91" i="3" s="1"/>
  <c r="L91" i="3" l="1"/>
  <c r="K91" i="3"/>
  <c r="F92" i="3"/>
  <c r="J92" i="3" s="1"/>
  <c r="L92" i="3" l="1"/>
  <c r="K92" i="3"/>
  <c r="F93" i="3"/>
  <c r="J93" i="3" s="1"/>
  <c r="L93" i="3" l="1"/>
  <c r="K93" i="3"/>
  <c r="F94" i="3"/>
  <c r="J94" i="3" s="1"/>
  <c r="L94" i="3" l="1"/>
  <c r="K94" i="3"/>
  <c r="F95" i="3"/>
  <c r="J95" i="3" s="1"/>
  <c r="L95" i="3" l="1"/>
  <c r="K95" i="3"/>
  <c r="F96" i="3"/>
  <c r="J96" i="3" s="1"/>
  <c r="L96" i="3" l="1"/>
  <c r="K96" i="3"/>
  <c r="F97" i="3"/>
  <c r="J97" i="3" s="1"/>
  <c r="L97" i="3" l="1"/>
  <c r="K97" i="3"/>
  <c r="F98" i="3"/>
  <c r="J98" i="3" s="1"/>
  <c r="K98" i="3" l="1"/>
  <c r="L98" i="3"/>
  <c r="F99" i="3"/>
  <c r="J99" i="3" s="1"/>
  <c r="K99" i="3" l="1"/>
  <c r="L99" i="3"/>
  <c r="F100" i="3"/>
  <c r="J100" i="3" s="1"/>
  <c r="K100" i="3" l="1"/>
  <c r="L100" i="3"/>
  <c r="F101" i="3"/>
  <c r="J101" i="3" s="1"/>
  <c r="K101" i="3" l="1"/>
  <c r="L101" i="3"/>
  <c r="F102" i="3"/>
  <c r="J102" i="3" s="1"/>
  <c r="L102" i="3" l="1"/>
  <c r="K102" i="3"/>
  <c r="F103" i="3"/>
  <c r="J103" i="3" s="1"/>
  <c r="L103" i="3" l="1"/>
  <c r="K103" i="3"/>
  <c r="F104" i="3"/>
  <c r="J104" i="3" s="1"/>
  <c r="L104" i="3" l="1"/>
  <c r="K104" i="3"/>
  <c r="F105" i="3"/>
  <c r="J105" i="3" s="1"/>
  <c r="L105" i="3" l="1"/>
  <c r="K105" i="3"/>
  <c r="F106" i="3"/>
  <c r="J106" i="3" s="1"/>
  <c r="L106" i="3" l="1"/>
  <c r="K106" i="3"/>
  <c r="F107" i="3"/>
  <c r="J107" i="3" s="1"/>
  <c r="L107" i="3" l="1"/>
  <c r="K107" i="3"/>
  <c r="F108" i="3"/>
  <c r="J108" i="3" s="1"/>
  <c r="L108" i="3" l="1"/>
  <c r="K108" i="3"/>
  <c r="F109" i="3"/>
  <c r="J109" i="3" s="1"/>
  <c r="L109" i="3" l="1"/>
  <c r="K109" i="3"/>
  <c r="F110" i="3"/>
  <c r="J110" i="3" s="1"/>
  <c r="K110" i="3" l="1"/>
  <c r="L110" i="3"/>
  <c r="F111" i="3"/>
  <c r="J111" i="3" s="1"/>
  <c r="K111" i="3" l="1"/>
  <c r="L111" i="3"/>
  <c r="F112" i="3"/>
  <c r="J112" i="3" s="1"/>
  <c r="K112" i="3" l="1"/>
  <c r="L112" i="3"/>
  <c r="F113" i="3"/>
  <c r="J113" i="3" s="1"/>
  <c r="K113" i="3" l="1"/>
  <c r="L113" i="3"/>
  <c r="F114" i="3"/>
  <c r="J114" i="3" s="1"/>
  <c r="K114" i="3" l="1"/>
  <c r="L114" i="3"/>
  <c r="F115" i="3"/>
  <c r="J115" i="3" s="1"/>
  <c r="K115" i="3" l="1"/>
  <c r="L115" i="3"/>
  <c r="F116" i="3"/>
  <c r="J116" i="3" s="1"/>
  <c r="K116" i="3" l="1"/>
  <c r="L116" i="3"/>
  <c r="F117" i="3"/>
  <c r="J117" i="3" s="1"/>
  <c r="K117" i="3" l="1"/>
  <c r="L117" i="3"/>
  <c r="F118" i="3"/>
  <c r="J118" i="3" s="1"/>
  <c r="K118" i="3" l="1"/>
  <c r="L118" i="3"/>
  <c r="F119" i="3"/>
  <c r="J119" i="3" s="1"/>
  <c r="K119" i="3" l="1"/>
  <c r="L119" i="3"/>
  <c r="F120" i="3"/>
  <c r="J120" i="3" s="1"/>
  <c r="K120" i="3" l="1"/>
  <c r="L120" i="3"/>
  <c r="F121" i="3"/>
  <c r="J121" i="3" s="1"/>
  <c r="K121" i="3" l="1"/>
  <c r="L121" i="3"/>
  <c r="F122" i="3"/>
  <c r="J122" i="3" s="1"/>
  <c r="L122" i="3" l="1"/>
  <c r="K122" i="3"/>
  <c r="F123" i="3"/>
  <c r="J123" i="3" s="1"/>
  <c r="L123" i="3" l="1"/>
  <c r="K123" i="3"/>
  <c r="F124" i="3"/>
  <c r="J124" i="3" s="1"/>
  <c r="L124" i="3" l="1"/>
  <c r="K124" i="3"/>
  <c r="F125" i="3"/>
  <c r="J125" i="3" s="1"/>
  <c r="L125" i="3" l="1"/>
  <c r="K125" i="3"/>
  <c r="F126" i="3"/>
  <c r="J126" i="3" s="1"/>
  <c r="L126" i="3" l="1"/>
  <c r="K126" i="3"/>
  <c r="F127" i="3"/>
  <c r="J127" i="3" s="1"/>
  <c r="L127" i="3" l="1"/>
  <c r="K127" i="3"/>
  <c r="F128" i="3"/>
  <c r="J128" i="3" s="1"/>
  <c r="L128" i="3" l="1"/>
  <c r="K128" i="3"/>
  <c r="F129" i="3"/>
  <c r="J129" i="3" s="1"/>
  <c r="L129" i="3" l="1"/>
  <c r="K129" i="3"/>
  <c r="F130" i="3"/>
  <c r="J130" i="3" s="1"/>
  <c r="L130" i="3" l="1"/>
  <c r="K130" i="3"/>
  <c r="F131" i="3"/>
  <c r="J131" i="3" s="1"/>
  <c r="L131" i="3" l="1"/>
  <c r="K131" i="3"/>
  <c r="F132" i="3"/>
  <c r="J132" i="3" s="1"/>
  <c r="L132" i="3" l="1"/>
  <c r="K132" i="3"/>
  <c r="F133" i="3"/>
  <c r="J133" i="3" s="1"/>
  <c r="L133" i="3" l="1"/>
  <c r="K133" i="3"/>
  <c r="F134" i="3"/>
  <c r="J134" i="3" s="1"/>
  <c r="L134" i="3" l="1"/>
  <c r="K134" i="3"/>
  <c r="F135" i="3"/>
  <c r="J135" i="3" s="1"/>
  <c r="L135" i="3" l="1"/>
  <c r="K135" i="3"/>
  <c r="F136" i="3"/>
  <c r="J136" i="3" s="1"/>
  <c r="L136" i="3" l="1"/>
  <c r="K136" i="3"/>
  <c r="F137" i="3"/>
  <c r="J137" i="3" s="1"/>
  <c r="L137" i="3" l="1"/>
  <c r="K137" i="3"/>
  <c r="F138" i="3"/>
  <c r="J138" i="3" s="1"/>
  <c r="L138" i="3" l="1"/>
  <c r="K138" i="3"/>
  <c r="F139" i="3"/>
  <c r="J139" i="3" s="1"/>
  <c r="L139" i="3" l="1"/>
  <c r="K139" i="3"/>
  <c r="F140" i="3"/>
  <c r="J140" i="3" s="1"/>
  <c r="L140" i="3" l="1"/>
  <c r="K140" i="3"/>
  <c r="F141" i="3"/>
  <c r="J141" i="3" s="1"/>
  <c r="L141" i="3" l="1"/>
  <c r="K141" i="3"/>
  <c r="F142" i="3"/>
  <c r="J142" i="3" s="1"/>
  <c r="K142" i="3" l="1"/>
  <c r="L142" i="3"/>
  <c r="F143" i="3"/>
  <c r="J143" i="3" s="1"/>
  <c r="K143" i="3" l="1"/>
  <c r="L143" i="3"/>
  <c r="F144" i="3"/>
  <c r="J144" i="3" s="1"/>
  <c r="K144" i="3" l="1"/>
  <c r="L144" i="3"/>
  <c r="F145" i="3"/>
  <c r="J145" i="3" s="1"/>
  <c r="K145" i="3" l="1"/>
  <c r="L145" i="3"/>
  <c r="F146" i="3"/>
  <c r="J146" i="3" s="1"/>
  <c r="K146" i="3" l="1"/>
  <c r="L146" i="3"/>
  <c r="F147" i="3"/>
  <c r="J147" i="3" s="1"/>
  <c r="K147" i="3" l="1"/>
  <c r="L147" i="3"/>
  <c r="F148" i="3"/>
  <c r="J148" i="3" s="1"/>
  <c r="K148" i="3" l="1"/>
  <c r="L148" i="3"/>
  <c r="F149" i="3"/>
  <c r="J149" i="3" s="1"/>
  <c r="K149" i="3" l="1"/>
  <c r="L149" i="3"/>
  <c r="F150" i="3"/>
  <c r="J150" i="3" s="1"/>
  <c r="K150" i="3" l="1"/>
  <c r="L150" i="3"/>
  <c r="F151" i="3"/>
  <c r="J151" i="3" s="1"/>
  <c r="K151" i="3" l="1"/>
  <c r="L151" i="3"/>
  <c r="F152" i="3"/>
  <c r="J152" i="3" s="1"/>
  <c r="K152" i="3" l="1"/>
  <c r="L152" i="3"/>
  <c r="F153" i="3"/>
  <c r="J153" i="3" s="1"/>
  <c r="K153" i="3" l="1"/>
  <c r="L153" i="3"/>
  <c r="F154" i="3"/>
  <c r="J154" i="3" s="1"/>
  <c r="K154" i="3" l="1"/>
  <c r="L154" i="3"/>
  <c r="F155" i="3"/>
  <c r="J155" i="3" s="1"/>
  <c r="K155" i="3" l="1"/>
  <c r="L155" i="3"/>
  <c r="F156" i="3"/>
  <c r="J156" i="3" s="1"/>
  <c r="L156" i="3" l="1"/>
  <c r="K156" i="3"/>
  <c r="F157" i="3"/>
  <c r="J157" i="3" s="1"/>
  <c r="L157" i="3" l="1"/>
  <c r="K157" i="3"/>
  <c r="F158" i="3"/>
  <c r="J158" i="3" s="1"/>
  <c r="L158" i="3" l="1"/>
  <c r="K158" i="3"/>
  <c r="F159" i="3"/>
  <c r="J159" i="3" s="1"/>
  <c r="L159" i="3" l="1"/>
  <c r="K159" i="3"/>
  <c r="F160" i="3"/>
  <c r="J160" i="3" s="1"/>
  <c r="L160" i="3" l="1"/>
  <c r="K160" i="3"/>
  <c r="F161" i="3"/>
  <c r="J161" i="3" s="1"/>
  <c r="L161" i="3" l="1"/>
  <c r="K161" i="3"/>
  <c r="F162" i="3"/>
  <c r="J162" i="3" s="1"/>
  <c r="K162" i="3" l="1"/>
  <c r="L162" i="3"/>
  <c r="F163" i="3"/>
  <c r="J163" i="3" s="1"/>
  <c r="K163" i="3" l="1"/>
  <c r="L163" i="3"/>
  <c r="F164" i="3"/>
  <c r="J164" i="3" s="1"/>
  <c r="K164" i="3" l="1"/>
  <c r="L164" i="3"/>
  <c r="F165" i="3"/>
  <c r="J165" i="3" s="1"/>
  <c r="K165" i="3" l="1"/>
  <c r="L165" i="3"/>
  <c r="F166" i="3"/>
  <c r="J166" i="3" s="1"/>
  <c r="L166" i="3" l="1"/>
  <c r="K166" i="3"/>
  <c r="F167" i="3"/>
  <c r="J167" i="3" s="1"/>
  <c r="L167" i="3" l="1"/>
  <c r="K167" i="3"/>
  <c r="F168" i="3"/>
  <c r="J168" i="3" s="1"/>
  <c r="L168" i="3" l="1"/>
  <c r="K168" i="3"/>
  <c r="F169" i="3"/>
  <c r="J169" i="3" s="1"/>
  <c r="L169" i="3" l="1"/>
  <c r="K169" i="3"/>
  <c r="F170" i="3"/>
  <c r="J170" i="3" s="1"/>
  <c r="L170" i="3" l="1"/>
  <c r="K170" i="3"/>
  <c r="F171" i="3"/>
  <c r="J171" i="3" s="1"/>
  <c r="L171" i="3" l="1"/>
  <c r="K171" i="3"/>
  <c r="F172" i="3"/>
  <c r="J172" i="3" s="1"/>
  <c r="L172" i="3" l="1"/>
  <c r="K172" i="3"/>
  <c r="F173" i="3"/>
  <c r="J173" i="3" s="1"/>
  <c r="L173" i="3" l="1"/>
  <c r="K173" i="3"/>
  <c r="F174" i="3"/>
  <c r="J174" i="3" s="1"/>
  <c r="L174" i="3" l="1"/>
  <c r="K174" i="3"/>
  <c r="F175" i="3"/>
  <c r="J175" i="3" s="1"/>
  <c r="L175" i="3" l="1"/>
  <c r="K175" i="3"/>
  <c r="F176" i="3"/>
  <c r="J176" i="3" s="1"/>
  <c r="K176" i="3" l="1"/>
  <c r="L176" i="3"/>
  <c r="F177" i="3"/>
  <c r="J177" i="3" s="1"/>
  <c r="K177" i="3" l="1"/>
  <c r="L177" i="3"/>
  <c r="F178" i="3"/>
  <c r="J178" i="3" s="1"/>
  <c r="K178" i="3" l="1"/>
  <c r="L178" i="3"/>
  <c r="F179" i="3"/>
  <c r="J179" i="3" s="1"/>
  <c r="K179" i="3" l="1"/>
  <c r="L179" i="3"/>
  <c r="F180" i="3"/>
  <c r="J180" i="3" s="1"/>
  <c r="K180" i="3" l="1"/>
  <c r="L180" i="3"/>
  <c r="F181" i="3"/>
  <c r="J181" i="3" s="1"/>
  <c r="K181" i="3" l="1"/>
  <c r="L181" i="3"/>
  <c r="F182" i="3"/>
  <c r="J182" i="3" s="1"/>
  <c r="K182" i="3" l="1"/>
  <c r="L182" i="3"/>
  <c r="F183" i="3"/>
  <c r="J183" i="3" s="1"/>
  <c r="L183" i="3" l="1"/>
  <c r="K183" i="3"/>
  <c r="F184" i="3"/>
  <c r="J184" i="3" s="1"/>
  <c r="L184" i="3" l="1"/>
  <c r="K184" i="3"/>
  <c r="F185" i="3"/>
  <c r="J185" i="3" s="1"/>
  <c r="L185" i="3" l="1"/>
  <c r="K185" i="3"/>
  <c r="F186" i="3"/>
  <c r="J186" i="3" s="1"/>
  <c r="L186" i="3" l="1"/>
  <c r="K186" i="3"/>
  <c r="F187" i="3"/>
  <c r="J187" i="3" s="1"/>
  <c r="L187" i="3" l="1"/>
  <c r="K187" i="3"/>
  <c r="F188" i="3"/>
  <c r="J188" i="3" s="1"/>
  <c r="L188" i="3" l="1"/>
  <c r="K188" i="3"/>
  <c r="F189" i="3"/>
  <c r="J189" i="3" s="1"/>
  <c r="L189" i="3" l="1"/>
  <c r="K189" i="3"/>
  <c r="F190" i="3"/>
  <c r="J190" i="3" s="1"/>
  <c r="L190" i="3" l="1"/>
  <c r="K190" i="3"/>
  <c r="F191" i="3"/>
  <c r="J191" i="3" s="1"/>
  <c r="L191" i="3" l="1"/>
  <c r="K191" i="3"/>
  <c r="F192" i="3"/>
  <c r="J192" i="3" s="1"/>
  <c r="L192" i="3" l="1"/>
  <c r="K192" i="3"/>
  <c r="F193" i="3"/>
  <c r="J193" i="3" s="1"/>
  <c r="L193" i="3" l="1"/>
  <c r="K193" i="3"/>
  <c r="F194" i="3"/>
  <c r="J194" i="3" s="1"/>
  <c r="K194" i="3" l="1"/>
  <c r="L194" i="3"/>
  <c r="F195" i="3"/>
  <c r="J195" i="3" s="1"/>
  <c r="K195" i="3" l="1"/>
  <c r="L195" i="3"/>
  <c r="F196" i="3"/>
  <c r="J196" i="3" s="1"/>
  <c r="K196" i="3" l="1"/>
  <c r="L196" i="3"/>
  <c r="F197" i="3"/>
  <c r="J197" i="3" s="1"/>
  <c r="K197" i="3" l="1"/>
  <c r="L197" i="3"/>
  <c r="F198" i="3"/>
  <c r="J198" i="3" s="1"/>
  <c r="L198" i="3" l="1"/>
  <c r="K198" i="3"/>
  <c r="F199" i="3"/>
  <c r="J199" i="3" s="1"/>
  <c r="L199" i="3" l="1"/>
  <c r="K199" i="3"/>
  <c r="F200" i="3"/>
  <c r="J200" i="3" s="1"/>
  <c r="L200" i="3" l="1"/>
  <c r="K200" i="3"/>
  <c r="F201" i="3"/>
  <c r="J201" i="3" s="1"/>
  <c r="L201" i="3" l="1"/>
  <c r="K201" i="3"/>
  <c r="F202" i="3"/>
  <c r="J202" i="3" s="1"/>
  <c r="L202" i="3" l="1"/>
  <c r="K202" i="3"/>
  <c r="F203" i="3"/>
  <c r="J203" i="3" s="1"/>
  <c r="L203" i="3" l="1"/>
  <c r="K203" i="3"/>
  <c r="F204" i="3"/>
  <c r="J204" i="3" s="1"/>
  <c r="L204" i="3" l="1"/>
  <c r="K204" i="3"/>
  <c r="F205" i="3"/>
  <c r="J205" i="3" s="1"/>
  <c r="L205" i="3" l="1"/>
  <c r="K205" i="3"/>
  <c r="F206" i="3"/>
  <c r="J206" i="3" s="1"/>
  <c r="L206" i="3" l="1"/>
  <c r="K206" i="3"/>
  <c r="F207" i="3"/>
  <c r="J207" i="3" s="1"/>
  <c r="L207" i="3" l="1"/>
  <c r="K207" i="3"/>
  <c r="F208" i="3"/>
  <c r="J208" i="3" s="1"/>
  <c r="K208" i="3" l="1"/>
  <c r="L208" i="3"/>
  <c r="F209" i="3"/>
  <c r="J209" i="3" s="1"/>
  <c r="K209" i="3" l="1"/>
  <c r="L209" i="3"/>
  <c r="F210" i="3"/>
  <c r="J210" i="3" s="1"/>
  <c r="K210" i="3" l="1"/>
  <c r="L210" i="3"/>
  <c r="F211" i="3"/>
  <c r="J211" i="3" s="1"/>
  <c r="K211" i="3" l="1"/>
  <c r="L211" i="3"/>
  <c r="F212" i="3"/>
  <c r="J212" i="3" s="1"/>
  <c r="K212" i="3" l="1"/>
  <c r="L212" i="3"/>
  <c r="F213" i="3"/>
  <c r="J213" i="3" s="1"/>
  <c r="K213" i="3" l="1"/>
  <c r="L213" i="3"/>
  <c r="F214" i="3"/>
  <c r="J214" i="3" s="1"/>
  <c r="K214" i="3" l="1"/>
  <c r="L214" i="3"/>
  <c r="F215" i="3"/>
  <c r="J215" i="3" s="1"/>
  <c r="K215" i="3" l="1"/>
  <c r="L215" i="3"/>
  <c r="F216" i="3"/>
  <c r="J216" i="3" s="1"/>
  <c r="K216" i="3" l="1"/>
  <c r="L216" i="3"/>
  <c r="F217" i="3"/>
  <c r="J217" i="3" s="1"/>
  <c r="K217" i="3" l="1"/>
  <c r="L217" i="3"/>
  <c r="F218" i="3"/>
  <c r="J218" i="3" s="1"/>
  <c r="K218" i="3" l="1"/>
  <c r="L218" i="3"/>
  <c r="F219" i="3"/>
  <c r="J219" i="3" s="1"/>
  <c r="K219" i="3" l="1"/>
  <c r="L219" i="3"/>
  <c r="F220" i="3"/>
  <c r="J220" i="3" s="1"/>
  <c r="L220" i="3" l="1"/>
  <c r="K220" i="3"/>
  <c r="F221" i="3"/>
  <c r="J221" i="3" s="1"/>
  <c r="L221" i="3" l="1"/>
  <c r="K221" i="3"/>
  <c r="F222" i="3"/>
  <c r="J222" i="3" s="1"/>
  <c r="L222" i="3" l="1"/>
  <c r="K222" i="3"/>
  <c r="F223" i="3"/>
  <c r="J223" i="3" s="1"/>
  <c r="L223" i="3" l="1"/>
  <c r="K223" i="3"/>
  <c r="F224" i="3"/>
  <c r="J224" i="3" s="1"/>
  <c r="L224" i="3" l="1"/>
  <c r="K224" i="3"/>
  <c r="F225" i="3"/>
  <c r="J225" i="3" s="1"/>
  <c r="L225" i="3" l="1"/>
  <c r="K225" i="3"/>
  <c r="F226" i="3"/>
  <c r="J226" i="3" s="1"/>
  <c r="L226" i="3" l="1"/>
  <c r="K226" i="3"/>
  <c r="F227" i="3"/>
  <c r="J227" i="3" s="1"/>
  <c r="L227" i="3" l="1"/>
  <c r="K227" i="3"/>
  <c r="F228" i="3"/>
  <c r="J228" i="3" s="1"/>
  <c r="L228" i="3" l="1"/>
  <c r="K228" i="3"/>
  <c r="F229" i="3"/>
  <c r="J229" i="3" s="1"/>
  <c r="K229" i="3" l="1"/>
  <c r="L229" i="3"/>
  <c r="F230" i="3"/>
  <c r="J230" i="3" s="1"/>
  <c r="L230" i="3" l="1"/>
  <c r="K230" i="3"/>
  <c r="F231" i="3"/>
  <c r="J231" i="3" s="1"/>
  <c r="L231" i="3" l="1"/>
  <c r="K231" i="3"/>
  <c r="F232" i="3"/>
  <c r="J232" i="3" s="1"/>
  <c r="L232" i="3" l="1"/>
  <c r="K232" i="3"/>
  <c r="F233" i="3"/>
  <c r="J233" i="3" s="1"/>
  <c r="L233" i="3" l="1"/>
  <c r="K233" i="3"/>
  <c r="F234" i="3"/>
  <c r="J234" i="3" s="1"/>
  <c r="L234" i="3" l="1"/>
  <c r="K234" i="3"/>
  <c r="F235" i="3"/>
  <c r="J235" i="3" s="1"/>
  <c r="L235" i="3" l="1"/>
  <c r="K235" i="3"/>
  <c r="F236" i="3"/>
  <c r="J236" i="3" s="1"/>
  <c r="L236" i="3" l="1"/>
  <c r="K236" i="3"/>
  <c r="F237" i="3"/>
  <c r="J237" i="3" s="1"/>
  <c r="L237" i="3" l="1"/>
  <c r="K237" i="3"/>
  <c r="F238" i="3"/>
  <c r="J238" i="3" s="1"/>
  <c r="K238" i="3" l="1"/>
  <c r="L238" i="3"/>
  <c r="F239" i="3"/>
  <c r="J239" i="3" s="1"/>
  <c r="K239" i="3" l="1"/>
  <c r="L239" i="3"/>
  <c r="F240" i="3"/>
  <c r="J240" i="3" s="1"/>
  <c r="K240" i="3" l="1"/>
  <c r="L240" i="3"/>
  <c r="F241" i="3"/>
  <c r="J241" i="3" s="1"/>
  <c r="K241" i="3" l="1"/>
  <c r="L241" i="3"/>
  <c r="F242" i="3"/>
  <c r="J242" i="3" s="1"/>
  <c r="K242" i="3" l="1"/>
  <c r="L242" i="3"/>
  <c r="F243" i="3"/>
  <c r="J243" i="3" s="1"/>
  <c r="K243" i="3" l="1"/>
  <c r="L243" i="3"/>
  <c r="F244" i="3"/>
  <c r="J244" i="3" s="1"/>
  <c r="K244" i="3" l="1"/>
  <c r="L244" i="3"/>
  <c r="F245" i="3"/>
  <c r="J245" i="3" s="1"/>
  <c r="K245" i="3" l="1"/>
  <c r="L245" i="3"/>
  <c r="F246" i="3"/>
  <c r="J246" i="3" s="1"/>
  <c r="K246" i="3" l="1"/>
  <c r="L246" i="3"/>
  <c r="F247" i="3"/>
  <c r="J247" i="3" s="1"/>
  <c r="K247" i="3" l="1"/>
  <c r="L247" i="3"/>
  <c r="F248" i="3"/>
  <c r="J248" i="3" s="1"/>
  <c r="K248" i="3" l="1"/>
  <c r="L248" i="3"/>
  <c r="F249" i="3"/>
  <c r="J249" i="3" s="1"/>
  <c r="L249" i="3" l="1"/>
  <c r="K249" i="3"/>
  <c r="F250" i="3"/>
  <c r="J250" i="3" s="1"/>
  <c r="L250" i="3" l="1"/>
  <c r="K250" i="3"/>
  <c r="F251" i="3"/>
  <c r="J251" i="3" s="1"/>
  <c r="L251" i="3" l="1"/>
  <c r="K251" i="3"/>
  <c r="F252" i="3"/>
  <c r="J252" i="3" s="1"/>
  <c r="L252" i="3" l="1"/>
  <c r="K252" i="3"/>
  <c r="F253" i="3"/>
  <c r="J253" i="3" s="1"/>
  <c r="L253" i="3" l="1"/>
  <c r="K253" i="3"/>
  <c r="F254" i="3"/>
  <c r="J254" i="3" s="1"/>
  <c r="L254" i="3" l="1"/>
  <c r="K254" i="3"/>
  <c r="F255" i="3"/>
  <c r="J255" i="3" s="1"/>
  <c r="L255" i="3" l="1"/>
  <c r="K255" i="3"/>
  <c r="F256" i="3"/>
  <c r="J256" i="3" s="1"/>
  <c r="L256" i="3" l="1"/>
  <c r="K256" i="3"/>
  <c r="F257" i="3"/>
  <c r="J257" i="3" s="1"/>
  <c r="L257" i="3" l="1"/>
  <c r="K257" i="3"/>
  <c r="F258" i="3"/>
  <c r="J258" i="3" s="1"/>
  <c r="L258" i="3" l="1"/>
  <c r="K258" i="3"/>
  <c r="F259" i="3"/>
  <c r="J259" i="3" s="1"/>
  <c r="L259" i="3" l="1"/>
  <c r="K259" i="3"/>
  <c r="F260" i="3"/>
  <c r="J260" i="3" s="1"/>
  <c r="L260" i="3" l="1"/>
  <c r="K260" i="3"/>
  <c r="F261" i="3"/>
  <c r="J261" i="3" s="1"/>
  <c r="L261" i="3" l="1"/>
  <c r="K261" i="3"/>
  <c r="F262" i="3"/>
  <c r="J262" i="3" s="1"/>
  <c r="L262" i="3" l="1"/>
  <c r="K262" i="3"/>
  <c r="F263" i="3"/>
  <c r="J263" i="3" s="1"/>
  <c r="L263" i="3" l="1"/>
  <c r="K263" i="3"/>
  <c r="F264" i="3"/>
  <c r="J264" i="3" s="1"/>
  <c r="L264" i="3" l="1"/>
  <c r="K264" i="3"/>
  <c r="F265" i="3"/>
  <c r="J265" i="3" s="1"/>
  <c r="L265" i="3" l="1"/>
  <c r="K265" i="3"/>
  <c r="F266" i="3"/>
  <c r="J266" i="3" s="1"/>
  <c r="L266" i="3" l="1"/>
  <c r="K266" i="3"/>
  <c r="F267" i="3"/>
  <c r="J267" i="3" s="1"/>
  <c r="L267" i="3" l="1"/>
  <c r="K267" i="3"/>
  <c r="F268" i="3"/>
  <c r="J268" i="3" s="1"/>
  <c r="L268" i="3" l="1"/>
  <c r="K268" i="3"/>
  <c r="F269" i="3"/>
  <c r="J269" i="3" s="1"/>
  <c r="L269" i="3" l="1"/>
  <c r="K269" i="3"/>
  <c r="F270" i="3"/>
  <c r="J270" i="3" s="1"/>
  <c r="L270" i="3" l="1"/>
  <c r="K270" i="3"/>
  <c r="F271" i="3"/>
  <c r="J271" i="3" s="1"/>
  <c r="K271" i="3" l="1"/>
  <c r="L271" i="3"/>
  <c r="F272" i="3"/>
  <c r="J272" i="3" s="1"/>
  <c r="K272" i="3" l="1"/>
  <c r="L272" i="3"/>
  <c r="F273" i="3"/>
  <c r="J273" i="3" s="1"/>
  <c r="K273" i="3" l="1"/>
  <c r="L273" i="3"/>
  <c r="F274" i="3"/>
  <c r="J274" i="3" s="1"/>
  <c r="K274" i="3" l="1"/>
  <c r="L274" i="3"/>
  <c r="F275" i="3"/>
  <c r="J275" i="3" s="1"/>
  <c r="K275" i="3" l="1"/>
  <c r="L275" i="3"/>
  <c r="F276" i="3"/>
  <c r="J276" i="3" s="1"/>
  <c r="K276" i="3" l="1"/>
  <c r="L276" i="3"/>
  <c r="F277" i="3"/>
  <c r="J277" i="3" s="1"/>
  <c r="K277" i="3" l="1"/>
  <c r="L277" i="3"/>
  <c r="F278" i="3"/>
  <c r="J278" i="3" s="1"/>
  <c r="K278" i="3" l="1"/>
  <c r="L278" i="3"/>
  <c r="F279" i="3"/>
  <c r="J279" i="3" s="1"/>
  <c r="K279" i="3" l="1"/>
  <c r="L279" i="3"/>
  <c r="F280" i="3"/>
  <c r="J280" i="3" s="1"/>
  <c r="K280" i="3" l="1"/>
  <c r="L280" i="3"/>
  <c r="F281" i="3"/>
  <c r="J281" i="3" s="1"/>
  <c r="K281" i="3" l="1"/>
  <c r="L281" i="3"/>
  <c r="F282" i="3"/>
  <c r="J282" i="3" s="1"/>
  <c r="K282" i="3" l="1"/>
  <c r="L282" i="3"/>
  <c r="F283" i="3"/>
  <c r="J283" i="3" s="1"/>
  <c r="K283" i="3" l="1"/>
  <c r="L283" i="3"/>
  <c r="F284" i="3"/>
  <c r="J284" i="3" s="1"/>
  <c r="L284" i="3" l="1"/>
  <c r="K284" i="3"/>
  <c r="F285" i="3"/>
  <c r="J285" i="3" s="1"/>
  <c r="L285" i="3" l="1"/>
  <c r="K285" i="3"/>
  <c r="F286" i="3"/>
  <c r="J286" i="3" s="1"/>
  <c r="L286" i="3" l="1"/>
  <c r="K286" i="3"/>
  <c r="F287" i="3"/>
  <c r="J287" i="3" s="1"/>
  <c r="L287" i="3" l="1"/>
  <c r="K287" i="3"/>
  <c r="F288" i="3"/>
  <c r="J288" i="3" s="1"/>
  <c r="L288" i="3" l="1"/>
  <c r="K288" i="3"/>
  <c r="F289" i="3"/>
  <c r="J289" i="3" s="1"/>
  <c r="K289" i="3" l="1"/>
  <c r="L289" i="3"/>
  <c r="F290" i="3"/>
  <c r="J290" i="3" s="1"/>
  <c r="L290" i="3" l="1"/>
  <c r="K290" i="3"/>
  <c r="F291" i="3"/>
  <c r="J291" i="3" s="1"/>
  <c r="L291" i="3" l="1"/>
  <c r="K291" i="3"/>
  <c r="F292" i="3"/>
  <c r="J292" i="3" s="1"/>
  <c r="L292" i="3" l="1"/>
  <c r="K292" i="3"/>
  <c r="F293" i="3"/>
  <c r="J293" i="3" s="1"/>
  <c r="L293" i="3" l="1"/>
  <c r="K293" i="3"/>
  <c r="F294" i="3"/>
  <c r="J294" i="3" s="1"/>
  <c r="L294" i="3" l="1"/>
  <c r="K294" i="3"/>
  <c r="F295" i="3"/>
  <c r="J295" i="3" s="1"/>
  <c r="L295" i="3" l="1"/>
  <c r="K295" i="3"/>
  <c r="F296" i="3"/>
  <c r="J296" i="3" s="1"/>
  <c r="L296" i="3" l="1"/>
  <c r="K296" i="3"/>
  <c r="F297" i="3"/>
  <c r="J297" i="3" s="1"/>
  <c r="L297" i="3" l="1"/>
  <c r="K297" i="3"/>
  <c r="F298" i="3"/>
  <c r="J298" i="3" s="1"/>
  <c r="L298" i="3" l="1"/>
  <c r="K298" i="3"/>
  <c r="F299" i="3"/>
  <c r="J299" i="3" s="1"/>
  <c r="L299" i="3" l="1"/>
  <c r="K299" i="3"/>
  <c r="F300" i="3"/>
  <c r="J300" i="3" s="1"/>
  <c r="L300" i="3" l="1"/>
  <c r="K300" i="3"/>
  <c r="F301" i="3"/>
  <c r="J301" i="3" s="1"/>
  <c r="L301" i="3" l="1"/>
  <c r="K301" i="3"/>
  <c r="F302" i="3"/>
  <c r="J302" i="3" s="1"/>
  <c r="L302" i="3" l="1"/>
  <c r="K302" i="3"/>
  <c r="F303" i="3"/>
  <c r="J303" i="3" s="1"/>
  <c r="L303" i="3" l="1"/>
  <c r="K303" i="3"/>
  <c r="F304" i="3"/>
  <c r="J304" i="3" s="1"/>
  <c r="K304" i="3" l="1"/>
  <c r="L304" i="3"/>
  <c r="F305" i="3"/>
  <c r="J305" i="3" s="1"/>
  <c r="K305" i="3" l="1"/>
  <c r="L305" i="3"/>
  <c r="F306" i="3"/>
  <c r="J306" i="3" s="1"/>
  <c r="K306" i="3" l="1"/>
  <c r="L306" i="3"/>
  <c r="F307" i="3"/>
  <c r="J307" i="3" s="1"/>
  <c r="K307" i="3" l="1"/>
  <c r="L307" i="3"/>
  <c r="F308" i="3"/>
  <c r="J308" i="3" s="1"/>
  <c r="K308" i="3" l="1"/>
  <c r="L308" i="3"/>
  <c r="F309" i="3"/>
  <c r="J309" i="3" s="1"/>
  <c r="K309" i="3" l="1"/>
  <c r="L309" i="3"/>
  <c r="F310" i="3"/>
  <c r="J310" i="3" s="1"/>
  <c r="K310" i="3" l="1"/>
  <c r="L310" i="3"/>
  <c r="F311" i="3"/>
  <c r="J311" i="3" s="1"/>
  <c r="L311" i="3" l="1"/>
  <c r="K311" i="3"/>
  <c r="F312" i="3"/>
  <c r="J312" i="3" s="1"/>
  <c r="L312" i="3" l="1"/>
  <c r="K312" i="3"/>
  <c r="F313" i="3"/>
  <c r="J313" i="3" s="1"/>
  <c r="L313" i="3" l="1"/>
  <c r="K313" i="3"/>
  <c r="F314" i="3"/>
  <c r="J314" i="3" s="1"/>
  <c r="L314" i="3" l="1"/>
  <c r="K314" i="3"/>
  <c r="F315" i="3"/>
  <c r="J315" i="3" s="1"/>
  <c r="L315" i="3" l="1"/>
  <c r="K315" i="3"/>
  <c r="F316" i="3"/>
  <c r="J316" i="3" s="1"/>
  <c r="L316" i="3" l="1"/>
  <c r="K316" i="3"/>
  <c r="F317" i="3"/>
  <c r="J317" i="3" s="1"/>
  <c r="L317" i="3" l="1"/>
  <c r="K317" i="3"/>
  <c r="F318" i="3"/>
  <c r="J318" i="3" s="1"/>
  <c r="L318" i="3" l="1"/>
  <c r="K318" i="3"/>
  <c r="F319" i="3"/>
  <c r="J319" i="3" s="1"/>
  <c r="L319" i="3" l="1"/>
  <c r="K319" i="3"/>
  <c r="F320" i="3"/>
  <c r="J320" i="3" s="1"/>
  <c r="L320" i="3" l="1"/>
  <c r="K320" i="3"/>
  <c r="F321" i="3"/>
  <c r="J321" i="3" s="1"/>
  <c r="K321" i="3" l="1"/>
  <c r="L321" i="3"/>
  <c r="F322" i="3"/>
  <c r="J322" i="3" s="1"/>
  <c r="K322" i="3" l="1"/>
  <c r="L322" i="3"/>
  <c r="F323" i="3"/>
  <c r="J323" i="3" s="1"/>
  <c r="K323" i="3" l="1"/>
  <c r="L323" i="3"/>
  <c r="F324" i="3"/>
  <c r="J324" i="3" s="1"/>
  <c r="K324" i="3" l="1"/>
  <c r="L324" i="3"/>
  <c r="F325" i="3"/>
  <c r="J325" i="3" s="1"/>
  <c r="K325" i="3" l="1"/>
  <c r="L325" i="3"/>
  <c r="F326" i="3"/>
  <c r="J326" i="3" s="1"/>
  <c r="L326" i="3" l="1"/>
  <c r="K326" i="3"/>
  <c r="F327" i="3"/>
  <c r="J327" i="3" s="1"/>
  <c r="L327" i="3" l="1"/>
  <c r="K327" i="3"/>
  <c r="F328" i="3"/>
  <c r="J328" i="3" s="1"/>
  <c r="L328" i="3" l="1"/>
  <c r="K328" i="3"/>
  <c r="F329" i="3"/>
  <c r="J329" i="3" s="1"/>
  <c r="L329" i="3" l="1"/>
  <c r="K329" i="3"/>
  <c r="F330" i="3"/>
  <c r="J330" i="3" s="1"/>
  <c r="L330" i="3" l="1"/>
  <c r="K330" i="3"/>
  <c r="F331" i="3"/>
  <c r="J331" i="3" s="1"/>
  <c r="L331" i="3" l="1"/>
  <c r="K331" i="3"/>
  <c r="F332" i="3"/>
  <c r="J332" i="3" s="1"/>
  <c r="L332" i="3" l="1"/>
  <c r="K332" i="3"/>
  <c r="F333" i="3"/>
  <c r="J333" i="3" s="1"/>
  <c r="L333" i="3" l="1"/>
  <c r="K333" i="3"/>
  <c r="F334" i="3"/>
  <c r="J334" i="3" s="1"/>
  <c r="K334" i="3" l="1"/>
  <c r="L334" i="3"/>
  <c r="F335" i="3"/>
  <c r="J335" i="3" s="1"/>
  <c r="K335" i="3" l="1"/>
  <c r="L335" i="3"/>
  <c r="F336" i="3"/>
  <c r="J336" i="3" s="1"/>
  <c r="K336" i="3" l="1"/>
  <c r="L336" i="3"/>
  <c r="F337" i="3"/>
  <c r="J337" i="3" s="1"/>
  <c r="K337" i="3" l="1"/>
  <c r="L337" i="3"/>
  <c r="F338" i="3"/>
  <c r="J338" i="3" s="1"/>
  <c r="K338" i="3" l="1"/>
  <c r="L338" i="3"/>
  <c r="F339" i="3"/>
  <c r="J339" i="3" s="1"/>
  <c r="K339" i="3" l="1"/>
  <c r="L339" i="3"/>
  <c r="F340" i="3"/>
  <c r="J340" i="3" s="1"/>
  <c r="K340" i="3" l="1"/>
  <c r="L340" i="3"/>
  <c r="F341" i="3"/>
  <c r="J341" i="3" s="1"/>
  <c r="K341" i="3" l="1"/>
  <c r="L341" i="3"/>
  <c r="F342" i="3"/>
  <c r="J342" i="3" s="1"/>
  <c r="K342" i="3" l="1"/>
  <c r="L342" i="3"/>
  <c r="F343" i="3"/>
  <c r="J343" i="3" s="1"/>
  <c r="L343" i="3" l="1"/>
  <c r="K343" i="3"/>
  <c r="F344" i="3"/>
  <c r="J344" i="3" s="1"/>
  <c r="L344" i="3" l="1"/>
  <c r="K344" i="3"/>
  <c r="F345" i="3"/>
  <c r="J345" i="3" s="1"/>
  <c r="L345" i="3" l="1"/>
  <c r="K345" i="3"/>
  <c r="F346" i="3"/>
  <c r="J346" i="3" s="1"/>
  <c r="L346" i="3" l="1"/>
  <c r="K346" i="3"/>
  <c r="F347" i="3"/>
  <c r="J347" i="3" s="1"/>
  <c r="L347" i="3" l="1"/>
  <c r="K347" i="3"/>
  <c r="F348" i="3"/>
  <c r="J348" i="3" s="1"/>
  <c r="L348" i="3" l="1"/>
  <c r="K348" i="3"/>
  <c r="F349" i="3"/>
  <c r="J349" i="3" s="1"/>
  <c r="L349" i="3" l="1"/>
  <c r="K349" i="3"/>
  <c r="F350" i="3"/>
  <c r="J350" i="3" s="1"/>
  <c r="L350" i="3" l="1"/>
  <c r="K350" i="3"/>
  <c r="F351" i="3"/>
  <c r="J351" i="3" s="1"/>
  <c r="L351" i="3" l="1"/>
  <c r="K351" i="3"/>
  <c r="F352" i="3"/>
  <c r="J352" i="3" s="1"/>
  <c r="L352" i="3" l="1"/>
  <c r="K352" i="3"/>
  <c r="F353" i="3"/>
  <c r="J353" i="3" s="1"/>
  <c r="L353" i="3" l="1"/>
  <c r="K353" i="3"/>
  <c r="F354" i="3"/>
  <c r="J354" i="3" s="1"/>
  <c r="L354" i="3" l="1"/>
  <c r="K354" i="3"/>
  <c r="F355" i="3"/>
  <c r="J355" i="3" s="1"/>
  <c r="L355" i="3" l="1"/>
  <c r="K355" i="3"/>
  <c r="F356" i="3"/>
  <c r="J356" i="3" s="1"/>
  <c r="L356" i="3" l="1"/>
  <c r="K356" i="3"/>
  <c r="F357" i="3"/>
  <c r="J357" i="3" s="1"/>
  <c r="K357" i="3" l="1"/>
  <c r="L357" i="3"/>
  <c r="F358" i="3"/>
  <c r="J358" i="3" s="1"/>
  <c r="L358" i="3" l="1"/>
  <c r="K358" i="3"/>
  <c r="F359" i="3"/>
  <c r="J359" i="3" s="1"/>
  <c r="L359" i="3" l="1"/>
  <c r="K359" i="3"/>
  <c r="F360" i="3"/>
  <c r="J360" i="3" s="1"/>
  <c r="L360" i="3" l="1"/>
  <c r="K360" i="3"/>
  <c r="F361" i="3"/>
  <c r="J361" i="3" s="1"/>
  <c r="L361" i="3" l="1"/>
  <c r="K361" i="3"/>
  <c r="F362" i="3"/>
  <c r="J362" i="3" s="1"/>
  <c r="L362" i="3" l="1"/>
  <c r="K362" i="3"/>
  <c r="F363" i="3"/>
  <c r="J363" i="3" s="1"/>
  <c r="L363" i="3" l="1"/>
  <c r="K363" i="3"/>
  <c r="F364" i="3"/>
  <c r="J364" i="3" s="1"/>
  <c r="L364" i="3" l="1"/>
  <c r="K364" i="3"/>
  <c r="F365" i="3"/>
  <c r="J365" i="3" s="1"/>
  <c r="L365" i="3" l="1"/>
  <c r="K365" i="3"/>
  <c r="F366" i="3"/>
  <c r="J366" i="3" s="1"/>
  <c r="K366" i="3" l="1"/>
  <c r="L366" i="3"/>
  <c r="F367" i="3"/>
  <c r="J367" i="3" s="1"/>
  <c r="K367" i="3" l="1"/>
  <c r="L367" i="3"/>
  <c r="F368" i="3"/>
  <c r="J368" i="3" s="1"/>
  <c r="K368" i="3" l="1"/>
  <c r="L368" i="3"/>
  <c r="F369" i="3"/>
  <c r="J369" i="3" s="1"/>
  <c r="K369" i="3" l="1"/>
  <c r="L369" i="3"/>
  <c r="F370" i="3"/>
  <c r="J370" i="3" s="1"/>
  <c r="K370" i="3" l="1"/>
  <c r="L370" i="3"/>
  <c r="F371" i="3"/>
  <c r="J371" i="3" s="1"/>
  <c r="K371" i="3" l="1"/>
  <c r="L371" i="3"/>
  <c r="F372" i="3"/>
  <c r="J372" i="3" s="1"/>
  <c r="K372" i="3" l="1"/>
  <c r="L372" i="3"/>
  <c r="F373" i="3"/>
  <c r="J373" i="3" s="1"/>
  <c r="K373" i="3" l="1"/>
  <c r="L373" i="3"/>
  <c r="F374" i="3"/>
  <c r="J374" i="3" s="1"/>
  <c r="K374" i="3" l="1"/>
  <c r="L374" i="3"/>
  <c r="F375" i="3"/>
  <c r="J375" i="3" s="1"/>
  <c r="K375" i="3" l="1"/>
  <c r="L375" i="3"/>
  <c r="F376" i="3"/>
  <c r="J376" i="3" s="1"/>
  <c r="K376" i="3" l="1"/>
  <c r="L376" i="3"/>
  <c r="F377" i="3"/>
  <c r="J377" i="3" s="1"/>
  <c r="K377" i="3" l="1"/>
  <c r="L377" i="3"/>
  <c r="F378" i="3"/>
  <c r="J378" i="3" s="1"/>
  <c r="K378" i="3" l="1"/>
  <c r="L378" i="3"/>
  <c r="F379" i="3"/>
  <c r="J379" i="3" s="1"/>
  <c r="K379" i="3" l="1"/>
  <c r="L379" i="3"/>
  <c r="F380" i="3"/>
  <c r="J380" i="3" s="1"/>
  <c r="L380" i="3" l="1"/>
  <c r="K380" i="3"/>
  <c r="F381" i="3"/>
  <c r="J381" i="3" s="1"/>
  <c r="L381" i="3" l="1"/>
  <c r="K381" i="3"/>
  <c r="F382" i="3"/>
  <c r="J382" i="3" s="1"/>
  <c r="L382" i="3" l="1"/>
  <c r="K382" i="3"/>
  <c r="F383" i="3"/>
  <c r="J383" i="3" s="1"/>
  <c r="K383" i="3" l="1"/>
  <c r="L383" i="3"/>
  <c r="F384" i="3"/>
  <c r="J384" i="3" s="1"/>
  <c r="K384" i="3" l="1"/>
  <c r="L384" i="3"/>
  <c r="F385" i="3"/>
  <c r="J385" i="3" s="1"/>
  <c r="K385" i="3" l="1"/>
  <c r="L385" i="3"/>
  <c r="F386" i="3"/>
  <c r="J386" i="3" s="1"/>
  <c r="K386" i="3" l="1"/>
  <c r="L386" i="3"/>
  <c r="F387" i="3"/>
  <c r="J387" i="3" s="1"/>
  <c r="K387" i="3" l="1"/>
  <c r="L387" i="3"/>
  <c r="F388" i="3"/>
  <c r="J388" i="3" s="1"/>
  <c r="K388" i="3" l="1"/>
  <c r="L388" i="3"/>
  <c r="F389" i="3"/>
  <c r="J389" i="3" s="1"/>
  <c r="K389" i="3" l="1"/>
  <c r="L389" i="3"/>
  <c r="F390" i="3"/>
  <c r="J390" i="3" s="1"/>
  <c r="L390" i="3" l="1"/>
  <c r="K390" i="3"/>
  <c r="F391" i="3"/>
  <c r="J391" i="3" s="1"/>
  <c r="L391" i="3" l="1"/>
  <c r="K391" i="3"/>
  <c r="F392" i="3"/>
  <c r="J392" i="3" s="1"/>
  <c r="L392" i="3" l="1"/>
  <c r="K392" i="3"/>
  <c r="F393" i="3"/>
  <c r="J393" i="3" s="1"/>
  <c r="L393" i="3" l="1"/>
  <c r="K393" i="3"/>
  <c r="F394" i="3"/>
  <c r="J394" i="3" s="1"/>
  <c r="L394" i="3" l="1"/>
  <c r="K394" i="3"/>
  <c r="F395" i="3"/>
  <c r="J395" i="3" s="1"/>
  <c r="L395" i="3" l="1"/>
  <c r="K395" i="3"/>
  <c r="F396" i="3"/>
  <c r="J396" i="3" s="1"/>
  <c r="L396" i="3" l="1"/>
  <c r="K396" i="3"/>
  <c r="F397" i="3"/>
  <c r="J397" i="3" s="1"/>
  <c r="L397" i="3" l="1"/>
  <c r="K397" i="3"/>
  <c r="F398" i="3"/>
  <c r="J398" i="3" s="1"/>
  <c r="L398" i="3" l="1"/>
  <c r="K398" i="3"/>
  <c r="F399" i="3"/>
  <c r="J399" i="3" s="1"/>
  <c r="L399" i="3" l="1"/>
  <c r="K399" i="3"/>
  <c r="F400" i="3"/>
  <c r="J400" i="3" s="1"/>
  <c r="K400" i="3" l="1"/>
  <c r="L400" i="3"/>
  <c r="F401" i="3"/>
  <c r="J401" i="3" s="1"/>
  <c r="K401" i="3" l="1"/>
  <c r="L401" i="3"/>
  <c r="F402" i="3"/>
  <c r="J402" i="3" s="1"/>
  <c r="K402" i="3" l="1"/>
  <c r="L402" i="3"/>
  <c r="F403" i="3"/>
  <c r="J403" i="3" s="1"/>
  <c r="K403" i="3" l="1"/>
  <c r="L403" i="3"/>
  <c r="F404" i="3"/>
  <c r="J404" i="3" s="1"/>
  <c r="K404" i="3" l="1"/>
  <c r="L404" i="3"/>
  <c r="F405" i="3"/>
  <c r="J405" i="3" s="1"/>
  <c r="K405" i="3" l="1"/>
  <c r="L405" i="3"/>
  <c r="F406" i="3"/>
  <c r="J406" i="3" s="1"/>
  <c r="K406" i="3" l="1"/>
  <c r="L406" i="3"/>
  <c r="F407" i="3"/>
  <c r="J407" i="3" s="1"/>
  <c r="K407" i="3" l="1"/>
  <c r="L407" i="3"/>
  <c r="F408" i="3"/>
  <c r="J408" i="3" s="1"/>
  <c r="K408" i="3" l="1"/>
  <c r="L408" i="3"/>
  <c r="F409" i="3"/>
  <c r="J409" i="3" s="1"/>
  <c r="K409" i="3" l="1"/>
  <c r="L409" i="3"/>
  <c r="F410" i="3"/>
  <c r="J410" i="3" s="1"/>
  <c r="K410" i="3" l="1"/>
  <c r="L410" i="3"/>
  <c r="F411" i="3"/>
  <c r="J411" i="3" s="1"/>
  <c r="K411" i="3" l="1"/>
  <c r="L411" i="3"/>
  <c r="F412" i="3"/>
  <c r="J412" i="3" s="1"/>
  <c r="L412" i="3" l="1"/>
  <c r="K412" i="3"/>
  <c r="F413" i="3"/>
  <c r="J413" i="3" s="1"/>
  <c r="L413" i="3" l="1"/>
  <c r="K413" i="3"/>
  <c r="F414" i="3"/>
  <c r="J414" i="3" s="1"/>
  <c r="L414" i="3" l="1"/>
  <c r="K414" i="3"/>
  <c r="F415" i="3"/>
  <c r="J415" i="3" s="1"/>
  <c r="K415" i="3" l="1"/>
  <c r="L415" i="3"/>
  <c r="F416" i="3"/>
  <c r="J416" i="3" s="1"/>
  <c r="K416" i="3" l="1"/>
  <c r="L416" i="3"/>
  <c r="F417" i="3"/>
  <c r="J417" i="3" s="1"/>
  <c r="K417" i="3" l="1"/>
  <c r="L417" i="3"/>
  <c r="F418" i="3"/>
  <c r="J418" i="3" s="1"/>
  <c r="K418" i="3" l="1"/>
  <c r="L418" i="3"/>
  <c r="F419" i="3"/>
  <c r="J419" i="3" s="1"/>
  <c r="K419" i="3" l="1"/>
  <c r="L419" i="3"/>
  <c r="F420" i="3"/>
  <c r="J420" i="3" s="1"/>
  <c r="K420" i="3" l="1"/>
  <c r="L420" i="3"/>
  <c r="F421" i="3"/>
  <c r="J421" i="3" s="1"/>
  <c r="K421" i="3" l="1"/>
  <c r="L421" i="3"/>
  <c r="F422" i="3"/>
  <c r="J422" i="3" s="1"/>
  <c r="L422" i="3" l="1"/>
  <c r="K422" i="3"/>
  <c r="F423" i="3"/>
  <c r="J423" i="3" s="1"/>
  <c r="L423" i="3" l="1"/>
  <c r="K423" i="3"/>
  <c r="F424" i="3"/>
  <c r="J424" i="3" s="1"/>
  <c r="L424" i="3" l="1"/>
  <c r="K424" i="3"/>
  <c r="F425" i="3"/>
  <c r="J425" i="3" s="1"/>
  <c r="L425" i="3" l="1"/>
  <c r="K425" i="3"/>
  <c r="F426" i="3"/>
  <c r="J426" i="3" s="1"/>
  <c r="L426" i="3" l="1"/>
  <c r="K426" i="3"/>
  <c r="F427" i="3"/>
  <c r="J427" i="3" s="1"/>
  <c r="L427" i="3" l="1"/>
  <c r="K427" i="3"/>
  <c r="F428" i="3"/>
  <c r="J428" i="3" s="1"/>
  <c r="L428" i="3" l="1"/>
  <c r="K428" i="3"/>
  <c r="F429" i="3"/>
  <c r="J429" i="3" s="1"/>
  <c r="L429" i="3" l="1"/>
  <c r="K429" i="3"/>
  <c r="F430" i="3"/>
  <c r="J430" i="3" s="1"/>
  <c r="L430" i="3" l="1"/>
  <c r="K430" i="3"/>
  <c r="F431" i="3"/>
  <c r="J431" i="3" s="1"/>
  <c r="L431" i="3" l="1"/>
  <c r="K431" i="3"/>
  <c r="F432" i="3"/>
  <c r="J432" i="3" s="1"/>
  <c r="K432" i="3" l="1"/>
  <c r="L432" i="3"/>
  <c r="F433" i="3"/>
  <c r="J433" i="3" s="1"/>
  <c r="K433" i="3" l="1"/>
  <c r="L433" i="3"/>
  <c r="F434" i="3"/>
  <c r="J434" i="3" s="1"/>
  <c r="K434" i="3" l="1"/>
  <c r="L434" i="3"/>
  <c r="F435" i="3"/>
  <c r="J435" i="3" s="1"/>
  <c r="K435" i="3" l="1"/>
  <c r="L435" i="3"/>
  <c r="F436" i="3"/>
  <c r="J436" i="3" s="1"/>
  <c r="K436" i="3" l="1"/>
  <c r="L436" i="3"/>
  <c r="F437" i="3"/>
  <c r="J437" i="3" s="1"/>
  <c r="K437" i="3" l="1"/>
  <c r="L437" i="3"/>
  <c r="F438" i="3"/>
  <c r="J438" i="3" s="1"/>
  <c r="K438" i="3" l="1"/>
  <c r="L438" i="3"/>
  <c r="F439" i="3"/>
  <c r="J439" i="3" s="1"/>
  <c r="K439" i="3" l="1"/>
  <c r="L439" i="3"/>
  <c r="F440" i="3"/>
  <c r="J440" i="3" s="1"/>
  <c r="K440" i="3" l="1"/>
  <c r="L440" i="3"/>
  <c r="F441" i="3"/>
  <c r="J441" i="3" s="1"/>
  <c r="L441" i="3" l="1"/>
  <c r="K441" i="3"/>
  <c r="F442" i="3"/>
  <c r="J442" i="3" s="1"/>
  <c r="K442" i="3" l="1"/>
  <c r="L442" i="3"/>
  <c r="F443" i="3"/>
  <c r="J443" i="3" s="1"/>
  <c r="K443" i="3" l="1"/>
  <c r="L443" i="3"/>
  <c r="F444" i="3"/>
  <c r="J444" i="3" s="1"/>
  <c r="L444" i="3" l="1"/>
  <c r="K444" i="3"/>
  <c r="F445" i="3"/>
  <c r="J445" i="3" s="1"/>
  <c r="L445" i="3" l="1"/>
  <c r="K445" i="3"/>
  <c r="F446" i="3"/>
  <c r="J446" i="3" s="1"/>
  <c r="L446" i="3" l="1"/>
  <c r="K446" i="3"/>
  <c r="F447" i="3"/>
  <c r="J447" i="3" s="1"/>
  <c r="L447" i="3" l="1"/>
  <c r="K447" i="3"/>
  <c r="F448" i="3"/>
  <c r="J448" i="3" s="1"/>
  <c r="K448" i="3" l="1"/>
  <c r="L448" i="3"/>
  <c r="F449" i="3"/>
  <c r="J449" i="3" s="1"/>
  <c r="K449" i="3" l="1"/>
  <c r="L449" i="3"/>
  <c r="F450" i="3"/>
  <c r="J450" i="3" s="1"/>
  <c r="L450" i="3" l="1"/>
  <c r="K450" i="3"/>
  <c r="F451" i="3"/>
  <c r="J451" i="3" s="1"/>
  <c r="L451" i="3" l="1"/>
  <c r="K451" i="3"/>
  <c r="F452" i="3"/>
  <c r="J452" i="3" s="1"/>
  <c r="K452" i="3" l="1"/>
  <c r="L452" i="3"/>
  <c r="F453" i="3"/>
  <c r="J453" i="3" s="1"/>
  <c r="K453" i="3" l="1"/>
  <c r="L453" i="3"/>
  <c r="F454" i="3"/>
  <c r="J454" i="3" s="1"/>
  <c r="L454" i="3" l="1"/>
  <c r="K454" i="3"/>
  <c r="F455" i="3"/>
  <c r="J455" i="3" s="1"/>
  <c r="L455" i="3" l="1"/>
  <c r="K455" i="3"/>
  <c r="F456" i="3"/>
  <c r="J456" i="3" s="1"/>
  <c r="L456" i="3" l="1"/>
  <c r="K456" i="3"/>
  <c r="F457" i="3"/>
  <c r="J457" i="3" s="1"/>
  <c r="L457" i="3" l="1"/>
  <c r="K457" i="3"/>
  <c r="F458" i="3"/>
  <c r="J458" i="3" s="1"/>
  <c r="L458" i="3" l="1"/>
  <c r="K458" i="3"/>
  <c r="F459" i="3"/>
  <c r="J459" i="3" s="1"/>
  <c r="L459" i="3" l="1"/>
  <c r="K459" i="3"/>
  <c r="F460" i="3"/>
  <c r="J460" i="3" s="1"/>
  <c r="L460" i="3" l="1"/>
  <c r="K460" i="3"/>
  <c r="F461" i="3"/>
  <c r="J461" i="3" s="1"/>
  <c r="L461" i="3" l="1"/>
  <c r="K461" i="3"/>
  <c r="F462" i="3"/>
  <c r="J462" i="3" s="1"/>
  <c r="L462" i="3" l="1"/>
  <c r="K462" i="3"/>
  <c r="F463" i="3"/>
  <c r="J463" i="3" s="1"/>
  <c r="L463" i="3" l="1"/>
  <c r="K463" i="3"/>
  <c r="F464" i="3"/>
  <c r="J464" i="3" s="1"/>
  <c r="K464" i="3" l="1"/>
  <c r="L464" i="3"/>
  <c r="F465" i="3"/>
  <c r="J465" i="3" s="1"/>
  <c r="K465" i="3" l="1"/>
  <c r="L465" i="3"/>
  <c r="F466" i="3"/>
  <c r="J466" i="3" s="1"/>
  <c r="K466" i="3" l="1"/>
  <c r="L466" i="3"/>
  <c r="F467" i="3"/>
  <c r="J467" i="3" s="1"/>
  <c r="K467" i="3" l="1"/>
  <c r="L467" i="3"/>
  <c r="F468" i="3"/>
  <c r="J468" i="3" s="1"/>
  <c r="K468" i="3" l="1"/>
  <c r="L468" i="3"/>
  <c r="F469" i="3"/>
  <c r="J469" i="3" s="1"/>
  <c r="K469" i="3" l="1"/>
  <c r="L469" i="3"/>
  <c r="F470" i="3"/>
  <c r="J470" i="3" s="1"/>
  <c r="K470" i="3" l="1"/>
  <c r="L470" i="3"/>
  <c r="F471" i="3"/>
  <c r="J471" i="3" s="1"/>
  <c r="L471" i="3" l="1"/>
  <c r="K471" i="3"/>
  <c r="F472" i="3"/>
  <c r="J472" i="3" s="1"/>
  <c r="L472" i="3" l="1"/>
  <c r="K472" i="3"/>
  <c r="F473" i="3"/>
  <c r="J473" i="3" s="1"/>
  <c r="L473" i="3" l="1"/>
  <c r="K473" i="3"/>
  <c r="F474" i="3"/>
  <c r="J474" i="3" s="1"/>
  <c r="L474" i="3" l="1"/>
  <c r="K474" i="3"/>
  <c r="F475" i="3"/>
  <c r="J475" i="3" s="1"/>
  <c r="L475" i="3" l="1"/>
  <c r="K475" i="3"/>
  <c r="F476" i="3"/>
  <c r="J476" i="3" s="1"/>
  <c r="L476" i="3" l="1"/>
  <c r="K476" i="3"/>
  <c r="F477" i="3"/>
  <c r="J477" i="3" s="1"/>
  <c r="L477" i="3" l="1"/>
  <c r="K477" i="3"/>
  <c r="F478" i="3"/>
  <c r="J478" i="3" s="1"/>
  <c r="L478" i="3" l="1"/>
  <c r="K478" i="3"/>
  <c r="F479" i="3"/>
  <c r="J479" i="3" s="1"/>
  <c r="L479" i="3" l="1"/>
  <c r="K479" i="3"/>
  <c r="F480" i="3"/>
  <c r="J480" i="3" s="1"/>
  <c r="L480" i="3" l="1"/>
  <c r="K480" i="3"/>
  <c r="F481" i="3"/>
  <c r="J481" i="3" s="1"/>
  <c r="K481" i="3" l="1"/>
  <c r="L481" i="3"/>
  <c r="F482" i="3"/>
  <c r="J482" i="3" s="1"/>
  <c r="K482" i="3" l="1"/>
  <c r="L482" i="3"/>
  <c r="F483" i="3"/>
  <c r="J483" i="3" s="1"/>
  <c r="K483" i="3" l="1"/>
  <c r="L483" i="3"/>
  <c r="F484" i="3"/>
  <c r="J484" i="3" s="1"/>
  <c r="K484" i="3" l="1"/>
  <c r="L484" i="3"/>
  <c r="F485" i="3"/>
  <c r="J485" i="3" s="1"/>
  <c r="K485" i="3" l="1"/>
  <c r="L485" i="3"/>
  <c r="F486" i="3"/>
  <c r="J486" i="3" s="1"/>
  <c r="L486" i="3" l="1"/>
  <c r="K486" i="3"/>
  <c r="F487" i="3"/>
  <c r="J487" i="3" s="1"/>
  <c r="L487" i="3" l="1"/>
  <c r="K487" i="3"/>
  <c r="F488" i="3"/>
  <c r="J488" i="3" s="1"/>
  <c r="L488" i="3" l="1"/>
  <c r="K488" i="3"/>
  <c r="F489" i="3"/>
  <c r="J489" i="3" s="1"/>
  <c r="L489" i="3" l="1"/>
  <c r="K489" i="3"/>
  <c r="F490" i="3"/>
  <c r="J490" i="3" s="1"/>
  <c r="L490" i="3" l="1"/>
  <c r="K490" i="3"/>
  <c r="F491" i="3"/>
  <c r="J491" i="3" s="1"/>
  <c r="L491" i="3" l="1"/>
  <c r="K491" i="3"/>
  <c r="F492" i="3"/>
  <c r="J492" i="3" s="1"/>
  <c r="L492" i="3" l="1"/>
  <c r="K492" i="3"/>
  <c r="F493" i="3"/>
  <c r="J493" i="3" s="1"/>
  <c r="K493" i="3" l="1"/>
  <c r="L493" i="3"/>
  <c r="F494" i="3"/>
  <c r="J494" i="3" s="1"/>
  <c r="L494" i="3" l="1"/>
  <c r="K494" i="3"/>
  <c r="F495" i="3"/>
  <c r="J495" i="3" s="1"/>
  <c r="L495" i="3" l="1"/>
  <c r="K495" i="3"/>
  <c r="F496" i="3"/>
  <c r="J496" i="3" s="1"/>
  <c r="K496" i="3" l="1"/>
  <c r="L496" i="3"/>
  <c r="F497" i="3"/>
  <c r="J497" i="3" s="1"/>
  <c r="K497" i="3" l="1"/>
  <c r="L497" i="3"/>
  <c r="F498" i="3"/>
  <c r="J498" i="3" s="1"/>
  <c r="K498" i="3" l="1"/>
  <c r="L498" i="3"/>
  <c r="F499" i="3"/>
  <c r="J499" i="3" s="1"/>
  <c r="K499" i="3" l="1"/>
  <c r="L499" i="3"/>
  <c r="F500" i="3"/>
  <c r="J500" i="3" s="1"/>
  <c r="K500" i="3" l="1"/>
  <c r="L500" i="3"/>
  <c r="F501" i="3"/>
  <c r="J501" i="3" s="1"/>
  <c r="K501" i="3" l="1"/>
  <c r="L501" i="3"/>
  <c r="F502" i="3"/>
  <c r="J502" i="3" s="1"/>
  <c r="K502" i="3" l="1"/>
  <c r="L502" i="3"/>
  <c r="F503" i="3"/>
  <c r="J503" i="3" s="1"/>
  <c r="L503" i="3" l="1"/>
  <c r="K503" i="3"/>
  <c r="F504" i="3"/>
  <c r="J504" i="3" s="1"/>
  <c r="L504" i="3" l="1"/>
  <c r="K504" i="3"/>
  <c r="F505" i="3"/>
  <c r="J505" i="3" s="1"/>
  <c r="L505" i="3" l="1"/>
  <c r="K505" i="3"/>
  <c r="F506" i="3"/>
  <c r="J506" i="3" s="1"/>
  <c r="L506" i="3" l="1"/>
  <c r="K506" i="3"/>
  <c r="F507" i="3"/>
  <c r="J507" i="3" s="1"/>
  <c r="L507" i="3" l="1"/>
  <c r="K507" i="3"/>
  <c r="F508" i="3"/>
  <c r="J508" i="3" s="1"/>
  <c r="L508" i="3" l="1"/>
  <c r="K508" i="3"/>
  <c r="F509" i="3"/>
  <c r="J509" i="3" s="1"/>
  <c r="L509" i="3" l="1"/>
  <c r="K509" i="3"/>
  <c r="F510" i="3"/>
  <c r="J510" i="3" s="1"/>
  <c r="L510" i="3" l="1"/>
  <c r="K510" i="3"/>
  <c r="F511" i="3"/>
  <c r="J511" i="3" s="1"/>
  <c r="L511" i="3" l="1"/>
  <c r="K511" i="3"/>
  <c r="F512" i="3"/>
  <c r="J512" i="3" s="1"/>
  <c r="L512" i="3" l="1"/>
  <c r="K512" i="3"/>
  <c r="F513" i="3"/>
  <c r="J513" i="3" s="1"/>
  <c r="L513" i="3" l="1"/>
  <c r="K513" i="3"/>
  <c r="F514" i="3"/>
  <c r="J514" i="3" s="1"/>
  <c r="L514" i="3" l="1"/>
  <c r="K514" i="3"/>
  <c r="F515" i="3"/>
  <c r="J515" i="3" s="1"/>
  <c r="L515" i="3" l="1"/>
  <c r="K515" i="3"/>
  <c r="F516" i="3"/>
  <c r="J516" i="3" s="1"/>
  <c r="L516" i="3" l="1"/>
  <c r="K516" i="3"/>
  <c r="F517" i="3"/>
  <c r="J517" i="3" s="1"/>
  <c r="L517" i="3" l="1"/>
  <c r="K517" i="3"/>
  <c r="F518" i="3"/>
  <c r="J518" i="3" s="1"/>
  <c r="L518" i="3" l="1"/>
  <c r="K518" i="3"/>
  <c r="F519" i="3"/>
  <c r="J519" i="3" s="1"/>
  <c r="L519" i="3" l="1"/>
  <c r="K519" i="3"/>
  <c r="F520" i="3"/>
  <c r="J520" i="3" s="1"/>
  <c r="L520" i="3" l="1"/>
  <c r="K520" i="3"/>
  <c r="F521" i="3"/>
  <c r="J521" i="3" s="1"/>
  <c r="L521" i="3" l="1"/>
  <c r="K521" i="3"/>
  <c r="F522" i="3"/>
  <c r="J522" i="3" s="1"/>
  <c r="L522" i="3" l="1"/>
  <c r="K522" i="3"/>
  <c r="F523" i="3"/>
  <c r="J523" i="3" s="1"/>
  <c r="L523" i="3" l="1"/>
  <c r="K523" i="3"/>
  <c r="F524" i="3"/>
  <c r="J524" i="3" s="1"/>
  <c r="L524" i="3" l="1"/>
  <c r="K524" i="3"/>
  <c r="F525" i="3"/>
  <c r="J525" i="3" s="1"/>
  <c r="K525" i="3" l="1"/>
  <c r="L525" i="3"/>
  <c r="F526" i="3"/>
  <c r="J526" i="3" s="1"/>
  <c r="K526" i="3" l="1"/>
  <c r="L526" i="3"/>
  <c r="F527" i="3"/>
  <c r="J527" i="3" s="1"/>
  <c r="K527" i="3" l="1"/>
  <c r="L527" i="3"/>
  <c r="F528" i="3"/>
  <c r="J528" i="3" s="1"/>
  <c r="K528" i="3" l="1"/>
  <c r="L528" i="3"/>
  <c r="F529" i="3"/>
  <c r="J529" i="3" s="1"/>
  <c r="K529" i="3" l="1"/>
  <c r="L529" i="3"/>
  <c r="F530" i="3"/>
  <c r="J530" i="3" s="1"/>
  <c r="K530" i="3" l="1"/>
  <c r="L530" i="3"/>
  <c r="F531" i="3"/>
  <c r="J531" i="3" s="1"/>
  <c r="K531" i="3" l="1"/>
  <c r="L531" i="3"/>
  <c r="F532" i="3"/>
  <c r="J532" i="3" s="1"/>
  <c r="K532" i="3" l="1"/>
  <c r="L532" i="3"/>
  <c r="F533" i="3"/>
  <c r="J533" i="3" s="1"/>
  <c r="K533" i="3" l="1"/>
  <c r="L533" i="3"/>
  <c r="F534" i="3"/>
  <c r="J534" i="3" s="1"/>
  <c r="K534" i="3" l="1"/>
  <c r="L534" i="3"/>
  <c r="F535" i="3"/>
  <c r="J535" i="3" s="1"/>
  <c r="K535" i="3" l="1"/>
  <c r="L535" i="3"/>
  <c r="F536" i="3"/>
  <c r="J536" i="3" s="1"/>
  <c r="L536" i="3" l="1"/>
  <c r="K536" i="3"/>
  <c r="F537" i="3"/>
  <c r="J537" i="3" s="1"/>
  <c r="L537" i="3" l="1"/>
  <c r="K537" i="3"/>
  <c r="F538" i="3"/>
  <c r="J538" i="3" s="1"/>
  <c r="L538" i="3" l="1"/>
  <c r="K538" i="3"/>
  <c r="F539" i="3"/>
  <c r="J539" i="3" s="1"/>
  <c r="K539" i="3" l="1"/>
  <c r="L539" i="3"/>
  <c r="F540" i="3"/>
  <c r="J540" i="3" s="1"/>
  <c r="L540" i="3" l="1"/>
  <c r="K540" i="3"/>
  <c r="F541" i="3"/>
  <c r="J541" i="3" s="1"/>
  <c r="L541" i="3" l="1"/>
  <c r="K541" i="3"/>
  <c r="F542" i="3"/>
  <c r="J542" i="3" s="1"/>
  <c r="L542" i="3" l="1"/>
  <c r="K542" i="3"/>
  <c r="F543" i="3"/>
  <c r="J543" i="3" s="1"/>
  <c r="L543" i="3" l="1"/>
  <c r="K543" i="3"/>
  <c r="F544" i="3"/>
  <c r="J544" i="3" s="1"/>
  <c r="L544" i="3" l="1"/>
  <c r="K544" i="3"/>
  <c r="F545" i="3"/>
  <c r="J545" i="3" s="1"/>
  <c r="L545" i="3" l="1"/>
  <c r="K545" i="3"/>
  <c r="F546" i="3"/>
  <c r="J546" i="3" s="1"/>
  <c r="L546" i="3" l="1"/>
  <c r="K546" i="3"/>
  <c r="F547" i="3"/>
  <c r="J547" i="3" s="1"/>
  <c r="L547" i="3" l="1"/>
  <c r="K547" i="3"/>
  <c r="F548" i="3"/>
  <c r="J548" i="3" s="1"/>
  <c r="L548" i="3" l="1"/>
  <c r="K548" i="3"/>
  <c r="F549" i="3"/>
  <c r="J549" i="3" s="1"/>
  <c r="L549" i="3" l="1"/>
  <c r="K549" i="3"/>
  <c r="F550" i="3"/>
  <c r="J550" i="3" s="1"/>
  <c r="L550" i="3" l="1"/>
  <c r="K550" i="3"/>
  <c r="F551" i="3"/>
  <c r="J551" i="3" s="1"/>
  <c r="L551" i="3" l="1"/>
  <c r="K551" i="3"/>
  <c r="F552" i="3"/>
  <c r="J552" i="3" s="1"/>
  <c r="L552" i="3" l="1"/>
  <c r="K552" i="3"/>
  <c r="F553" i="3"/>
  <c r="J553" i="3" s="1"/>
  <c r="L553" i="3" l="1"/>
  <c r="K553" i="3"/>
  <c r="F554" i="3"/>
  <c r="J554" i="3" s="1"/>
  <c r="L554" i="3" l="1"/>
  <c r="K554" i="3"/>
  <c r="F555" i="3"/>
  <c r="J555" i="3" s="1"/>
  <c r="L555" i="3" l="1"/>
  <c r="K555" i="3"/>
  <c r="F556" i="3"/>
  <c r="J556" i="3" s="1"/>
  <c r="L556" i="3" l="1"/>
  <c r="K556" i="3"/>
  <c r="F557" i="3"/>
  <c r="J557" i="3" s="1"/>
  <c r="L557" i="3" l="1"/>
  <c r="K557" i="3"/>
  <c r="F558" i="3"/>
  <c r="J558" i="3" s="1"/>
  <c r="L558" i="3" l="1"/>
  <c r="K558" i="3"/>
  <c r="F559" i="3"/>
  <c r="J559" i="3" s="1"/>
  <c r="K559" i="3" l="1"/>
  <c r="L559" i="3"/>
  <c r="F560" i="3"/>
  <c r="J560" i="3" s="1"/>
  <c r="K560" i="3" l="1"/>
  <c r="L560" i="3"/>
  <c r="F561" i="3"/>
  <c r="J561" i="3" s="1"/>
  <c r="K561" i="3" l="1"/>
  <c r="L561" i="3"/>
  <c r="F562" i="3"/>
  <c r="J562" i="3" s="1"/>
  <c r="K562" i="3" l="1"/>
  <c r="L562" i="3"/>
  <c r="F563" i="3"/>
  <c r="J563" i="3" s="1"/>
  <c r="K563" i="3" l="1"/>
  <c r="L563" i="3"/>
  <c r="F564" i="3"/>
  <c r="J564" i="3" s="1"/>
  <c r="K564" i="3" l="1"/>
  <c r="L564" i="3"/>
  <c r="F565" i="3"/>
  <c r="J565" i="3" s="1"/>
  <c r="K565" i="3" l="1"/>
  <c r="L565" i="3"/>
  <c r="F566" i="3"/>
  <c r="J566" i="3" s="1"/>
  <c r="K566" i="3" l="1"/>
  <c r="L566" i="3"/>
  <c r="F567" i="3"/>
  <c r="J567" i="3" s="1"/>
  <c r="K567" i="3" l="1"/>
  <c r="L567" i="3"/>
  <c r="F568" i="3"/>
  <c r="J568" i="3" s="1"/>
  <c r="K568" i="3" l="1"/>
  <c r="L568" i="3"/>
  <c r="F569" i="3"/>
  <c r="J569" i="3" s="1"/>
  <c r="K569" i="3" l="1"/>
  <c r="L569" i="3"/>
  <c r="F570" i="3"/>
  <c r="J570" i="3" s="1"/>
  <c r="K570" i="3" l="1"/>
  <c r="L570" i="3"/>
  <c r="F571" i="3"/>
  <c r="J571" i="3" s="1"/>
  <c r="K571" i="3" l="1"/>
  <c r="L571" i="3"/>
  <c r="F572" i="3"/>
  <c r="J572" i="3" s="1"/>
  <c r="L572" i="3" l="1"/>
  <c r="K572" i="3"/>
  <c r="F573" i="3"/>
  <c r="J573" i="3" s="1"/>
  <c r="L573" i="3" l="1"/>
  <c r="K573" i="3"/>
  <c r="F574" i="3"/>
  <c r="J574" i="3" s="1"/>
  <c r="L574" i="3" l="1"/>
  <c r="K574" i="3"/>
  <c r="F575" i="3"/>
  <c r="J575" i="3" s="1"/>
  <c r="K575" i="3" l="1"/>
  <c r="L575" i="3"/>
  <c r="F576" i="3"/>
  <c r="J576" i="3" s="1"/>
  <c r="K576" i="3" l="1"/>
  <c r="L576" i="3"/>
  <c r="F577" i="3"/>
  <c r="J577" i="3" s="1"/>
  <c r="K577" i="3" l="1"/>
  <c r="L577" i="3"/>
  <c r="F578" i="3"/>
  <c r="J578" i="3" s="1"/>
  <c r="K578" i="3" l="1"/>
  <c r="L578" i="3"/>
  <c r="F579" i="3"/>
  <c r="J579" i="3" s="1"/>
  <c r="K579" i="3" l="1"/>
  <c r="L579" i="3"/>
  <c r="F580" i="3"/>
  <c r="J580" i="3" s="1"/>
  <c r="K580" i="3" l="1"/>
  <c r="L580" i="3"/>
  <c r="F581" i="3"/>
  <c r="J581" i="3" s="1"/>
  <c r="L581" i="3" l="1"/>
  <c r="K581" i="3"/>
  <c r="F582" i="3"/>
  <c r="J582" i="3" s="1"/>
  <c r="L582" i="3" l="1"/>
  <c r="K582" i="3"/>
  <c r="F583" i="3"/>
  <c r="J583" i="3" s="1"/>
  <c r="L583" i="3" l="1"/>
  <c r="K583" i="3"/>
  <c r="F584" i="3"/>
  <c r="J584" i="3" s="1"/>
  <c r="L584" i="3" l="1"/>
  <c r="K584" i="3"/>
  <c r="F585" i="3"/>
  <c r="J585" i="3" s="1"/>
  <c r="L585" i="3" l="1"/>
  <c r="K585" i="3"/>
  <c r="F586" i="3"/>
  <c r="J586" i="3" s="1"/>
  <c r="L586" i="3" l="1"/>
  <c r="K586" i="3"/>
  <c r="F587" i="3"/>
  <c r="J587" i="3" s="1"/>
  <c r="L587" i="3" l="1"/>
  <c r="K587" i="3"/>
  <c r="F588" i="3"/>
  <c r="J588" i="3" s="1"/>
  <c r="L588" i="3" l="1"/>
  <c r="K588" i="3"/>
  <c r="F589" i="3"/>
  <c r="J589" i="3" s="1"/>
  <c r="L589" i="3" l="1"/>
  <c r="K589" i="3"/>
  <c r="F590" i="3"/>
  <c r="J590" i="3" s="1"/>
  <c r="L590" i="3" l="1"/>
  <c r="K590" i="3"/>
  <c r="F591" i="3"/>
  <c r="J591" i="3" s="1"/>
  <c r="L591" i="3" l="1"/>
  <c r="K591" i="3"/>
  <c r="F592" i="3"/>
  <c r="J592" i="3" s="1"/>
  <c r="K592" i="3" l="1"/>
  <c r="L592" i="3"/>
  <c r="F593" i="3"/>
  <c r="J593" i="3" s="1"/>
  <c r="K593" i="3" l="1"/>
  <c r="L593" i="3"/>
  <c r="F594" i="3"/>
  <c r="J594" i="3" s="1"/>
  <c r="K594" i="3" l="1"/>
  <c r="L594" i="3"/>
  <c r="F595" i="3"/>
  <c r="J595" i="3" s="1"/>
  <c r="K595" i="3" l="1"/>
  <c r="L595" i="3"/>
  <c r="F596" i="3"/>
  <c r="J596" i="3" s="1"/>
  <c r="K596" i="3" l="1"/>
  <c r="L596" i="3"/>
  <c r="F597" i="3"/>
  <c r="J597" i="3" s="1"/>
  <c r="K597" i="3" l="1"/>
  <c r="L597" i="3"/>
  <c r="F598" i="3"/>
  <c r="J598" i="3" s="1"/>
  <c r="K598" i="3" l="1"/>
  <c r="L598" i="3"/>
  <c r="F599" i="3"/>
  <c r="J599" i="3" s="1"/>
  <c r="L599" i="3" l="1"/>
  <c r="K599" i="3"/>
  <c r="F600" i="3"/>
  <c r="J600" i="3" s="1"/>
  <c r="L600" i="3" l="1"/>
  <c r="K600" i="3"/>
  <c r="F601" i="3"/>
  <c r="J601" i="3" s="1"/>
  <c r="L601" i="3" l="1"/>
  <c r="K601" i="3"/>
  <c r="F602" i="3"/>
  <c r="J602" i="3" s="1"/>
  <c r="L602" i="3" l="1"/>
  <c r="K602" i="3"/>
  <c r="F603" i="3"/>
  <c r="J603" i="3" s="1"/>
  <c r="L603" i="3" l="1"/>
  <c r="K603" i="3"/>
  <c r="F604" i="3"/>
  <c r="J604" i="3" s="1"/>
  <c r="L604" i="3" l="1"/>
  <c r="K604" i="3"/>
  <c r="F605" i="3"/>
  <c r="J605" i="3" s="1"/>
  <c r="L605" i="3" l="1"/>
  <c r="K605" i="3"/>
  <c r="F606" i="3"/>
  <c r="J606" i="3" s="1"/>
  <c r="L606" i="3" l="1"/>
  <c r="K606" i="3"/>
  <c r="F607" i="3"/>
  <c r="J607" i="3" s="1"/>
  <c r="K607" i="3" l="1"/>
  <c r="L607" i="3"/>
  <c r="F608" i="3"/>
  <c r="J608" i="3" s="1"/>
  <c r="K608" i="3" l="1"/>
  <c r="L608" i="3"/>
  <c r="F609" i="3"/>
  <c r="J609" i="3" s="1"/>
  <c r="K609" i="3" l="1"/>
  <c r="L609" i="3"/>
  <c r="F610" i="3"/>
  <c r="J610" i="3" s="1"/>
  <c r="K610" i="3" l="1"/>
  <c r="L610" i="3"/>
  <c r="F611" i="3"/>
  <c r="J611" i="3" s="1"/>
  <c r="K611" i="3" l="1"/>
  <c r="L611" i="3"/>
  <c r="F612" i="3"/>
  <c r="J612" i="3" s="1"/>
  <c r="K612" i="3" l="1"/>
  <c r="L612" i="3"/>
  <c r="F613" i="3"/>
  <c r="J613" i="3" s="1"/>
  <c r="K613" i="3" l="1"/>
  <c r="L613" i="3"/>
  <c r="F614" i="3"/>
  <c r="J614" i="3" s="1"/>
  <c r="L614" i="3" l="1"/>
  <c r="K614" i="3"/>
  <c r="F615" i="3"/>
  <c r="J615" i="3" s="1"/>
  <c r="L615" i="3" l="1"/>
  <c r="K615" i="3"/>
  <c r="F616" i="3"/>
  <c r="J616" i="3" s="1"/>
  <c r="L616" i="3" l="1"/>
  <c r="K616" i="3"/>
  <c r="F617" i="3"/>
  <c r="J617" i="3" s="1"/>
  <c r="L617" i="3" l="1"/>
  <c r="K617" i="3"/>
  <c r="F618" i="3"/>
  <c r="J618" i="3" s="1"/>
  <c r="L618" i="3" l="1"/>
  <c r="K618" i="3"/>
  <c r="F619" i="3"/>
  <c r="J619" i="3" s="1"/>
  <c r="L619" i="3" l="1"/>
  <c r="K619" i="3"/>
  <c r="F620" i="3"/>
  <c r="J620" i="3" s="1"/>
  <c r="L620" i="3" l="1"/>
  <c r="K620" i="3"/>
  <c r="F621" i="3"/>
  <c r="J621" i="3" s="1"/>
  <c r="K621" i="3" l="1"/>
  <c r="L621" i="3"/>
  <c r="F622" i="3"/>
  <c r="J622" i="3" s="1"/>
  <c r="K622" i="3" l="1"/>
  <c r="L622" i="3"/>
  <c r="F623" i="3"/>
  <c r="J623" i="3" s="1"/>
  <c r="K623" i="3" l="1"/>
  <c r="L623" i="3"/>
  <c r="F624" i="3"/>
  <c r="J624" i="3" s="1"/>
  <c r="K624" i="3" l="1"/>
  <c r="L624" i="3"/>
  <c r="F625" i="3"/>
  <c r="J625" i="3" s="1"/>
  <c r="K625" i="3" l="1"/>
  <c r="L625" i="3"/>
  <c r="F626" i="3"/>
  <c r="J626" i="3" s="1"/>
  <c r="K626" i="3" l="1"/>
  <c r="L626" i="3"/>
  <c r="F627" i="3"/>
  <c r="J627" i="3" s="1"/>
  <c r="K627" i="3" l="1"/>
  <c r="L627" i="3"/>
  <c r="F628" i="3"/>
  <c r="J628" i="3" s="1"/>
  <c r="K628" i="3" l="1"/>
  <c r="L628" i="3"/>
  <c r="F629" i="3"/>
  <c r="J629" i="3" s="1"/>
  <c r="K629" i="3" l="1"/>
  <c r="L629" i="3"/>
  <c r="F630" i="3"/>
  <c r="J630" i="3" s="1"/>
  <c r="K630" i="3" l="1"/>
  <c r="L630" i="3"/>
  <c r="F631" i="3"/>
  <c r="J631" i="3" s="1"/>
  <c r="L631" i="3" l="1"/>
  <c r="K631" i="3"/>
  <c r="F632" i="3"/>
  <c r="J632" i="3" s="1"/>
  <c r="L632" i="3" l="1"/>
  <c r="K632" i="3"/>
  <c r="F633" i="3"/>
  <c r="J633" i="3" s="1"/>
  <c r="L633" i="3" l="1"/>
  <c r="K633" i="3"/>
  <c r="F634" i="3"/>
  <c r="J634" i="3" s="1"/>
  <c r="L634" i="3" l="1"/>
  <c r="K634" i="3"/>
</calcChain>
</file>

<file path=xl/sharedStrings.xml><?xml version="1.0" encoding="utf-8"?>
<sst xmlns="http://schemas.openxmlformats.org/spreadsheetml/2006/main" count="15" uniqueCount="15">
  <si>
    <t>time</t>
  </si>
  <si>
    <t>latitude</t>
  </si>
  <si>
    <t>longitude</t>
  </si>
  <si>
    <t>altitude</t>
  </si>
  <si>
    <t>metres</t>
  </si>
  <si>
    <t>icon</t>
  </si>
  <si>
    <t>iconsize</t>
  </si>
  <si>
    <t>Start</t>
  </si>
  <si>
    <t>elapsed</t>
  </si>
  <si>
    <t>speed</t>
  </si>
  <si>
    <t>delta metres</t>
  </si>
  <si>
    <t>duration</t>
  </si>
  <si>
    <t>Km marker</t>
  </si>
  <si>
    <t>max</t>
  </si>
  <si>
    <t>strokecolor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</si>
</sst>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5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AD49-787C-4AD0-B681-2603B908268F}">
  <dimension ref="A1:M636"/>
  <sheetViews>
    <sheetView tabSelected="1" workbookViewId="0"/>
  </sheetViews>
  <sheetFormatPr defaultRowHeight="15" x14ac:dyDescent="0.25"/>
  <cols>
    <col min="1" max="1" width="10" bestFit="1" customWidth="1"/>
    <col min="2" max="2" width="9.5703125" bestFit="1" customWidth="1"/>
    <col min="3" max="3" width="8" bestFit="1" customWidth="1"/>
    <col min="4" max="4" width="15.85546875" style="1" bestFit="1" customWidth="1"/>
    <col min="5" max="5" width="12" bestFit="1" customWidth="1"/>
    <col min="6" max="6" width="12.28515625" bestFit="1" customWidth="1"/>
    <col min="7" max="7" width="8.5703125" bestFit="1" customWidth="1"/>
    <col min="8" max="8" width="8" bestFit="1" customWidth="1"/>
    <col min="9" max="9" width="6.42578125" style="3" bestFit="1" customWidth="1"/>
    <col min="10" max="10" width="7.85546875" customWidth="1"/>
    <col min="11" max="11" width="8.85546875" customWidth="1"/>
    <col min="12" max="12" width="8.140625" bestFit="1" customWidth="1"/>
    <col min="13" max="13" width="11" bestFit="1" customWidth="1"/>
  </cols>
  <sheetData>
    <row r="1" spans="1:13" x14ac:dyDescent="0.25">
      <c r="E1">
        <f>SUM(E5:E634)</f>
        <v>7090.841253995457</v>
      </c>
      <c r="H1" t="s">
        <v>13</v>
      </c>
      <c r="I1" s="3">
        <f>MAX(I4:I634)</f>
        <v>14.170873768916094</v>
      </c>
    </row>
    <row r="2" spans="1:13" x14ac:dyDescent="0.25">
      <c r="I2" s="3">
        <f>AVERAGE(I4:I634)</f>
        <v>8.8458212278825599</v>
      </c>
    </row>
    <row r="3" spans="1:13" s="4" customFormat="1" ht="30" x14ac:dyDescent="0.25">
      <c r="A3" s="4" t="s">
        <v>1</v>
      </c>
      <c r="B3" s="4" t="s">
        <v>2</v>
      </c>
      <c r="C3" s="4" t="s">
        <v>3</v>
      </c>
      <c r="D3" s="5" t="s">
        <v>0</v>
      </c>
      <c r="E3" s="4" t="s">
        <v>4</v>
      </c>
      <c r="F3" s="4" t="s">
        <v>10</v>
      </c>
      <c r="G3" s="4" t="s">
        <v>11</v>
      </c>
      <c r="H3" s="4" t="s">
        <v>8</v>
      </c>
      <c r="I3" s="6" t="s">
        <v>9</v>
      </c>
      <c r="J3" s="4" t="s">
        <v>12</v>
      </c>
      <c r="K3" s="4" t="s">
        <v>5</v>
      </c>
      <c r="L3" s="4" t="s">
        <v>6</v>
      </c>
      <c r="M3" s="4" t="s">
        <v>14</v>
      </c>
    </row>
    <row r="4" spans="1:13" x14ac:dyDescent="0.25">
      <c r="A4">
        <v>46.170991000000001</v>
      </c>
      <c r="B4">
        <v>6.1621389999999998</v>
      </c>
      <c r="C4">
        <v>469</v>
      </c>
      <c r="D4" s="1">
        <v>45425.292320671295</v>
      </c>
      <c r="E4">
        <v>0</v>
      </c>
      <c r="F4">
        <v>0</v>
      </c>
      <c r="G4">
        <v>0</v>
      </c>
      <c r="H4">
        <v>0</v>
      </c>
      <c r="K4" t="s">
        <v>7</v>
      </c>
    </row>
    <row r="5" spans="1:13" x14ac:dyDescent="0.25">
      <c r="A5">
        <v>46.170991000000001</v>
      </c>
      <c r="B5">
        <v>6.16214</v>
      </c>
      <c r="C5">
        <v>469</v>
      </c>
      <c r="D5" s="1">
        <v>45425.292384976849</v>
      </c>
      <c r="E5">
        <f>_xll.GeodesiX.UDF.Distance(A4, B4, A5, B5)</f>
        <v>7.7224135450158785E-2</v>
      </c>
      <c r="F5">
        <f>E5</f>
        <v>7.7224135450158785E-2</v>
      </c>
      <c r="G5" s="2">
        <f>D5-D4</f>
        <v>6.4305553678423166E-5</v>
      </c>
      <c r="H5" s="2">
        <f>H4+G5</f>
        <v>6.4305553678423166E-5</v>
      </c>
      <c r="I5" s="3">
        <f>(E5/1000)/G5/24</f>
        <v>5.0037238253387871E-2</v>
      </c>
      <c r="J5" t="str">
        <f>IF(INT(F5/1000)&lt;&gt;INT(F4/1000),INT(F4/1000)+1&amp;" Km "&amp;TEXT(H5,"mm:ss"),"")</f>
        <v/>
      </c>
      <c r="K5" t="str">
        <f>IF(J5="","http://maps.google.com/mapfiles/kml/paddle/wht-blank-lv.png",J5)</f>
        <v>http://maps.google.com/mapfiles/kml/paddle/wht-blank-lv.png</v>
      </c>
      <c r="L5">
        <f>IF(J5="",1,32)</f>
        <v>1</v>
      </c>
      <c r="M5" t="str">
        <f>"#"&amp;_xll.GeodesiX.UDF.Heat(I5, 0, $I$1)</f>
        <v>#9700B3</v>
      </c>
    </row>
    <row r="6" spans="1:13" x14ac:dyDescent="0.25">
      <c r="A6">
        <v>46.171030999999999</v>
      </c>
      <c r="B6">
        <v>6.1620869999999996</v>
      </c>
      <c r="C6">
        <v>469</v>
      </c>
      <c r="D6" s="1">
        <v>45425.292408113426</v>
      </c>
      <c r="E6">
        <f>_xll.GeodesiX.UDF.Distance(A5, B5, A6, B6)</f>
        <v>6.0432034498709246</v>
      </c>
      <c r="F6">
        <f>F5+E6</f>
        <v>6.1204275853210834</v>
      </c>
      <c r="G6" s="2">
        <f t="shared" ref="G6:G69" si="0">D6-D5</f>
        <v>2.3136577510740608E-5</v>
      </c>
      <c r="H6" s="2">
        <f t="shared" ref="H6:H69" si="1">H5+G6</f>
        <v>8.7442131189163774E-5</v>
      </c>
      <c r="I6" s="3">
        <f t="shared" ref="I6:I69" si="2">(E6/1000)/G6/24</f>
        <v>10.883206197101954</v>
      </c>
      <c r="J6" t="str">
        <f>IF(INT(F6/1000)&lt;&gt;INT(F5/1000),INT(F5/1000)+1&amp;" Km "&amp;TEXT(H6,"mm:ss"),"")</f>
        <v/>
      </c>
      <c r="K6" t="str">
        <f t="shared" ref="K6:K69" si="3">IF(J6="","http://maps.google.com/mapfiles/kml/paddle/wht-blank-lv.png",J6)</f>
        <v>http://maps.google.com/mapfiles/kml/paddle/wht-blank-lv.png</v>
      </c>
      <c r="L6">
        <f t="shared" ref="L6:L69" si="4">IF(J6="",1,32)</f>
        <v>1</v>
      </c>
      <c r="M6" t="str">
        <f>"#"&amp;_xll.GeodesiX.UDF.Heat(I6, 0, $I$1)</f>
        <v>#E80000</v>
      </c>
    </row>
    <row r="7" spans="1:13" x14ac:dyDescent="0.25">
      <c r="A7">
        <v>46.171104</v>
      </c>
      <c r="B7">
        <v>6.1619960000000003</v>
      </c>
      <c r="C7">
        <v>469</v>
      </c>
      <c r="D7" s="1">
        <v>45425.292442858794</v>
      </c>
      <c r="E7">
        <f>_xll.GeodesiX.UDF.Distance(A6, B6, A7, B7)</f>
        <v>10.734343195186179</v>
      </c>
      <c r="F7">
        <f t="shared" ref="F7:F70" si="5">F6+E7</f>
        <v>16.854770780507263</v>
      </c>
      <c r="G7" s="2">
        <f t="shared" si="0"/>
        <v>3.4745367884170264E-5</v>
      </c>
      <c r="H7" s="2">
        <f t="shared" si="1"/>
        <v>1.2218749907333404E-4</v>
      </c>
      <c r="I7" s="3">
        <f t="shared" si="2"/>
        <v>12.872631001935497</v>
      </c>
      <c r="J7" t="str">
        <f>IF(INT(F7/1000)&lt;&gt;INT(F6/1000),INT(F6/1000)+1&amp;" Km "&amp;TEXT(H7,"mm:ss"),"")</f>
        <v/>
      </c>
      <c r="K7" t="str">
        <f t="shared" si="3"/>
        <v>http://maps.google.com/mapfiles/kml/paddle/wht-blank-lv.png</v>
      </c>
      <c r="L7">
        <f t="shared" si="4"/>
        <v>1</v>
      </c>
      <c r="M7" t="str">
        <f>"#"&amp;_xll.GeodesiX.UDF.Heat(I7, 0, $I$1)</f>
        <v>#D80000</v>
      </c>
    </row>
    <row r="8" spans="1:13" x14ac:dyDescent="0.25">
      <c r="A8">
        <v>46.171166999999997</v>
      </c>
      <c r="B8">
        <v>6.1618729999999999</v>
      </c>
      <c r="C8">
        <v>468</v>
      </c>
      <c r="D8" s="1">
        <v>45425.292489120373</v>
      </c>
      <c r="E8">
        <f>_xll.GeodesiX.UDF.Distance(A7, B7, A8, B8)</f>
        <v>11.800899171067067</v>
      </c>
      <c r="F8">
        <f t="shared" si="5"/>
        <v>28.655669951574332</v>
      </c>
      <c r="G8" s="2">
        <f t="shared" si="0"/>
        <v>4.626157897291705E-5</v>
      </c>
      <c r="H8" s="2">
        <f t="shared" si="1"/>
        <v>1.6844907804625109E-4</v>
      </c>
      <c r="I8" s="3">
        <f t="shared" si="2"/>
        <v>10.628779714061492</v>
      </c>
      <c r="J8" t="str">
        <f>IF(INT(F8/1000)&lt;&gt;INT(F7/1000),INT(F7/1000)+1&amp;" Km "&amp;TEXT(H8,"mm:ss"),"")</f>
        <v/>
      </c>
      <c r="K8" t="str">
        <f t="shared" si="3"/>
        <v>http://maps.google.com/mapfiles/kml/paddle/wht-blank-lv.png</v>
      </c>
      <c r="L8">
        <f t="shared" si="4"/>
        <v>1</v>
      </c>
      <c r="M8" t="str">
        <f>"#"&amp;_xll.GeodesiX.UDF.Heat(I8, 0, $I$1)</f>
        <v>#EA0000</v>
      </c>
    </row>
    <row r="9" spans="1:13" x14ac:dyDescent="0.25">
      <c r="A9">
        <v>46.171222999999998</v>
      </c>
      <c r="B9">
        <v>6.1617519999999999</v>
      </c>
      <c r="C9">
        <v>468</v>
      </c>
      <c r="D9" s="1">
        <v>45425.292535462962</v>
      </c>
      <c r="E9">
        <f>_xll.GeodesiX.UDF.Distance(A8, B8, A9, B9)</f>
        <v>11.227590983680338</v>
      </c>
      <c r="F9">
        <f t="shared" si="5"/>
        <v>39.883260935254668</v>
      </c>
      <c r="G9" s="2">
        <f t="shared" si="0"/>
        <v>4.6342589484993368E-5</v>
      </c>
      <c r="H9" s="2">
        <f t="shared" si="1"/>
        <v>2.1479166753124446E-4</v>
      </c>
      <c r="I9" s="3">
        <f t="shared" si="2"/>
        <v>10.094737825087844</v>
      </c>
      <c r="J9" t="str">
        <f>IF(INT(F9/1000)&lt;&gt;INT(F8/1000),INT(F8/1000)+1&amp;" Km "&amp;TEXT(H9,"mm:ss"),"")</f>
        <v/>
      </c>
      <c r="K9" t="str">
        <f t="shared" si="3"/>
        <v>http://maps.google.com/mapfiles/kml/paddle/wht-blank-lv.png</v>
      </c>
      <c r="L9">
        <f t="shared" si="4"/>
        <v>1</v>
      </c>
      <c r="M9" t="str">
        <f>"#"&amp;_xll.GeodesiX.UDF.Heat(I9, 0, $I$1)</f>
        <v>#ED0000</v>
      </c>
    </row>
    <row r="10" spans="1:13" x14ac:dyDescent="0.25">
      <c r="A10">
        <v>46.171287999999997</v>
      </c>
      <c r="B10">
        <v>6.1616299999999997</v>
      </c>
      <c r="C10">
        <v>468</v>
      </c>
      <c r="D10" s="1">
        <v>45425.292581747686</v>
      </c>
      <c r="E10">
        <f>_xll.GeodesiX.UDF.Distance(A9, B9, A10, B10)</f>
        <v>11.87277285830336</v>
      </c>
      <c r="F10">
        <f t="shared" si="5"/>
        <v>51.756033793558032</v>
      </c>
      <c r="G10" s="2">
        <f t="shared" si="0"/>
        <v>4.6284723794087768E-5</v>
      </c>
      <c r="H10" s="2">
        <f t="shared" si="1"/>
        <v>2.6107639132533222E-4</v>
      </c>
      <c r="I10" s="3">
        <f t="shared" si="2"/>
        <v>10.688167251398058</v>
      </c>
      <c r="J10" t="str">
        <f>IF(INT(F10/1000)&lt;&gt;INT(F9/1000),INT(F9/1000)+1&amp;" Km "&amp;TEXT(H10,"mm:ss"),"")</f>
        <v/>
      </c>
      <c r="K10" t="str">
        <f t="shared" si="3"/>
        <v>http://maps.google.com/mapfiles/kml/paddle/wht-blank-lv.png</v>
      </c>
      <c r="L10">
        <f t="shared" si="4"/>
        <v>1</v>
      </c>
      <c r="M10" t="str">
        <f>"#"&amp;_xll.GeodesiX.UDF.Heat(I10, 0, $I$1)</f>
        <v>#E90000</v>
      </c>
    </row>
    <row r="11" spans="1:13" x14ac:dyDescent="0.25">
      <c r="A11">
        <v>46.171371999999998</v>
      </c>
      <c r="B11">
        <v>6.161562</v>
      </c>
      <c r="C11">
        <v>468</v>
      </c>
      <c r="D11" s="1">
        <v>45425.292616423612</v>
      </c>
      <c r="E11">
        <f>_xll.GeodesiX.UDF.Distance(A10, B10, A11, B11)</f>
        <v>10.712364632834442</v>
      </c>
      <c r="F11">
        <f t="shared" si="5"/>
        <v>62.468398426392476</v>
      </c>
      <c r="G11" s="2">
        <f t="shared" si="0"/>
        <v>3.4675926144700497E-5</v>
      </c>
      <c r="H11" s="2">
        <f t="shared" si="1"/>
        <v>2.9575231747003272E-4</v>
      </c>
      <c r="I11" s="3">
        <f t="shared" si="2"/>
        <v>12.872000145158831</v>
      </c>
      <c r="J11" t="str">
        <f>IF(INT(F11/1000)&lt;&gt;INT(F10/1000),INT(F10/1000)+1&amp;" Km "&amp;TEXT(H11,"mm:ss"),"")</f>
        <v/>
      </c>
      <c r="K11" t="str">
        <f t="shared" si="3"/>
        <v>http://maps.google.com/mapfiles/kml/paddle/wht-blank-lv.png</v>
      </c>
      <c r="L11">
        <f t="shared" si="4"/>
        <v>1</v>
      </c>
      <c r="M11" t="str">
        <f>"#"&amp;_xll.GeodesiX.UDF.Heat(I11, 0, $I$1)</f>
        <v>#D80000</v>
      </c>
    </row>
    <row r="12" spans="1:13" x14ac:dyDescent="0.25">
      <c r="A12">
        <v>46.171474000000003</v>
      </c>
      <c r="B12">
        <v>6.1614630000000004</v>
      </c>
      <c r="C12">
        <v>468</v>
      </c>
      <c r="D12" s="1">
        <v>45425.292662766202</v>
      </c>
      <c r="E12">
        <f>_xll.GeodesiX.UDF.Distance(A11, B11, A12, B12)</f>
        <v>13.674555749599584</v>
      </c>
      <c r="F12">
        <f t="shared" si="5"/>
        <v>76.14295417599206</v>
      </c>
      <c r="G12" s="2">
        <f t="shared" si="0"/>
        <v>4.6342589484993368E-5</v>
      </c>
      <c r="H12" s="2">
        <f t="shared" si="1"/>
        <v>3.4209490695502609E-4</v>
      </c>
      <c r="I12" s="3">
        <f t="shared" si="2"/>
        <v>12.294806193724233</v>
      </c>
      <c r="J12" t="str">
        <f>IF(INT(F12/1000)&lt;&gt;INT(F11/1000),INT(F11/1000)+1&amp;" Km "&amp;TEXT(H12,"mm:ss"),"")</f>
        <v/>
      </c>
      <c r="K12" t="str">
        <f t="shared" si="3"/>
        <v>http://maps.google.com/mapfiles/kml/paddle/wht-blank-lv.png</v>
      </c>
      <c r="L12">
        <f t="shared" si="4"/>
        <v>1</v>
      </c>
      <c r="M12" t="str">
        <f>"#"&amp;_xll.GeodesiX.UDF.Heat(I12, 0, $I$1)</f>
        <v>#DD0000</v>
      </c>
    </row>
    <row r="13" spans="1:13" x14ac:dyDescent="0.25">
      <c r="A13">
        <v>46.171574</v>
      </c>
      <c r="B13">
        <v>6.1614240000000002</v>
      </c>
      <c r="C13">
        <v>468</v>
      </c>
      <c r="D13" s="1">
        <v>45425.29272060185</v>
      </c>
      <c r="E13">
        <f>_xll.GeodesiX.UDF.Distance(A12, B12, A13, B13)</f>
        <v>11.516252082718912</v>
      </c>
      <c r="F13">
        <f t="shared" si="5"/>
        <v>87.659206258710967</v>
      </c>
      <c r="G13" s="2">
        <f t="shared" si="0"/>
        <v>5.7835648476611823E-5</v>
      </c>
      <c r="H13" s="2">
        <f t="shared" si="1"/>
        <v>3.9993055543163791E-4</v>
      </c>
      <c r="I13" s="3">
        <f t="shared" si="2"/>
        <v>8.2966794601429754</v>
      </c>
      <c r="J13" t="str">
        <f>IF(INT(F13/1000)&lt;&gt;INT(F12/1000),INT(F12/1000)+1&amp;" Km "&amp;TEXT(H13,"mm:ss"),"")</f>
        <v/>
      </c>
      <c r="K13" t="str">
        <f t="shared" si="3"/>
        <v>http://maps.google.com/mapfiles/kml/paddle/wht-blank-lv.png</v>
      </c>
      <c r="L13">
        <f t="shared" si="4"/>
        <v>1</v>
      </c>
      <c r="M13" t="str">
        <f>"#"&amp;_xll.GeodesiX.UDF.Heat(I13, 0, $I$1)</f>
        <v>#F3B200</v>
      </c>
    </row>
    <row r="14" spans="1:13" x14ac:dyDescent="0.25">
      <c r="A14">
        <v>46.171612000000003</v>
      </c>
      <c r="B14">
        <v>6.161562</v>
      </c>
      <c r="C14">
        <v>467</v>
      </c>
      <c r="D14" s="1">
        <v>45425.292778437499</v>
      </c>
      <c r="E14">
        <f>_xll.GeodesiX.UDF.Distance(A13, B13, A14, B14)</f>
        <v>11.4633949579756</v>
      </c>
      <c r="F14">
        <f t="shared" si="5"/>
        <v>99.122601216686562</v>
      </c>
      <c r="G14" s="2">
        <f t="shared" si="0"/>
        <v>5.7835648476611823E-5</v>
      </c>
      <c r="H14" s="2">
        <f t="shared" si="1"/>
        <v>4.5776620390824974E-4</v>
      </c>
      <c r="I14" s="3">
        <f t="shared" si="2"/>
        <v>8.2585994825573756</v>
      </c>
      <c r="J14" t="str">
        <f>IF(INT(F14/1000)&lt;&gt;INT(F13/1000),INT(F13/1000)+1&amp;" Km "&amp;TEXT(H14,"mm:ss"),"")</f>
        <v/>
      </c>
      <c r="K14" t="str">
        <f t="shared" si="3"/>
        <v>http://maps.google.com/mapfiles/kml/paddle/wht-blank-lv.png</v>
      </c>
      <c r="L14">
        <f t="shared" si="4"/>
        <v>1</v>
      </c>
      <c r="M14" t="str">
        <f>"#"&amp;_xll.GeodesiX.UDF.Heat(I14, 0, $I$1)</f>
        <v>#F3B600</v>
      </c>
    </row>
    <row r="15" spans="1:13" x14ac:dyDescent="0.25">
      <c r="A15">
        <v>46.171677000000003</v>
      </c>
      <c r="B15">
        <v>6.1616549999999997</v>
      </c>
      <c r="C15">
        <v>467</v>
      </c>
      <c r="D15" s="1">
        <v>45425.292836446759</v>
      </c>
      <c r="E15">
        <f>_xll.GeodesiX.UDF.Distance(A14, B14, A15, B15)</f>
        <v>10.187214432958561</v>
      </c>
      <c r="F15">
        <f t="shared" si="5"/>
        <v>109.30981564964512</v>
      </c>
      <c r="G15" s="2">
        <f t="shared" si="0"/>
        <v>5.8009260101243854E-5</v>
      </c>
      <c r="H15" s="2">
        <f t="shared" si="1"/>
        <v>5.1577546400949359E-4</v>
      </c>
      <c r="I15" s="3">
        <f t="shared" si="2"/>
        <v>7.3172329262451408</v>
      </c>
      <c r="J15" t="str">
        <f>IF(INT(F15/1000)&lt;&gt;INT(F14/1000),INT(F14/1000)+1&amp;" Km "&amp;TEXT(H15,"mm:ss"),"")</f>
        <v/>
      </c>
      <c r="K15" t="str">
        <f t="shared" si="3"/>
        <v>http://maps.google.com/mapfiles/kml/paddle/wht-blank-lv.png</v>
      </c>
      <c r="L15">
        <f t="shared" si="4"/>
        <v>1</v>
      </c>
      <c r="M15" t="str">
        <f>"#"&amp;_xll.GeodesiX.UDF.Heat(I15, 0, $I$1)</f>
        <v>#E7F300</v>
      </c>
    </row>
    <row r="16" spans="1:13" x14ac:dyDescent="0.25">
      <c r="A16">
        <v>46.171705000000003</v>
      </c>
      <c r="B16">
        <v>6.1617899999999999</v>
      </c>
      <c r="C16">
        <v>467</v>
      </c>
      <c r="D16" s="1">
        <v>45425.292882685186</v>
      </c>
      <c r="E16">
        <f>_xll.GeodesiX.UDF.Distance(A15, B15, A16, B16)</f>
        <v>10.87981708918695</v>
      </c>
      <c r="F16">
        <f t="shared" si="5"/>
        <v>120.18963273883207</v>
      </c>
      <c r="G16" s="2">
        <f t="shared" si="0"/>
        <v>4.6238426875788718E-5</v>
      </c>
      <c r="H16" s="2">
        <f t="shared" si="1"/>
        <v>5.6201389088528231E-4</v>
      </c>
      <c r="I16" s="3">
        <f t="shared" si="2"/>
        <v>9.8040902919823569</v>
      </c>
      <c r="J16" t="str">
        <f>IF(INT(F16/1000)&lt;&gt;INT(F15/1000),INT(F15/1000)+1&amp;" Km "&amp;TEXT(H16,"mm:ss"),"")</f>
        <v/>
      </c>
      <c r="K16" t="str">
        <f t="shared" si="3"/>
        <v>http://maps.google.com/mapfiles/kml/paddle/wht-blank-lv.png</v>
      </c>
      <c r="L16">
        <f t="shared" si="4"/>
        <v>1</v>
      </c>
      <c r="M16" t="str">
        <f>"#"&amp;_xll.GeodesiX.UDF.Heat(I16, 0, $I$1)</f>
        <v>#EE2300</v>
      </c>
    </row>
    <row r="17" spans="1:13" x14ac:dyDescent="0.25">
      <c r="A17">
        <v>46.171722000000003</v>
      </c>
      <c r="B17">
        <v>6.1619229999999998</v>
      </c>
      <c r="C17">
        <v>467</v>
      </c>
      <c r="D17" s="1">
        <v>45425.292928923613</v>
      </c>
      <c r="E17">
        <f>_xll.GeodesiX.UDF.Distance(A16, B16, A17, B17)</f>
        <v>10.443084920101839</v>
      </c>
      <c r="F17">
        <f t="shared" si="5"/>
        <v>130.63271765893393</v>
      </c>
      <c r="G17" s="2">
        <f t="shared" si="0"/>
        <v>4.6238426875788718E-5</v>
      </c>
      <c r="H17" s="2">
        <f t="shared" si="1"/>
        <v>6.0825231776107103E-4</v>
      </c>
      <c r="I17" s="3">
        <f t="shared" si="2"/>
        <v>9.4105394092768719</v>
      </c>
      <c r="J17" t="str">
        <f>IF(INT(F17/1000)&lt;&gt;INT(F16/1000),INT(F16/1000)+1&amp;" Km "&amp;TEXT(H17,"mm:ss"),"")</f>
        <v/>
      </c>
      <c r="K17" t="str">
        <f t="shared" si="3"/>
        <v>http://maps.google.com/mapfiles/kml/paddle/wht-blank-lv.png</v>
      </c>
      <c r="L17">
        <f t="shared" si="4"/>
        <v>1</v>
      </c>
      <c r="M17" t="str">
        <f>"#"&amp;_xll.GeodesiX.UDF.Heat(I17, 0, $I$1)</f>
        <v>#F04E00</v>
      </c>
    </row>
    <row r="18" spans="1:13" x14ac:dyDescent="0.25">
      <c r="A18">
        <v>46.171756999999999</v>
      </c>
      <c r="B18">
        <v>6.1620439999999999</v>
      </c>
      <c r="C18">
        <v>467</v>
      </c>
      <c r="D18" s="1">
        <v>45425.292975219905</v>
      </c>
      <c r="E18">
        <f>_xll.GeodesiX.UDF.Distance(A17, B17, A18, B18)</f>
        <v>10.121560544596152</v>
      </c>
      <c r="F18">
        <f t="shared" si="5"/>
        <v>140.75427820353008</v>
      </c>
      <c r="G18" s="2">
        <f t="shared" si="0"/>
        <v>4.6296292566694319E-5</v>
      </c>
      <c r="H18" s="2">
        <f t="shared" si="1"/>
        <v>6.5454861032776535E-4</v>
      </c>
      <c r="I18" s="3">
        <f t="shared" si="2"/>
        <v>9.1094052239847798</v>
      </c>
      <c r="J18" t="str">
        <f>IF(INT(F18/1000)&lt;&gt;INT(F17/1000),INT(F17/1000)+1&amp;" Km "&amp;TEXT(H18,"mm:ss"),"")</f>
        <v/>
      </c>
      <c r="K18" t="str">
        <f t="shared" si="3"/>
        <v>http://maps.google.com/mapfiles/kml/paddle/wht-blank-lv.png</v>
      </c>
      <c r="L18">
        <f t="shared" si="4"/>
        <v>1</v>
      </c>
      <c r="M18" t="str">
        <f>"#"&amp;_xll.GeodesiX.UDF.Heat(I18, 0, $I$1)</f>
        <v>#F16B00</v>
      </c>
    </row>
    <row r="19" spans="1:13" x14ac:dyDescent="0.25">
      <c r="A19">
        <v>46.171782</v>
      </c>
      <c r="B19">
        <v>6.1621899999999998</v>
      </c>
      <c r="C19">
        <v>467</v>
      </c>
      <c r="D19" s="1">
        <v>45425.293044641207</v>
      </c>
      <c r="E19">
        <f>_xll.GeodesiX.UDF.Distance(A18, B18, A19, B19)</f>
        <v>11.61200111252662</v>
      </c>
      <c r="F19">
        <f t="shared" si="5"/>
        <v>152.3662793160567</v>
      </c>
      <c r="G19" s="2">
        <f t="shared" si="0"/>
        <v>6.9421301304828376E-5</v>
      </c>
      <c r="H19" s="2">
        <f t="shared" si="1"/>
        <v>7.2396991163259372E-4</v>
      </c>
      <c r="I19" s="3">
        <f t="shared" si="2"/>
        <v>6.9695233393004363</v>
      </c>
      <c r="J19" t="str">
        <f>IF(INT(F19/1000)&lt;&gt;INT(F18/1000),INT(F18/1000)+1&amp;" Km "&amp;TEXT(H19,"mm:ss"),"")</f>
        <v/>
      </c>
      <c r="K19" t="str">
        <f t="shared" si="3"/>
        <v>http://maps.google.com/mapfiles/kml/paddle/wht-blank-lv.png</v>
      </c>
      <c r="L19">
        <f t="shared" si="4"/>
        <v>1</v>
      </c>
      <c r="M19" t="str">
        <f>"#"&amp;_xll.GeodesiX.UDF.Heat(I19, 0, $I$1)</f>
        <v>#CEF200</v>
      </c>
    </row>
    <row r="20" spans="1:13" x14ac:dyDescent="0.25">
      <c r="A20">
        <v>46.171812000000003</v>
      </c>
      <c r="B20">
        <v>6.162337</v>
      </c>
      <c r="C20">
        <v>467</v>
      </c>
      <c r="D20" s="1">
        <v>45425.293102523145</v>
      </c>
      <c r="E20">
        <f>_xll.GeodesiX.UDF.Distance(A19, B19, A20, B20)</f>
        <v>11.831460215792621</v>
      </c>
      <c r="F20">
        <f t="shared" si="5"/>
        <v>164.19773953184932</v>
      </c>
      <c r="G20" s="2">
        <f t="shared" si="0"/>
        <v>5.7881938118953258E-5</v>
      </c>
      <c r="H20" s="2">
        <f t="shared" si="1"/>
        <v>7.8185184975154698E-4</v>
      </c>
      <c r="I20" s="3">
        <f t="shared" si="2"/>
        <v>8.5169488965321154</v>
      </c>
      <c r="J20" t="str">
        <f>IF(INT(F20/1000)&lt;&gt;INT(F19/1000),INT(F19/1000)+1&amp;" Km "&amp;TEXT(H20,"mm:ss"),"")</f>
        <v/>
      </c>
      <c r="K20" t="str">
        <f t="shared" si="3"/>
        <v>http://maps.google.com/mapfiles/kml/paddle/wht-blank-lv.png</v>
      </c>
      <c r="L20">
        <f t="shared" si="4"/>
        <v>1</v>
      </c>
      <c r="M20" t="str">
        <f>"#"&amp;_xll.GeodesiX.UDF.Heat(I20, 0, $I$1)</f>
        <v>#F2A000</v>
      </c>
    </row>
    <row r="21" spans="1:13" x14ac:dyDescent="0.25">
      <c r="A21">
        <v>46.171802</v>
      </c>
      <c r="B21">
        <v>6.162477</v>
      </c>
      <c r="C21">
        <v>467</v>
      </c>
      <c r="D21" s="1">
        <v>45425.293160462963</v>
      </c>
      <c r="E21">
        <f>_xll.GeodesiX.UDF.Distance(A20, B20, A21, B21)</f>
        <v>10.868238159617713</v>
      </c>
      <c r="F21">
        <f t="shared" si="5"/>
        <v>175.06597769146703</v>
      </c>
      <c r="G21" s="2">
        <f t="shared" si="0"/>
        <v>5.7939818361774087E-5</v>
      </c>
      <c r="H21" s="2">
        <f t="shared" si="1"/>
        <v>8.3979166811332107E-4</v>
      </c>
      <c r="I21" s="3">
        <f t="shared" si="2"/>
        <v>7.8157520933738764</v>
      </c>
      <c r="J21" t="str">
        <f>IF(INT(F21/1000)&lt;&gt;INT(F20/1000),INT(F20/1000)+1&amp;" Km "&amp;TEXT(H21,"mm:ss"),"")</f>
        <v/>
      </c>
      <c r="K21" t="str">
        <f t="shared" si="3"/>
        <v>http://maps.google.com/mapfiles/kml/paddle/wht-blank-lv.png</v>
      </c>
      <c r="L21">
        <f t="shared" si="4"/>
        <v>1</v>
      </c>
      <c r="M21" t="str">
        <f>"#"&amp;_xll.GeodesiX.UDF.Heat(I21, 0, $I$1)</f>
        <v>#F3D900</v>
      </c>
    </row>
    <row r="22" spans="1:13" x14ac:dyDescent="0.25">
      <c r="A22">
        <v>46.171816999999997</v>
      </c>
      <c r="B22">
        <v>6.1626339999999997</v>
      </c>
      <c r="C22">
        <v>467</v>
      </c>
      <c r="D22" s="1">
        <v>45425.293218344908</v>
      </c>
      <c r="E22">
        <f>_xll.GeodesiX.UDF.Distance(A21, B21, A22, B22)</f>
        <v>12.23815033183968</v>
      </c>
      <c r="F22">
        <f t="shared" si="5"/>
        <v>187.3041280233067</v>
      </c>
      <c r="G22" s="2">
        <f t="shared" si="0"/>
        <v>5.7881945394910872E-5</v>
      </c>
      <c r="H22" s="2">
        <f t="shared" si="1"/>
        <v>8.9767361350823194E-4</v>
      </c>
      <c r="I22" s="3">
        <f t="shared" si="2"/>
        <v>8.8097061530028284</v>
      </c>
      <c r="J22" t="str">
        <f>IF(INT(F22/1000)&lt;&gt;INT(F21/1000),INT(F21/1000)+1&amp;" Km "&amp;TEXT(H22,"mm:ss"),"")</f>
        <v/>
      </c>
      <c r="K22" t="str">
        <f t="shared" si="3"/>
        <v>http://maps.google.com/mapfiles/kml/paddle/wht-blank-lv.png</v>
      </c>
      <c r="L22">
        <f t="shared" si="4"/>
        <v>1</v>
      </c>
      <c r="M22" t="str">
        <f>"#"&amp;_xll.GeodesiX.UDF.Heat(I22, 0, $I$1)</f>
        <v>#F28700</v>
      </c>
    </row>
    <row r="23" spans="1:13" x14ac:dyDescent="0.25">
      <c r="A23">
        <v>46.171872999999998</v>
      </c>
      <c r="B23">
        <v>6.1627510000000001</v>
      </c>
      <c r="C23">
        <v>467</v>
      </c>
      <c r="D23" s="1">
        <v>45425.293264560183</v>
      </c>
      <c r="E23">
        <f>_xll.GeodesiX.UDF.Distance(A22, B22, A23, B23)</f>
        <v>10.971762914169179</v>
      </c>
      <c r="F23">
        <f t="shared" si="5"/>
        <v>198.27589093747588</v>
      </c>
      <c r="G23" s="2">
        <f t="shared" si="0"/>
        <v>4.6215274778660387E-5</v>
      </c>
      <c r="H23" s="2">
        <f t="shared" si="1"/>
        <v>9.4388888828689232E-4</v>
      </c>
      <c r="I23" s="3">
        <f t="shared" si="2"/>
        <v>9.8918980852077869</v>
      </c>
      <c r="J23" t="str">
        <f>IF(INT(F23/1000)&lt;&gt;INT(F22/1000),INT(F22/1000)+1&amp;" Km "&amp;TEXT(H23,"mm:ss"),"")</f>
        <v/>
      </c>
      <c r="K23" t="str">
        <f t="shared" si="3"/>
        <v>http://maps.google.com/mapfiles/kml/paddle/wht-blank-lv.png</v>
      </c>
      <c r="L23">
        <f t="shared" si="4"/>
        <v>1</v>
      </c>
      <c r="M23" t="str">
        <f>"#"&amp;_xll.GeodesiX.UDF.Heat(I23, 0, $I$1)</f>
        <v>#EE1800</v>
      </c>
    </row>
    <row r="24" spans="1:13" x14ac:dyDescent="0.25">
      <c r="A24">
        <v>46.171922000000002</v>
      </c>
      <c r="B24">
        <v>6.1628920000000003</v>
      </c>
      <c r="C24">
        <v>467</v>
      </c>
      <c r="D24" s="1">
        <v>45425.293322430553</v>
      </c>
      <c r="E24">
        <f>_xll.GeodesiX.UDF.Distance(A23, B23, A24, B24)</f>
        <v>12.174712376874545</v>
      </c>
      <c r="F24">
        <f t="shared" si="5"/>
        <v>210.45060331435042</v>
      </c>
      <c r="G24" s="2">
        <f t="shared" si="0"/>
        <v>5.7870369346346706E-5</v>
      </c>
      <c r="H24" s="2">
        <f t="shared" si="1"/>
        <v>1.001759257633239E-3</v>
      </c>
      <c r="I24" s="3">
        <f t="shared" si="2"/>
        <v>8.7657930664615105</v>
      </c>
      <c r="J24" t="str">
        <f>IF(INT(F24/1000)&lt;&gt;INT(F23/1000),INT(F23/1000)+1&amp;" Km "&amp;TEXT(H24,"mm:ss"),"")</f>
        <v/>
      </c>
      <c r="K24" t="str">
        <f t="shared" si="3"/>
        <v>http://maps.google.com/mapfiles/kml/paddle/wht-blank-lv.png</v>
      </c>
      <c r="L24">
        <f t="shared" si="4"/>
        <v>1</v>
      </c>
      <c r="M24" t="str">
        <f>"#"&amp;_xll.GeodesiX.UDF.Heat(I24, 0, $I$1)</f>
        <v>#F28A00</v>
      </c>
    </row>
    <row r="25" spans="1:13" x14ac:dyDescent="0.25">
      <c r="A25">
        <v>46.171889999999998</v>
      </c>
      <c r="B25">
        <v>6.1630140000000004</v>
      </c>
      <c r="C25">
        <v>467</v>
      </c>
      <c r="D25" s="1">
        <v>45425.293368773149</v>
      </c>
      <c r="E25">
        <f>_xll.GeodesiX.UDF.Distance(A24, B24, A25, B25)</f>
        <v>10.070309840500297</v>
      </c>
      <c r="F25">
        <f t="shared" si="5"/>
        <v>220.52091315485072</v>
      </c>
      <c r="G25" s="2">
        <f t="shared" si="0"/>
        <v>4.6342596760950983E-5</v>
      </c>
      <c r="H25" s="2">
        <f t="shared" si="1"/>
        <v>1.04810185439419E-3</v>
      </c>
      <c r="I25" s="3">
        <f t="shared" si="2"/>
        <v>9.0542238174218497</v>
      </c>
      <c r="J25" t="str">
        <f>IF(INT(F25/1000)&lt;&gt;INT(F24/1000),INT(F24/1000)+1&amp;" Km "&amp;TEXT(H25,"mm:ss"),"")</f>
        <v/>
      </c>
      <c r="K25" t="str">
        <f t="shared" si="3"/>
        <v>http://maps.google.com/mapfiles/kml/paddle/wht-blank-lv.png</v>
      </c>
      <c r="L25">
        <f t="shared" si="4"/>
        <v>1</v>
      </c>
      <c r="M25" t="str">
        <f>"#"&amp;_xll.GeodesiX.UDF.Heat(I25, 0, $I$1)</f>
        <v>#F17000</v>
      </c>
    </row>
    <row r="26" spans="1:13" x14ac:dyDescent="0.25">
      <c r="A26">
        <v>46.171829000000002</v>
      </c>
      <c r="B26">
        <v>6.1631320000000001</v>
      </c>
      <c r="C26">
        <v>467</v>
      </c>
      <c r="D26" s="1">
        <v>45425.293415115739</v>
      </c>
      <c r="E26">
        <f>_xll.GeodesiX.UDF.Distance(A25, B25, A26, B26)</f>
        <v>11.358205266444443</v>
      </c>
      <c r="F26">
        <f t="shared" si="5"/>
        <v>231.87911842129517</v>
      </c>
      <c r="G26" s="2">
        <f t="shared" si="0"/>
        <v>4.6342589484993368E-5</v>
      </c>
      <c r="H26" s="2">
        <f t="shared" si="1"/>
        <v>1.0944444438791834E-3</v>
      </c>
      <c r="I26" s="3">
        <f t="shared" si="2"/>
        <v>10.212173252031347</v>
      </c>
      <c r="J26" t="str">
        <f>IF(INT(F26/1000)&lt;&gt;INT(F25/1000),INT(F25/1000)+1&amp;" Km "&amp;TEXT(H26,"mm:ss"),"")</f>
        <v/>
      </c>
      <c r="K26" t="str">
        <f t="shared" si="3"/>
        <v>http://maps.google.com/mapfiles/kml/paddle/wht-blank-lv.png</v>
      </c>
      <c r="L26">
        <f t="shared" si="4"/>
        <v>1</v>
      </c>
      <c r="M26" t="str">
        <f>"#"&amp;_xll.GeodesiX.UDF.Heat(I26, 0, $I$1)</f>
        <v>#EC0000</v>
      </c>
    </row>
    <row r="27" spans="1:13" x14ac:dyDescent="0.25">
      <c r="A27">
        <v>46.171774999999997</v>
      </c>
      <c r="B27">
        <v>6.1632709999999999</v>
      </c>
      <c r="C27">
        <v>467</v>
      </c>
      <c r="D27" s="1">
        <v>45425.29347290509</v>
      </c>
      <c r="E27">
        <f>_xll.GeodesiX.UDF.Distance(A26, B26, A27, B27)</f>
        <v>12.298273268683365</v>
      </c>
      <c r="F27">
        <f t="shared" si="5"/>
        <v>244.17739168997855</v>
      </c>
      <c r="G27" s="2">
        <f t="shared" si="0"/>
        <v>5.7789351558312774E-5</v>
      </c>
      <c r="H27" s="2">
        <f t="shared" si="1"/>
        <v>1.1522337954374962E-3</v>
      </c>
      <c r="I27" s="3">
        <f t="shared" si="2"/>
        <v>8.8671708376021066</v>
      </c>
      <c r="J27" t="str">
        <f>IF(INT(F27/1000)&lt;&gt;INT(F26/1000),INT(F26/1000)+1&amp;" Km "&amp;TEXT(H27,"mm:ss"),"")</f>
        <v/>
      </c>
      <c r="K27" t="str">
        <f t="shared" si="3"/>
        <v>http://maps.google.com/mapfiles/kml/paddle/wht-blank-lv.png</v>
      </c>
      <c r="L27">
        <f t="shared" si="4"/>
        <v>1</v>
      </c>
      <c r="M27" t="str">
        <f>"#"&amp;_xll.GeodesiX.UDF.Heat(I27, 0, $I$1)</f>
        <v>#F28100</v>
      </c>
    </row>
    <row r="28" spans="1:13" x14ac:dyDescent="0.25">
      <c r="A28">
        <v>46.171717000000001</v>
      </c>
      <c r="B28">
        <v>6.163373</v>
      </c>
      <c r="C28">
        <v>467</v>
      </c>
      <c r="D28" s="1">
        <v>45425.29351920139</v>
      </c>
      <c r="E28">
        <f>_xll.GeodesiX.UDF.Distance(A27, B27, A28, B28)</f>
        <v>10.178752967942936</v>
      </c>
      <c r="F28">
        <f t="shared" si="5"/>
        <v>254.35614465792148</v>
      </c>
      <c r="G28" s="2">
        <f t="shared" si="0"/>
        <v>4.6296299842651933E-5</v>
      </c>
      <c r="H28" s="2">
        <f t="shared" si="1"/>
        <v>1.1985300952801481E-3</v>
      </c>
      <c r="I28" s="3">
        <f t="shared" si="2"/>
        <v>9.1608769694137226</v>
      </c>
      <c r="J28" t="str">
        <f>IF(INT(F28/1000)&lt;&gt;INT(F27/1000),INT(F27/1000)+1&amp;" Km "&amp;TEXT(H28,"mm:ss"),"")</f>
        <v/>
      </c>
      <c r="K28" t="str">
        <f t="shared" si="3"/>
        <v>http://maps.google.com/mapfiles/kml/paddle/wht-blank-lv.png</v>
      </c>
      <c r="L28">
        <f t="shared" si="4"/>
        <v>1</v>
      </c>
      <c r="M28" t="str">
        <f>"#"&amp;_xll.GeodesiX.UDF.Heat(I28, 0, $I$1)</f>
        <v>#F16600</v>
      </c>
    </row>
    <row r="29" spans="1:13" x14ac:dyDescent="0.25">
      <c r="A29">
        <v>46.171652000000002</v>
      </c>
      <c r="B29">
        <v>6.1634960000000003</v>
      </c>
      <c r="C29">
        <v>467</v>
      </c>
      <c r="D29" s="1">
        <v>45425.29357707176</v>
      </c>
      <c r="E29">
        <f>_xll.GeodesiX.UDF.Distance(A28, B28, A29, B29)</f>
        <v>11.934085964375182</v>
      </c>
      <c r="F29">
        <f t="shared" si="5"/>
        <v>266.29023062229663</v>
      </c>
      <c r="G29" s="2">
        <f t="shared" si="0"/>
        <v>5.7870369346346706E-5</v>
      </c>
      <c r="H29" s="2">
        <f t="shared" si="1"/>
        <v>1.2564004646264948E-3</v>
      </c>
      <c r="I29" s="3">
        <f t="shared" si="2"/>
        <v>8.5925420463962698</v>
      </c>
      <c r="J29" t="str">
        <f>IF(INT(F29/1000)&lt;&gt;INT(F28/1000),INT(F28/1000)+1&amp;" Km "&amp;TEXT(H29,"mm:ss"),"")</f>
        <v/>
      </c>
      <c r="K29" t="str">
        <f t="shared" si="3"/>
        <v>http://maps.google.com/mapfiles/kml/paddle/wht-blank-lv.png</v>
      </c>
      <c r="L29">
        <f t="shared" si="4"/>
        <v>1</v>
      </c>
      <c r="M29" t="str">
        <f>"#"&amp;_xll.GeodesiX.UDF.Heat(I29, 0, $I$1)</f>
        <v>#F29900</v>
      </c>
    </row>
    <row r="30" spans="1:13" x14ac:dyDescent="0.25">
      <c r="A30">
        <v>46.171587000000002</v>
      </c>
      <c r="B30">
        <v>6.1636139999999999</v>
      </c>
      <c r="C30">
        <v>467</v>
      </c>
      <c r="D30" s="1">
        <v>45425.293635034723</v>
      </c>
      <c r="E30">
        <f>_xll.GeodesiX.UDF.Distance(A29, B29, A30, B30)</f>
        <v>11.629129254778595</v>
      </c>
      <c r="F30">
        <f t="shared" si="5"/>
        <v>277.91935987707524</v>
      </c>
      <c r="G30" s="2">
        <f t="shared" si="0"/>
        <v>5.7962963182944804E-5</v>
      </c>
      <c r="H30" s="2">
        <f t="shared" si="1"/>
        <v>1.3143634278094396E-3</v>
      </c>
      <c r="I30" s="3">
        <f t="shared" si="2"/>
        <v>8.3595976753827532</v>
      </c>
      <c r="J30" t="str">
        <f>IF(INT(F30/1000)&lt;&gt;INT(F29/1000),INT(F29/1000)+1&amp;" Km "&amp;TEXT(H30,"mm:ss"),"")</f>
        <v/>
      </c>
      <c r="K30" t="str">
        <f t="shared" si="3"/>
        <v>http://maps.google.com/mapfiles/kml/paddle/wht-blank-lv.png</v>
      </c>
      <c r="L30">
        <f t="shared" si="4"/>
        <v>1</v>
      </c>
      <c r="M30" t="str">
        <f>"#"&amp;_xll.GeodesiX.UDF.Heat(I30, 0, $I$1)</f>
        <v>#F3AD00</v>
      </c>
    </row>
    <row r="31" spans="1:13" x14ac:dyDescent="0.25">
      <c r="A31">
        <v>46.171590000000002</v>
      </c>
      <c r="B31">
        <v>6.1637519999999997</v>
      </c>
      <c r="C31">
        <v>466</v>
      </c>
      <c r="D31" s="1">
        <v>45425.293692824074</v>
      </c>
      <c r="E31">
        <f>_xll.GeodesiX.UDF.Distance(A30, B30, A31, B31)</f>
        <v>10.662058890460703</v>
      </c>
      <c r="F31">
        <f t="shared" si="5"/>
        <v>288.58141876753592</v>
      </c>
      <c r="G31" s="2">
        <f t="shared" si="0"/>
        <v>5.7789351558312774E-5</v>
      </c>
      <c r="H31" s="2">
        <f t="shared" si="1"/>
        <v>1.3721527793677524E-3</v>
      </c>
      <c r="I31" s="3">
        <f t="shared" si="2"/>
        <v>7.6874448629332628</v>
      </c>
      <c r="J31" t="str">
        <f>IF(INT(F31/1000)&lt;&gt;INT(F30/1000),INT(F30/1000)+1&amp;" Km "&amp;TEXT(H31,"mm:ss"),"")</f>
        <v/>
      </c>
      <c r="K31" t="str">
        <f t="shared" si="3"/>
        <v>http://maps.google.com/mapfiles/kml/paddle/wht-blank-lv.png</v>
      </c>
      <c r="L31">
        <f t="shared" si="4"/>
        <v>1</v>
      </c>
      <c r="M31" t="str">
        <f>"#"&amp;_xll.GeodesiX.UDF.Heat(I31, 0, $I$1)</f>
        <v>#F3E300</v>
      </c>
    </row>
    <row r="32" spans="1:13" x14ac:dyDescent="0.25">
      <c r="A32">
        <v>46.171652999999999</v>
      </c>
      <c r="B32">
        <v>6.1638549999999999</v>
      </c>
      <c r="C32">
        <v>466</v>
      </c>
      <c r="D32" s="1">
        <v>45425.293750671299</v>
      </c>
      <c r="E32">
        <f>_xll.GeodesiX.UDF.Distance(A31, B31, A32, B32)</f>
        <v>10.597395583009042</v>
      </c>
      <c r="F32">
        <f t="shared" si="5"/>
        <v>299.17881435054494</v>
      </c>
      <c r="G32" s="2">
        <f t="shared" si="0"/>
        <v>5.7847224525175989E-5</v>
      </c>
      <c r="H32" s="2">
        <f t="shared" si="1"/>
        <v>1.4300000038929284E-3</v>
      </c>
      <c r="I32" s="3">
        <f t="shared" si="2"/>
        <v>7.6331777871187354</v>
      </c>
      <c r="J32" t="str">
        <f>IF(INT(F32/1000)&lt;&gt;INT(F31/1000),INT(F31/1000)+1&amp;" Km "&amp;TEXT(H32,"mm:ss"),"")</f>
        <v/>
      </c>
      <c r="K32" t="str">
        <f t="shared" si="3"/>
        <v>http://maps.google.com/mapfiles/kml/paddle/wht-blank-lv.png</v>
      </c>
      <c r="L32">
        <f t="shared" si="4"/>
        <v>1</v>
      </c>
      <c r="M32" t="str">
        <f>"#"&amp;_xll.GeodesiX.UDF.Heat(I32, 0, $I$1)</f>
        <v>#F3E700</v>
      </c>
    </row>
    <row r="33" spans="1:13" x14ac:dyDescent="0.25">
      <c r="A33">
        <v>46.171734000000001</v>
      </c>
      <c r="B33">
        <v>6.1639299999999997</v>
      </c>
      <c r="C33">
        <v>466</v>
      </c>
      <c r="D33" s="1">
        <v>45425.293808634262</v>
      </c>
      <c r="E33">
        <f>_xll.GeodesiX.UDF.Distance(A32, B32, A33, B33)</f>
        <v>10.705508380757315</v>
      </c>
      <c r="F33">
        <f t="shared" si="5"/>
        <v>309.88432273130223</v>
      </c>
      <c r="G33" s="2">
        <f t="shared" si="0"/>
        <v>5.7962963182944804E-5</v>
      </c>
      <c r="H33" s="2">
        <f t="shared" si="1"/>
        <v>1.4879629670758732E-3</v>
      </c>
      <c r="I33" s="3">
        <f t="shared" si="2"/>
        <v>7.6956529601556385</v>
      </c>
      <c r="J33" t="str">
        <f>IF(INT(F33/1000)&lt;&gt;INT(F32/1000),INT(F32/1000)+1&amp;" Km "&amp;TEXT(H33,"mm:ss"),"")</f>
        <v/>
      </c>
      <c r="K33" t="str">
        <f t="shared" si="3"/>
        <v>http://maps.google.com/mapfiles/kml/paddle/wht-blank-lv.png</v>
      </c>
      <c r="L33">
        <f t="shared" si="4"/>
        <v>1</v>
      </c>
      <c r="M33" t="str">
        <f>"#"&amp;_xll.GeodesiX.UDF.Heat(I33, 0, $I$1)</f>
        <v>#F3E300</v>
      </c>
    </row>
    <row r="34" spans="1:13" x14ac:dyDescent="0.25">
      <c r="A34">
        <v>46.171813</v>
      </c>
      <c r="B34">
        <v>6.1640319999999997</v>
      </c>
      <c r="C34">
        <v>466</v>
      </c>
      <c r="D34" s="1">
        <v>45425.293866435182</v>
      </c>
      <c r="E34">
        <f>_xll.GeodesiX.UDF.Distance(A33, B33, A34, B34)</f>
        <v>11.796326788159551</v>
      </c>
      <c r="F34">
        <f t="shared" si="5"/>
        <v>321.68064951946178</v>
      </c>
      <c r="G34" s="2">
        <f t="shared" si="0"/>
        <v>5.7800920330919325E-5</v>
      </c>
      <c r="H34" s="2">
        <f t="shared" si="1"/>
        <v>1.5457638874067925E-3</v>
      </c>
      <c r="I34" s="3">
        <f t="shared" si="2"/>
        <v>8.5035603820721573</v>
      </c>
      <c r="J34" t="str">
        <f>IF(INT(F34/1000)&lt;&gt;INT(F33/1000),INT(F33/1000)+1&amp;" Km "&amp;TEXT(H34,"mm:ss"),"")</f>
        <v/>
      </c>
      <c r="K34" t="str">
        <f t="shared" si="3"/>
        <v>http://maps.google.com/mapfiles/kml/paddle/wht-blank-lv.png</v>
      </c>
      <c r="L34">
        <f t="shared" si="4"/>
        <v>1</v>
      </c>
      <c r="M34" t="str">
        <f>"#"&amp;_xll.GeodesiX.UDF.Heat(I34, 0, $I$1)</f>
        <v>#F2A100</v>
      </c>
    </row>
    <row r="35" spans="1:13" x14ac:dyDescent="0.25">
      <c r="A35">
        <v>46.171836999999996</v>
      </c>
      <c r="B35">
        <v>6.1641839999999997</v>
      </c>
      <c r="C35">
        <v>465</v>
      </c>
      <c r="D35" s="1">
        <v>45425.293924328704</v>
      </c>
      <c r="E35">
        <f>_xll.GeodesiX.UDF.Distance(A34, B34, A35, B35)</f>
        <v>12.037254359109196</v>
      </c>
      <c r="F35">
        <f t="shared" si="5"/>
        <v>333.71790387857095</v>
      </c>
      <c r="G35" s="2">
        <f t="shared" si="0"/>
        <v>5.7893521443475038E-5</v>
      </c>
      <c r="H35" s="2">
        <f t="shared" si="1"/>
        <v>1.6036574088502675E-3</v>
      </c>
      <c r="I35" s="3">
        <f t="shared" si="2"/>
        <v>8.6633573577412992</v>
      </c>
      <c r="J35" t="str">
        <f>IF(INT(F35/1000)&lt;&gt;INT(F34/1000),INT(F34/1000)+1&amp;" Km "&amp;TEXT(H35,"mm:ss"),"")</f>
        <v/>
      </c>
      <c r="K35" t="str">
        <f t="shared" si="3"/>
        <v>http://maps.google.com/mapfiles/kml/paddle/wht-blank-lv.png</v>
      </c>
      <c r="L35">
        <f t="shared" si="4"/>
        <v>1</v>
      </c>
      <c r="M35" t="str">
        <f>"#"&amp;_xll.GeodesiX.UDF.Heat(I35, 0, $I$1)</f>
        <v>#F29300</v>
      </c>
    </row>
    <row r="36" spans="1:13" x14ac:dyDescent="0.25">
      <c r="A36">
        <v>46.171838999999999</v>
      </c>
      <c r="B36">
        <v>6.16432</v>
      </c>
      <c r="C36">
        <v>465</v>
      </c>
      <c r="D36" s="1">
        <v>45425.293970648148</v>
      </c>
      <c r="E36">
        <f>_xll.GeodesiX.UDF.Distance(A35, B35, A36, B36)</f>
        <v>10.504701067568663</v>
      </c>
      <c r="F36">
        <f t="shared" si="5"/>
        <v>344.2226049461396</v>
      </c>
      <c r="G36" s="2">
        <f t="shared" si="0"/>
        <v>4.6319444663822651E-5</v>
      </c>
      <c r="H36" s="2">
        <f t="shared" si="1"/>
        <v>1.6499768535140902E-3</v>
      </c>
      <c r="I36" s="3">
        <f t="shared" si="2"/>
        <v>9.4495061629531794</v>
      </c>
      <c r="J36" t="str">
        <f>IF(INT(F36/1000)&lt;&gt;INT(F35/1000),INT(F35/1000)+1&amp;" Km "&amp;TEXT(H36,"mm:ss"),"")</f>
        <v/>
      </c>
      <c r="K36" t="str">
        <f t="shared" si="3"/>
        <v>http://maps.google.com/mapfiles/kml/paddle/wht-blank-lv.png</v>
      </c>
      <c r="L36">
        <f t="shared" si="4"/>
        <v>1</v>
      </c>
      <c r="M36" t="str">
        <f>"#"&amp;_xll.GeodesiX.UDF.Heat(I36, 0, $I$1)</f>
        <v>#F04A00</v>
      </c>
    </row>
    <row r="37" spans="1:13" x14ac:dyDescent="0.25">
      <c r="A37">
        <v>46.171844</v>
      </c>
      <c r="B37">
        <v>6.1644560000000004</v>
      </c>
      <c r="C37">
        <v>465</v>
      </c>
      <c r="D37" s="1">
        <v>45425.294016828702</v>
      </c>
      <c r="E37">
        <f>_xll.GeodesiX.UDF.Distance(A36, B36, A37, B37)</f>
        <v>10.517042983848405</v>
      </c>
      <c r="F37">
        <f t="shared" si="5"/>
        <v>354.739647929988</v>
      </c>
      <c r="G37" s="2">
        <f t="shared" si="0"/>
        <v>4.6180553908925503E-5</v>
      </c>
      <c r="H37" s="2">
        <f t="shared" si="1"/>
        <v>1.6961574074230157E-3</v>
      </c>
      <c r="I37" s="3">
        <f t="shared" si="2"/>
        <v>9.4890616771558971</v>
      </c>
      <c r="J37" t="str">
        <f>IF(INT(F37/1000)&lt;&gt;INT(F36/1000),INT(F36/1000)+1&amp;" Km "&amp;TEXT(H37,"mm:ss"),"")</f>
        <v/>
      </c>
      <c r="K37" t="str">
        <f t="shared" si="3"/>
        <v>http://maps.google.com/mapfiles/kml/paddle/wht-blank-lv.png</v>
      </c>
      <c r="L37">
        <f t="shared" si="4"/>
        <v>1</v>
      </c>
      <c r="M37" t="str">
        <f>"#"&amp;_xll.GeodesiX.UDF.Heat(I37, 0, $I$1)</f>
        <v>#F04600</v>
      </c>
    </row>
    <row r="38" spans="1:13" x14ac:dyDescent="0.25">
      <c r="A38">
        <v>46.171826000000003</v>
      </c>
      <c r="B38">
        <v>6.1646049999999999</v>
      </c>
      <c r="C38">
        <v>465</v>
      </c>
      <c r="D38" s="1">
        <v>45425.294097893522</v>
      </c>
      <c r="E38">
        <f>_xll.GeodesiX.UDF.Distance(A37, B37, A38, B38)</f>
        <v>11.678909500197738</v>
      </c>
      <c r="F38">
        <f t="shared" si="5"/>
        <v>366.41855743018573</v>
      </c>
      <c r="G38" s="2">
        <f t="shared" si="0"/>
        <v>8.1064819823950529E-5</v>
      </c>
      <c r="H38" s="2">
        <f t="shared" si="1"/>
        <v>1.7772222272469662E-3</v>
      </c>
      <c r="I38" s="3">
        <f t="shared" si="2"/>
        <v>6.0028657342569458</v>
      </c>
      <c r="J38" t="str">
        <f>IF(INT(F38/1000)&lt;&gt;INT(F37/1000),INT(F37/1000)+1&amp;" Km "&amp;TEXT(H38,"mm:ss"),"")</f>
        <v/>
      </c>
      <c r="K38" t="str">
        <f t="shared" si="3"/>
        <v>http://maps.google.com/mapfiles/kml/paddle/wht-blank-lv.png</v>
      </c>
      <c r="L38">
        <f t="shared" si="4"/>
        <v>1</v>
      </c>
      <c r="M38" t="str">
        <f>"#"&amp;_xll.GeodesiX.UDF.Heat(I38, 0, $I$1)</f>
        <v>#81EF00</v>
      </c>
    </row>
    <row r="39" spans="1:13" x14ac:dyDescent="0.25">
      <c r="A39">
        <v>46.171731999999999</v>
      </c>
      <c r="B39">
        <v>6.1646280000000004</v>
      </c>
      <c r="C39">
        <v>465</v>
      </c>
      <c r="D39" s="1">
        <v>45425.294178935183</v>
      </c>
      <c r="E39">
        <f>_xll.GeodesiX.UDF.Distance(A38, B38, A39, B39)</f>
        <v>10.598425738091393</v>
      </c>
      <c r="F39">
        <f t="shared" si="5"/>
        <v>377.01698316827714</v>
      </c>
      <c r="G39" s="2">
        <f t="shared" si="0"/>
        <v>8.1041660450864583E-5</v>
      </c>
      <c r="H39" s="2">
        <f t="shared" si="1"/>
        <v>1.8582638876978308E-3</v>
      </c>
      <c r="I39" s="3">
        <f t="shared" si="2"/>
        <v>5.4490624940763235</v>
      </c>
      <c r="J39" t="str">
        <f>IF(INT(F39/1000)&lt;&gt;INT(F38/1000),INT(F38/1000)+1&amp;" Km "&amp;TEXT(H39,"mm:ss"),"")</f>
        <v/>
      </c>
      <c r="K39" t="str">
        <f t="shared" si="3"/>
        <v>http://maps.google.com/mapfiles/kml/paddle/wht-blank-lv.png</v>
      </c>
      <c r="L39">
        <f t="shared" si="4"/>
        <v>1</v>
      </c>
      <c r="M39" t="str">
        <f>"#"&amp;_xll.GeodesiX.UDF.Heat(I39, 0, $I$1)</f>
        <v>#51EC00</v>
      </c>
    </row>
    <row r="40" spans="1:13" x14ac:dyDescent="0.25">
      <c r="A40">
        <v>46.171641999999999</v>
      </c>
      <c r="B40">
        <v>6.1646919999999996</v>
      </c>
      <c r="C40">
        <v>466</v>
      </c>
      <c r="D40" s="1">
        <v>45425.294248344908</v>
      </c>
      <c r="E40">
        <f>_xll.GeodesiX.UDF.Distance(A39, B39, A40, B40)</f>
        <v>11.158167720612829</v>
      </c>
      <c r="F40">
        <f t="shared" si="5"/>
        <v>388.17515088888996</v>
      </c>
      <c r="G40" s="2">
        <f t="shared" si="0"/>
        <v>6.940972525626421E-5</v>
      </c>
      <c r="H40" s="2">
        <f t="shared" si="1"/>
        <v>1.927673612954095E-3</v>
      </c>
      <c r="I40" s="3">
        <f t="shared" si="2"/>
        <v>6.698249464452033</v>
      </c>
      <c r="J40" t="str">
        <f>IF(INT(F40/1000)&lt;&gt;INT(F39/1000),INT(F39/1000)+1&amp;" Km "&amp;TEXT(H40,"mm:ss"),"")</f>
        <v/>
      </c>
      <c r="K40" t="str">
        <f t="shared" si="3"/>
        <v>http://maps.google.com/mapfiles/kml/paddle/wht-blank-lv.png</v>
      </c>
      <c r="L40">
        <f t="shared" si="4"/>
        <v>1</v>
      </c>
      <c r="M40" t="str">
        <f>"#"&amp;_xll.GeodesiX.UDF.Heat(I40, 0, $I$1)</f>
        <v>#B9F100</v>
      </c>
    </row>
    <row r="41" spans="1:13" x14ac:dyDescent="0.25">
      <c r="A41">
        <v>46.171584000000003</v>
      </c>
      <c r="B41">
        <v>6.1647999999999996</v>
      </c>
      <c r="C41">
        <v>466</v>
      </c>
      <c r="D41" s="1">
        <v>45425.29430616898</v>
      </c>
      <c r="E41">
        <f>_xll.GeodesiX.UDF.Distance(A40, B40, A41, B41)</f>
        <v>10.541407556499079</v>
      </c>
      <c r="F41">
        <f t="shared" si="5"/>
        <v>398.71655844538901</v>
      </c>
      <c r="G41" s="2">
        <f t="shared" si="0"/>
        <v>5.7824072428047657E-5</v>
      </c>
      <c r="H41" s="2">
        <f t="shared" si="1"/>
        <v>1.9854976853821427E-3</v>
      </c>
      <c r="I41" s="3">
        <f t="shared" si="2"/>
        <v>7.5958903690270239</v>
      </c>
      <c r="J41" t="str">
        <f>IF(INT(F41/1000)&lt;&gt;INT(F40/1000),INT(F40/1000)+1&amp;" Km "&amp;TEXT(H41,"mm:ss"),"")</f>
        <v/>
      </c>
      <c r="K41" t="str">
        <f t="shared" si="3"/>
        <v>http://maps.google.com/mapfiles/kml/paddle/wht-blank-lv.png</v>
      </c>
      <c r="L41">
        <f t="shared" si="4"/>
        <v>1</v>
      </c>
      <c r="M41" t="str">
        <f>"#"&amp;_xll.GeodesiX.UDF.Heat(I41, 0, $I$1)</f>
        <v>#F3EA00</v>
      </c>
    </row>
    <row r="42" spans="1:13" x14ac:dyDescent="0.25">
      <c r="A42">
        <v>46.171523000000001</v>
      </c>
      <c r="B42">
        <v>6.1649180000000001</v>
      </c>
      <c r="C42">
        <v>467</v>
      </c>
      <c r="D42" s="1">
        <v>45425.294375671299</v>
      </c>
      <c r="E42">
        <f>_xll.GeodesiX.UDF.Distance(A41, B41, A42, B42)</f>
        <v>11.358245591653281</v>
      </c>
      <c r="F42">
        <f t="shared" si="5"/>
        <v>410.07480403704227</v>
      </c>
      <c r="G42" s="2">
        <f t="shared" si="0"/>
        <v>6.9502319092862308E-5</v>
      </c>
      <c r="H42" s="2">
        <f t="shared" si="1"/>
        <v>2.055000004475005E-3</v>
      </c>
      <c r="I42" s="3">
        <f t="shared" si="2"/>
        <v>6.809272541729559</v>
      </c>
      <c r="J42" t="str">
        <f>IF(INT(F42/1000)&lt;&gt;INT(F41/1000),INT(F41/1000)+1&amp;" Km "&amp;TEXT(H42,"mm:ss"),"")</f>
        <v/>
      </c>
      <c r="K42" t="str">
        <f t="shared" si="3"/>
        <v>http://maps.google.com/mapfiles/kml/paddle/wht-blank-lv.png</v>
      </c>
      <c r="L42">
        <f t="shared" si="4"/>
        <v>1</v>
      </c>
      <c r="M42" t="str">
        <f>"#"&amp;_xll.GeodesiX.UDF.Heat(I42, 0, $I$1)</f>
        <v>#C1F200</v>
      </c>
    </row>
    <row r="43" spans="1:13" x14ac:dyDescent="0.25">
      <c r="A43">
        <v>46.171438000000002</v>
      </c>
      <c r="B43">
        <v>6.165019</v>
      </c>
      <c r="C43">
        <v>468</v>
      </c>
      <c r="D43" s="1">
        <v>45425.294433541669</v>
      </c>
      <c r="E43">
        <f>_xll.GeodesiX.UDF.Distance(A42, B42, A43, B43)</f>
        <v>12.25157386981625</v>
      </c>
      <c r="F43">
        <f t="shared" si="5"/>
        <v>422.32637790685851</v>
      </c>
      <c r="G43" s="2">
        <f t="shared" si="0"/>
        <v>5.7870369346346706E-5</v>
      </c>
      <c r="H43" s="2">
        <f t="shared" si="1"/>
        <v>2.1128703738213517E-3</v>
      </c>
      <c r="I43" s="3">
        <f t="shared" si="2"/>
        <v>8.8211333423587917</v>
      </c>
      <c r="J43" t="str">
        <f>IF(INT(F43/1000)&lt;&gt;INT(F42/1000),INT(F42/1000)+1&amp;" Km "&amp;TEXT(H43,"mm:ss"),"")</f>
        <v/>
      </c>
      <c r="K43" t="str">
        <f t="shared" si="3"/>
        <v>http://maps.google.com/mapfiles/kml/paddle/wht-blank-lv.png</v>
      </c>
      <c r="L43">
        <f t="shared" si="4"/>
        <v>1</v>
      </c>
      <c r="M43" t="str">
        <f>"#"&amp;_xll.GeodesiX.UDF.Heat(I43, 0, $I$1)</f>
        <v>#F28600</v>
      </c>
    </row>
    <row r="44" spans="1:13" x14ac:dyDescent="0.25">
      <c r="A44">
        <v>46.171346</v>
      </c>
      <c r="B44">
        <v>6.1651129999999998</v>
      </c>
      <c r="C44">
        <v>468</v>
      </c>
      <c r="D44" s="1">
        <v>45425.294479849537</v>
      </c>
      <c r="E44">
        <f>_xll.GeodesiX.UDF.Distance(A43, B43, A44, B44)</f>
        <v>12.54070781643941</v>
      </c>
      <c r="F44">
        <f t="shared" si="5"/>
        <v>434.86708572329792</v>
      </c>
      <c r="G44" s="2">
        <f t="shared" si="0"/>
        <v>4.6307868615258485E-5</v>
      </c>
      <c r="H44" s="2">
        <f t="shared" si="1"/>
        <v>2.1591782424366102E-3</v>
      </c>
      <c r="I44" s="3">
        <f t="shared" si="2"/>
        <v>11.283816508442543</v>
      </c>
      <c r="J44" t="str">
        <f>IF(INT(F44/1000)&lt;&gt;INT(F43/1000),INT(F43/1000)+1&amp;" Km "&amp;TEXT(H44,"mm:ss"),"")</f>
        <v/>
      </c>
      <c r="K44" t="str">
        <f t="shared" si="3"/>
        <v>http://maps.google.com/mapfiles/kml/paddle/wht-blank-lv.png</v>
      </c>
      <c r="L44">
        <f t="shared" si="4"/>
        <v>1</v>
      </c>
      <c r="M44" t="str">
        <f>"#"&amp;_xll.GeodesiX.UDF.Heat(I44, 0, $I$1)</f>
        <v>#E50000</v>
      </c>
    </row>
    <row r="45" spans="1:13" x14ac:dyDescent="0.25">
      <c r="A45">
        <v>46.171278999999998</v>
      </c>
      <c r="B45">
        <v>6.1652189999999996</v>
      </c>
      <c r="C45">
        <v>469</v>
      </c>
      <c r="D45" s="1">
        <v>45425.294537650465</v>
      </c>
      <c r="E45">
        <f>_xll.GeodesiX.UDF.Distance(A44, B44, A45, B45)</f>
        <v>11.066590071369404</v>
      </c>
      <c r="F45">
        <f t="shared" si="5"/>
        <v>445.93367579466735</v>
      </c>
      <c r="G45" s="2">
        <f t="shared" si="0"/>
        <v>5.780092760687694E-5</v>
      </c>
      <c r="H45" s="2">
        <f t="shared" si="1"/>
        <v>2.2169791700434871E-3</v>
      </c>
      <c r="I45" s="3">
        <f t="shared" si="2"/>
        <v>7.9775176408333444</v>
      </c>
      <c r="J45" t="str">
        <f>IF(INT(F45/1000)&lt;&gt;INT(F44/1000),INT(F44/1000)+1&amp;" Km "&amp;TEXT(H45,"mm:ss"),"")</f>
        <v/>
      </c>
      <c r="K45" t="str">
        <f t="shared" si="3"/>
        <v>http://maps.google.com/mapfiles/kml/paddle/wht-blank-lv.png</v>
      </c>
      <c r="L45">
        <f t="shared" si="4"/>
        <v>1</v>
      </c>
      <c r="M45" t="str">
        <f>"#"&amp;_xll.GeodesiX.UDF.Heat(I45, 0, $I$1)</f>
        <v>#F3CC00</v>
      </c>
    </row>
    <row r="46" spans="1:13" x14ac:dyDescent="0.25">
      <c r="A46">
        <v>46.171216999999999</v>
      </c>
      <c r="B46">
        <v>6.1653269999999996</v>
      </c>
      <c r="C46">
        <v>470</v>
      </c>
      <c r="D46" s="1">
        <v>45425.294595613428</v>
      </c>
      <c r="E46">
        <f>_xll.GeodesiX.UDF.Distance(A45, B45, A46, B46)</f>
        <v>10.819092413064638</v>
      </c>
      <c r="F46">
        <f t="shared" si="5"/>
        <v>456.752768207732</v>
      </c>
      <c r="G46" s="2">
        <f t="shared" si="0"/>
        <v>5.7962963182944804E-5</v>
      </c>
      <c r="H46" s="2">
        <f t="shared" si="1"/>
        <v>2.2749421332264319E-3</v>
      </c>
      <c r="I46" s="3">
        <f t="shared" si="2"/>
        <v>7.7773028233254644</v>
      </c>
      <c r="J46" t="str">
        <f>IF(INT(F46/1000)&lt;&gt;INT(F45/1000),INT(F45/1000)+1&amp;" Km "&amp;TEXT(H46,"mm:ss"),"")</f>
        <v/>
      </c>
      <c r="K46" t="str">
        <f t="shared" si="3"/>
        <v>http://maps.google.com/mapfiles/kml/paddle/wht-blank-lv.png</v>
      </c>
      <c r="L46">
        <f t="shared" si="4"/>
        <v>1</v>
      </c>
      <c r="M46" t="str">
        <f>"#"&amp;_xll.GeodesiX.UDF.Heat(I46, 0, $I$1)</f>
        <v>#F3DC00</v>
      </c>
    </row>
    <row r="47" spans="1:13" x14ac:dyDescent="0.25">
      <c r="A47">
        <v>46.171171000000001</v>
      </c>
      <c r="B47">
        <v>6.1654400000000003</v>
      </c>
      <c r="C47">
        <v>470</v>
      </c>
      <c r="D47" s="1">
        <v>45425.294641909721</v>
      </c>
      <c r="E47">
        <f>_xll.GeodesiX.UDF.Distance(A46, B46, A47, B47)</f>
        <v>10.11397858580513</v>
      </c>
      <c r="F47">
        <f t="shared" si="5"/>
        <v>466.86674679353712</v>
      </c>
      <c r="G47" s="2">
        <f t="shared" si="0"/>
        <v>4.6296292566694319E-5</v>
      </c>
      <c r="H47" s="2">
        <f t="shared" si="1"/>
        <v>2.3212384257931262E-3</v>
      </c>
      <c r="I47" s="3">
        <f t="shared" si="2"/>
        <v>9.1025814605231421</v>
      </c>
      <c r="J47" t="str">
        <f>IF(INT(F47/1000)&lt;&gt;INT(F46/1000),INT(F46/1000)+1&amp;" Km "&amp;TEXT(H47,"mm:ss"),"")</f>
        <v/>
      </c>
      <c r="K47" t="str">
        <f t="shared" si="3"/>
        <v>http://maps.google.com/mapfiles/kml/paddle/wht-blank-lv.png</v>
      </c>
      <c r="L47">
        <f t="shared" si="4"/>
        <v>1</v>
      </c>
      <c r="M47" t="str">
        <f>"#"&amp;_xll.GeodesiX.UDF.Heat(I47, 0, $I$1)</f>
        <v>#F16C00</v>
      </c>
    </row>
    <row r="48" spans="1:13" x14ac:dyDescent="0.25">
      <c r="A48">
        <v>46.171114000000003</v>
      </c>
      <c r="B48">
        <v>6.1655749999999996</v>
      </c>
      <c r="C48">
        <v>471</v>
      </c>
      <c r="D48" s="1">
        <v>45425.294699745369</v>
      </c>
      <c r="E48">
        <f>_xll.GeodesiX.UDF.Distance(A47, B47, A48, B48)</f>
        <v>12.199530248712168</v>
      </c>
      <c r="F48">
        <f t="shared" si="5"/>
        <v>479.06627704224928</v>
      </c>
      <c r="G48" s="2">
        <f t="shared" si="0"/>
        <v>5.7835648476611823E-5</v>
      </c>
      <c r="H48" s="2">
        <f t="shared" si="1"/>
        <v>2.379074074269738E-3</v>
      </c>
      <c r="I48" s="3">
        <f t="shared" si="2"/>
        <v>8.7889350902422105</v>
      </c>
      <c r="J48" t="str">
        <f>IF(INT(F48/1000)&lt;&gt;INT(F47/1000),INT(F47/1000)+1&amp;" Km "&amp;TEXT(H48,"mm:ss"),"")</f>
        <v/>
      </c>
      <c r="K48" t="str">
        <f t="shared" si="3"/>
        <v>http://maps.google.com/mapfiles/kml/paddle/wht-blank-lv.png</v>
      </c>
      <c r="L48">
        <f t="shared" si="4"/>
        <v>1</v>
      </c>
      <c r="M48" t="str">
        <f>"#"&amp;_xll.GeodesiX.UDF.Heat(I48, 0, $I$1)</f>
        <v>#F28900</v>
      </c>
    </row>
    <row r="49" spans="1:13" x14ac:dyDescent="0.25">
      <c r="A49">
        <v>46.171042</v>
      </c>
      <c r="B49">
        <v>6.1656950000000004</v>
      </c>
      <c r="C49">
        <v>472</v>
      </c>
      <c r="D49" s="1">
        <v>45425.294757696756</v>
      </c>
      <c r="E49">
        <f>_xll.GeodesiX.UDF.Distance(A48, B48, A49, B49)</f>
        <v>12.244415855233854</v>
      </c>
      <c r="F49">
        <f t="shared" si="5"/>
        <v>491.31069289748314</v>
      </c>
      <c r="G49" s="2">
        <f t="shared" si="0"/>
        <v>5.7951387134380639E-5</v>
      </c>
      <c r="H49" s="2">
        <f t="shared" si="1"/>
        <v>2.4370254614041187E-3</v>
      </c>
      <c r="I49" s="3">
        <f t="shared" si="2"/>
        <v>8.8036545662839192</v>
      </c>
      <c r="J49" t="str">
        <f>IF(INT(F49/1000)&lt;&gt;INT(F48/1000),INT(F48/1000)+1&amp;" Km "&amp;TEXT(H49,"mm:ss"),"")</f>
        <v/>
      </c>
      <c r="K49" t="str">
        <f t="shared" si="3"/>
        <v>http://maps.google.com/mapfiles/kml/paddle/wht-blank-lv.png</v>
      </c>
      <c r="L49">
        <f t="shared" si="4"/>
        <v>1</v>
      </c>
      <c r="M49" t="str">
        <f>"#"&amp;_xll.GeodesiX.UDF.Heat(I49, 0, $I$1)</f>
        <v>#F28700</v>
      </c>
    </row>
    <row r="50" spans="1:13" x14ac:dyDescent="0.25">
      <c r="A50">
        <v>46.170979000000003</v>
      </c>
      <c r="B50">
        <v>6.1657960000000003</v>
      </c>
      <c r="C50">
        <v>472</v>
      </c>
      <c r="D50" s="1">
        <v>45425.294815474539</v>
      </c>
      <c r="E50">
        <f>_xll.GeodesiX.UDF.Distance(A49, B49, A50, B50)</f>
        <v>10.482034034498048</v>
      </c>
      <c r="F50">
        <f t="shared" si="5"/>
        <v>501.79272693198118</v>
      </c>
      <c r="G50" s="2">
        <f t="shared" si="0"/>
        <v>5.7777782785706222E-5</v>
      </c>
      <c r="H50" s="2">
        <f t="shared" si="1"/>
        <v>2.4948032441898249E-3</v>
      </c>
      <c r="I50" s="3">
        <f t="shared" si="2"/>
        <v>7.559158504298547</v>
      </c>
      <c r="J50" t="str">
        <f>IF(INT(F50/1000)&lt;&gt;INT(F49/1000),INT(F49/1000)+1&amp;" Km "&amp;TEXT(H50,"mm:ss"),"")</f>
        <v/>
      </c>
      <c r="K50" t="str">
        <f t="shared" si="3"/>
        <v>http://maps.google.com/mapfiles/kml/paddle/wht-blank-lv.png</v>
      </c>
      <c r="L50">
        <f t="shared" si="4"/>
        <v>1</v>
      </c>
      <c r="M50" t="str">
        <f>"#"&amp;_xll.GeodesiX.UDF.Heat(I50, 0, $I$1)</f>
        <v>#F3ED00</v>
      </c>
    </row>
    <row r="51" spans="1:13" x14ac:dyDescent="0.25">
      <c r="A51">
        <v>46.170912999999999</v>
      </c>
      <c r="B51">
        <v>6.1659249999999997</v>
      </c>
      <c r="C51">
        <v>473</v>
      </c>
      <c r="D51" s="1">
        <v>45425.294884953706</v>
      </c>
      <c r="E51">
        <f>_xll.GeodesiX.UDF.Distance(A50, B50, A51, B51)</f>
        <v>12.371755581446234</v>
      </c>
      <c r="F51">
        <f t="shared" si="5"/>
        <v>514.1644825134274</v>
      </c>
      <c r="G51" s="2">
        <f t="shared" si="0"/>
        <v>6.9479166995733976E-5</v>
      </c>
      <c r="H51" s="2">
        <f t="shared" si="1"/>
        <v>2.5642824111855589E-3</v>
      </c>
      <c r="I51" s="3">
        <f t="shared" si="2"/>
        <v>7.4193436418897214</v>
      </c>
      <c r="J51" t="str">
        <f>IF(INT(F51/1000)&lt;&gt;INT(F50/1000),INT(F50/1000)+1&amp;" Km "&amp;TEXT(H51,"mm:ss"),"")</f>
        <v/>
      </c>
      <c r="K51" t="str">
        <f t="shared" si="3"/>
        <v>http://maps.google.com/mapfiles/kml/paddle/wht-blank-lv.png</v>
      </c>
      <c r="L51">
        <f t="shared" si="4"/>
        <v>1</v>
      </c>
      <c r="M51" t="str">
        <f>"#"&amp;_xll.GeodesiX.UDF.Heat(I51, 0, $I$1)</f>
        <v>#EFF300</v>
      </c>
    </row>
    <row r="52" spans="1:13" x14ac:dyDescent="0.25">
      <c r="A52">
        <v>46.170851999999996</v>
      </c>
      <c r="B52">
        <v>6.1660450000000004</v>
      </c>
      <c r="C52">
        <v>474</v>
      </c>
      <c r="D52" s="1">
        <v>45425.294942800923</v>
      </c>
      <c r="E52">
        <f>_xll.GeodesiX.UDF.Distance(A51, B51, A52, B52)</f>
        <v>11.482614489074198</v>
      </c>
      <c r="F52">
        <f t="shared" si="5"/>
        <v>525.6470970025016</v>
      </c>
      <c r="G52" s="2">
        <f t="shared" si="0"/>
        <v>5.7847217249218374E-5</v>
      </c>
      <c r="H52" s="2">
        <f t="shared" si="1"/>
        <v>2.6221296284347773E-3</v>
      </c>
      <c r="I52" s="3">
        <f t="shared" si="2"/>
        <v>8.2707914594553156</v>
      </c>
      <c r="J52" t="str">
        <f>IF(INT(F52/1000)&lt;&gt;INT(F51/1000),INT(F51/1000)+1&amp;" Km "&amp;TEXT(H52,"mm:ss"),"")</f>
        <v/>
      </c>
      <c r="K52" t="str">
        <f t="shared" si="3"/>
        <v>http://maps.google.com/mapfiles/kml/paddle/wht-blank-lv.png</v>
      </c>
      <c r="L52">
        <f t="shared" si="4"/>
        <v>1</v>
      </c>
      <c r="M52" t="str">
        <f>"#"&amp;_xll.GeodesiX.UDF.Heat(I52, 0, $I$1)</f>
        <v>#F3B500</v>
      </c>
    </row>
    <row r="53" spans="1:13" x14ac:dyDescent="0.25">
      <c r="A53">
        <v>46.170796000000003</v>
      </c>
      <c r="B53">
        <v>6.16615</v>
      </c>
      <c r="C53">
        <v>474</v>
      </c>
      <c r="D53" s="1">
        <v>45425.294989074071</v>
      </c>
      <c r="E53">
        <f>_xll.GeodesiX.UDF.Distance(A52, B52, A53, B53)</f>
        <v>10.222302445624537</v>
      </c>
      <c r="F53">
        <f t="shared" si="5"/>
        <v>535.86939944812616</v>
      </c>
      <c r="G53" s="2">
        <f t="shared" si="0"/>
        <v>4.6273147745523602E-5</v>
      </c>
      <c r="H53" s="2">
        <f t="shared" si="1"/>
        <v>2.6684027761803009E-3</v>
      </c>
      <c r="I53" s="3">
        <f t="shared" si="2"/>
        <v>9.2046746184214978</v>
      </c>
      <c r="J53" t="str">
        <f>IF(INT(F53/1000)&lt;&gt;INT(F52/1000),INT(F52/1000)+1&amp;" Km "&amp;TEXT(H53,"mm:ss"),"")</f>
        <v/>
      </c>
      <c r="K53" t="str">
        <f t="shared" si="3"/>
        <v>http://maps.google.com/mapfiles/kml/paddle/wht-blank-lv.png</v>
      </c>
      <c r="L53">
        <f t="shared" si="4"/>
        <v>1</v>
      </c>
      <c r="M53" t="str">
        <f>"#"&amp;_xll.GeodesiX.UDF.Heat(I53, 0, $I$1)</f>
        <v>#F16200</v>
      </c>
    </row>
    <row r="54" spans="1:13" x14ac:dyDescent="0.25">
      <c r="A54">
        <v>46.170743000000002</v>
      </c>
      <c r="B54">
        <v>6.1662689999999998</v>
      </c>
      <c r="C54">
        <v>474</v>
      </c>
      <c r="D54" s="1">
        <v>45425.295035532406</v>
      </c>
      <c r="E54">
        <f>_xll.GeodesiX.UDF.Distance(A53, B53, A54, B54)</f>
        <v>10.915923610473326</v>
      </c>
      <c r="F54">
        <f t="shared" si="5"/>
        <v>546.78532305859949</v>
      </c>
      <c r="G54" s="2">
        <f t="shared" si="0"/>
        <v>4.6458335418719798E-5</v>
      </c>
      <c r="H54" s="2">
        <f t="shared" si="1"/>
        <v>2.7148611115990207E-3</v>
      </c>
      <c r="I54" s="3">
        <f t="shared" si="2"/>
        <v>9.7900655789126816</v>
      </c>
      <c r="J54" t="str">
        <f>IF(INT(F54/1000)&lt;&gt;INT(F53/1000),INT(F53/1000)+1&amp;" Km "&amp;TEXT(H54,"mm:ss"),"")</f>
        <v/>
      </c>
      <c r="K54" t="str">
        <f t="shared" si="3"/>
        <v>http://maps.google.com/mapfiles/kml/paddle/wht-blank-lv.png</v>
      </c>
      <c r="L54">
        <f t="shared" si="4"/>
        <v>1</v>
      </c>
      <c r="M54" t="str">
        <f>"#"&amp;_xll.GeodesiX.UDF.Heat(I54, 0, $I$1)</f>
        <v>#EE2400</v>
      </c>
    </row>
    <row r="55" spans="1:13" x14ac:dyDescent="0.25">
      <c r="A55">
        <v>46.170726000000002</v>
      </c>
      <c r="B55">
        <v>6.1664190000000003</v>
      </c>
      <c r="C55">
        <v>474</v>
      </c>
      <c r="D55" s="1">
        <v>45425.295093229164</v>
      </c>
      <c r="E55">
        <f>_xll.GeodesiX.UDF.Distance(A54, B54, A55, B55)</f>
        <v>11.736818209335764</v>
      </c>
      <c r="F55">
        <f t="shared" si="5"/>
        <v>558.52214126793524</v>
      </c>
      <c r="G55" s="2">
        <f t="shared" si="0"/>
        <v>5.7696757721714675E-5</v>
      </c>
      <c r="H55" s="2">
        <f t="shared" si="1"/>
        <v>2.7725578693207353E-3</v>
      </c>
      <c r="I55" s="3">
        <f t="shared" si="2"/>
        <v>8.4759371473590548</v>
      </c>
      <c r="J55" t="str">
        <f>IF(INT(F55/1000)&lt;&gt;INT(F54/1000),INT(F54/1000)+1&amp;" Km "&amp;TEXT(H55,"mm:ss"),"")</f>
        <v/>
      </c>
      <c r="K55" t="str">
        <f t="shared" si="3"/>
        <v>http://maps.google.com/mapfiles/kml/paddle/wht-blank-lv.png</v>
      </c>
      <c r="L55">
        <f t="shared" si="4"/>
        <v>1</v>
      </c>
      <c r="M55" t="str">
        <f>"#"&amp;_xll.GeodesiX.UDF.Heat(I55, 0, $I$1)</f>
        <v>#F2A300</v>
      </c>
    </row>
    <row r="56" spans="1:13" x14ac:dyDescent="0.25">
      <c r="A56">
        <v>46.170726999999999</v>
      </c>
      <c r="B56">
        <v>6.1665599999999996</v>
      </c>
      <c r="C56">
        <v>474</v>
      </c>
      <c r="D56" s="1">
        <v>45425.295162719907</v>
      </c>
      <c r="E56">
        <f>_xll.GeodesiX.UDF.Distance(A55, B55, A56, B56)</f>
        <v>10.889250880699281</v>
      </c>
      <c r="F56">
        <f t="shared" si="5"/>
        <v>569.41139214863449</v>
      </c>
      <c r="G56" s="2">
        <f t="shared" si="0"/>
        <v>6.9490743044298142E-5</v>
      </c>
      <c r="H56" s="2">
        <f t="shared" si="1"/>
        <v>2.8420486123650335E-3</v>
      </c>
      <c r="I56" s="3">
        <f t="shared" si="2"/>
        <v>6.5291975134957481</v>
      </c>
      <c r="J56" t="str">
        <f>IF(INT(F56/1000)&lt;&gt;INT(F55/1000),INT(F55/1000)+1&amp;" Km "&amp;TEXT(H56,"mm:ss"),"")</f>
        <v/>
      </c>
      <c r="K56" t="str">
        <f t="shared" si="3"/>
        <v>http://maps.google.com/mapfiles/kml/paddle/wht-blank-lv.png</v>
      </c>
      <c r="L56">
        <f t="shared" si="4"/>
        <v>1</v>
      </c>
      <c r="M56" t="str">
        <f>"#"&amp;_xll.GeodesiX.UDF.Heat(I56, 0, $I$1)</f>
        <v>#ACF100</v>
      </c>
    </row>
    <row r="57" spans="1:13" x14ac:dyDescent="0.25">
      <c r="A57">
        <v>46.170681999999999</v>
      </c>
      <c r="B57">
        <v>6.1666829999999999</v>
      </c>
      <c r="C57">
        <v>474</v>
      </c>
      <c r="D57" s="1">
        <v>45425.295220590277</v>
      </c>
      <c r="E57">
        <f>_xll.GeodesiX.UDF.Distance(A56, B56, A57, B57)</f>
        <v>10.735166951897229</v>
      </c>
      <c r="F57">
        <f t="shared" si="5"/>
        <v>580.1465591005317</v>
      </c>
      <c r="G57" s="2">
        <f t="shared" si="0"/>
        <v>5.7870369346346706E-5</v>
      </c>
      <c r="H57" s="2">
        <f t="shared" si="1"/>
        <v>2.8999189817113802E-3</v>
      </c>
      <c r="I57" s="3">
        <f t="shared" si="2"/>
        <v>7.7293203421373242</v>
      </c>
      <c r="J57" t="str">
        <f>IF(INT(F57/1000)&lt;&gt;INT(F56/1000),INT(F56/1000)+1&amp;" Km "&amp;TEXT(H57,"mm:ss"),"")</f>
        <v/>
      </c>
      <c r="K57" t="str">
        <f t="shared" si="3"/>
        <v>http://maps.google.com/mapfiles/kml/paddle/wht-blank-lv.png</v>
      </c>
      <c r="L57">
        <f t="shared" si="4"/>
        <v>1</v>
      </c>
      <c r="M57" t="str">
        <f>"#"&amp;_xll.GeodesiX.UDF.Heat(I57, 0, $I$1)</f>
        <v>#F3E000</v>
      </c>
    </row>
    <row r="58" spans="1:13" x14ac:dyDescent="0.25">
      <c r="A58">
        <v>46.170622000000002</v>
      </c>
      <c r="B58">
        <v>6.1668159999999999</v>
      </c>
      <c r="C58">
        <v>473</v>
      </c>
      <c r="D58" s="1">
        <v>45425.295278460646</v>
      </c>
      <c r="E58">
        <f>_xll.GeodesiX.UDF.Distance(A57, B57, A58, B58)</f>
        <v>12.246251101052929</v>
      </c>
      <c r="F58">
        <f t="shared" si="5"/>
        <v>592.39281020158467</v>
      </c>
      <c r="G58" s="2">
        <f t="shared" si="0"/>
        <v>5.7870369346346706E-5</v>
      </c>
      <c r="H58" s="2">
        <f t="shared" si="1"/>
        <v>2.9577893510577269E-3</v>
      </c>
      <c r="I58" s="3">
        <f t="shared" si="2"/>
        <v>8.8173009487813854</v>
      </c>
      <c r="J58" t="str">
        <f>IF(INT(F58/1000)&lt;&gt;INT(F57/1000),INT(F57/1000)+1&amp;" Km "&amp;TEXT(H58,"mm:ss"),"")</f>
        <v/>
      </c>
      <c r="K58" t="str">
        <f t="shared" si="3"/>
        <v>http://maps.google.com/mapfiles/kml/paddle/wht-blank-lv.png</v>
      </c>
      <c r="L58">
        <f t="shared" si="4"/>
        <v>1</v>
      </c>
      <c r="M58" t="str">
        <f>"#"&amp;_xll.GeodesiX.UDF.Heat(I58, 0, $I$1)</f>
        <v>#F28600</v>
      </c>
    </row>
    <row r="59" spans="1:13" x14ac:dyDescent="0.25">
      <c r="A59">
        <v>46.170557000000002</v>
      </c>
      <c r="B59">
        <v>6.1669320000000001</v>
      </c>
      <c r="C59">
        <v>473</v>
      </c>
      <c r="D59" s="1">
        <v>45425.295336261574</v>
      </c>
      <c r="E59">
        <f>_xll.GeodesiX.UDF.Distance(A58, B58, A59, B59)</f>
        <v>11.508636926280163</v>
      </c>
      <c r="F59">
        <f t="shared" si="5"/>
        <v>603.9014471278648</v>
      </c>
      <c r="G59" s="2">
        <f t="shared" si="0"/>
        <v>5.780092760687694E-5</v>
      </c>
      <c r="H59" s="2">
        <f t="shared" si="1"/>
        <v>3.0155902786646038E-3</v>
      </c>
      <c r="I59" s="3">
        <f t="shared" si="2"/>
        <v>8.2961737544494785</v>
      </c>
      <c r="J59" t="str">
        <f>IF(INT(F59/1000)&lt;&gt;INT(F58/1000),INT(F58/1000)+1&amp;" Km "&amp;TEXT(H59,"mm:ss"),"")</f>
        <v/>
      </c>
      <c r="K59" t="str">
        <f t="shared" si="3"/>
        <v>http://maps.google.com/mapfiles/kml/paddle/wht-blank-lv.png</v>
      </c>
      <c r="L59">
        <f t="shared" si="4"/>
        <v>1</v>
      </c>
      <c r="M59" t="str">
        <f>"#"&amp;_xll.GeodesiX.UDF.Heat(I59, 0, $I$1)</f>
        <v>#F3B200</v>
      </c>
    </row>
    <row r="60" spans="1:13" x14ac:dyDescent="0.25">
      <c r="A60">
        <v>46.170493</v>
      </c>
      <c r="B60">
        <v>6.1670579999999999</v>
      </c>
      <c r="C60">
        <v>473</v>
      </c>
      <c r="D60" s="1">
        <v>45425.295394166664</v>
      </c>
      <c r="E60">
        <f>_xll.GeodesiX.UDF.Distance(A59, B59, A60, B60)</f>
        <v>12.053514858791276</v>
      </c>
      <c r="F60">
        <f t="shared" si="5"/>
        <v>615.95496198665603</v>
      </c>
      <c r="G60" s="2">
        <f t="shared" si="0"/>
        <v>5.7905090216081589E-5</v>
      </c>
      <c r="H60" s="2">
        <f t="shared" si="1"/>
        <v>3.0734953688806854E-3</v>
      </c>
      <c r="I60" s="3">
        <f t="shared" si="2"/>
        <v>8.6733270582745572</v>
      </c>
      <c r="J60" t="str">
        <f>IF(INT(F60/1000)&lt;&gt;INT(F59/1000),INT(F59/1000)+1&amp;" Km "&amp;TEXT(H60,"mm:ss"),"")</f>
        <v/>
      </c>
      <c r="K60" t="str">
        <f t="shared" si="3"/>
        <v>http://maps.google.com/mapfiles/kml/paddle/wht-blank-lv.png</v>
      </c>
      <c r="L60">
        <f t="shared" si="4"/>
        <v>1</v>
      </c>
      <c r="M60" t="str">
        <f>"#"&amp;_xll.GeodesiX.UDF.Heat(I60, 0, $I$1)</f>
        <v>#F29200</v>
      </c>
    </row>
    <row r="61" spans="1:13" x14ac:dyDescent="0.25">
      <c r="A61">
        <v>46.170425999999999</v>
      </c>
      <c r="B61">
        <v>6.1671750000000003</v>
      </c>
      <c r="C61">
        <v>472</v>
      </c>
      <c r="D61" s="1">
        <v>45425.295452106482</v>
      </c>
      <c r="E61">
        <f>_xll.GeodesiX.UDF.Distance(A60, B60, A61, B61)</f>
        <v>11.708990508465485</v>
      </c>
      <c r="F61">
        <f t="shared" si="5"/>
        <v>627.66395249512152</v>
      </c>
      <c r="G61" s="2">
        <f t="shared" si="0"/>
        <v>5.7939818361774087E-5</v>
      </c>
      <c r="H61" s="2">
        <f t="shared" si="1"/>
        <v>3.1314351872424595E-3</v>
      </c>
      <c r="I61" s="3">
        <f t="shared" si="2"/>
        <v>8.4203682081487408</v>
      </c>
      <c r="J61" t="str">
        <f>IF(INT(F61/1000)&lt;&gt;INT(F60/1000),INT(F60/1000)+1&amp;" Km "&amp;TEXT(H61,"mm:ss"),"")</f>
        <v/>
      </c>
      <c r="K61" t="str">
        <f t="shared" si="3"/>
        <v>http://maps.google.com/mapfiles/kml/paddle/wht-blank-lv.png</v>
      </c>
      <c r="L61">
        <f t="shared" si="4"/>
        <v>1</v>
      </c>
      <c r="M61" t="str">
        <f>"#"&amp;_xll.GeodesiX.UDF.Heat(I61, 0, $I$1)</f>
        <v>#F2A800</v>
      </c>
    </row>
    <row r="62" spans="1:13" x14ac:dyDescent="0.25">
      <c r="A62">
        <v>46.170388000000003</v>
      </c>
      <c r="B62">
        <v>6.1673159999999996</v>
      </c>
      <c r="C62">
        <v>472</v>
      </c>
      <c r="D62" s="1">
        <v>45425.295509953707</v>
      </c>
      <c r="E62">
        <f>_xll.GeodesiX.UDF.Distance(A61, B61, A62, B62)</f>
        <v>11.679295180915595</v>
      </c>
      <c r="F62">
        <f t="shared" si="5"/>
        <v>639.34324767603709</v>
      </c>
      <c r="G62" s="2">
        <f t="shared" si="0"/>
        <v>5.7847224525175989E-5</v>
      </c>
      <c r="H62" s="2">
        <f t="shared" si="1"/>
        <v>3.1892824117676355E-3</v>
      </c>
      <c r="I62" s="3">
        <f t="shared" si="2"/>
        <v>8.4124571783564921</v>
      </c>
      <c r="J62" t="str">
        <f>IF(INT(F62/1000)&lt;&gt;INT(F61/1000),INT(F61/1000)+1&amp;" Km "&amp;TEXT(H62,"mm:ss"),"")</f>
        <v/>
      </c>
      <c r="K62" t="str">
        <f t="shared" si="3"/>
        <v>http://maps.google.com/mapfiles/kml/paddle/wht-blank-lv.png</v>
      </c>
      <c r="L62">
        <f t="shared" si="4"/>
        <v>1</v>
      </c>
      <c r="M62" t="str">
        <f>"#"&amp;_xll.GeodesiX.UDF.Heat(I62, 0, $I$1)</f>
        <v>#F2A800</v>
      </c>
    </row>
    <row r="63" spans="1:13" x14ac:dyDescent="0.25">
      <c r="A63">
        <v>46.170419000000003</v>
      </c>
      <c r="B63">
        <v>6.1674470000000001</v>
      </c>
      <c r="C63">
        <v>471</v>
      </c>
      <c r="D63" s="1">
        <v>45425.295567766203</v>
      </c>
      <c r="E63">
        <f>_xll.GeodesiX.UDF.Distance(A62, B62, A63, B63)</f>
        <v>10.687234539127335</v>
      </c>
      <c r="F63">
        <f t="shared" si="5"/>
        <v>650.0304822151644</v>
      </c>
      <c r="G63" s="2">
        <f t="shared" si="0"/>
        <v>5.7812496379483491E-5</v>
      </c>
      <c r="H63" s="2">
        <f t="shared" si="1"/>
        <v>3.247094908147119E-3</v>
      </c>
      <c r="I63" s="3">
        <f t="shared" si="2"/>
        <v>7.7025118619221971</v>
      </c>
      <c r="J63" t="str">
        <f>IF(INT(F63/1000)&lt;&gt;INT(F62/1000),INT(F62/1000)+1&amp;" Km "&amp;TEXT(H63,"mm:ss"),"")</f>
        <v/>
      </c>
      <c r="K63" t="str">
        <f t="shared" si="3"/>
        <v>http://maps.google.com/mapfiles/kml/paddle/wht-blank-lv.png</v>
      </c>
      <c r="L63">
        <f t="shared" si="4"/>
        <v>1</v>
      </c>
      <c r="M63" t="str">
        <f>"#"&amp;_xll.GeodesiX.UDF.Heat(I63, 0, $I$1)</f>
        <v>#F3E200</v>
      </c>
    </row>
    <row r="64" spans="1:13" x14ac:dyDescent="0.25">
      <c r="A64">
        <v>46.170499999999997</v>
      </c>
      <c r="B64">
        <v>6.1675180000000003</v>
      </c>
      <c r="C64">
        <v>471</v>
      </c>
      <c r="D64" s="1">
        <v>45425.295625787039</v>
      </c>
      <c r="E64">
        <f>_xll.GeodesiX.UDF.Distance(A63, B63, A64, B64)</f>
        <v>10.54165862520005</v>
      </c>
      <c r="F64">
        <f t="shared" si="5"/>
        <v>660.57214084036445</v>
      </c>
      <c r="G64" s="2">
        <f t="shared" si="0"/>
        <v>5.8020836149808019E-5</v>
      </c>
      <c r="H64" s="2">
        <f t="shared" si="1"/>
        <v>3.305115744296927E-3</v>
      </c>
      <c r="I64" s="3">
        <f t="shared" si="2"/>
        <v>7.5703110330211167</v>
      </c>
      <c r="J64" t="str">
        <f>IF(INT(F64/1000)&lt;&gt;INT(F63/1000),INT(F63/1000)+1&amp;" Km "&amp;TEXT(H64,"mm:ss"),"")</f>
        <v/>
      </c>
      <c r="K64" t="str">
        <f t="shared" si="3"/>
        <v>http://maps.google.com/mapfiles/kml/paddle/wht-blank-lv.png</v>
      </c>
      <c r="L64">
        <f t="shared" si="4"/>
        <v>1</v>
      </c>
      <c r="M64" t="str">
        <f>"#"&amp;_xll.GeodesiX.UDF.Heat(I64, 0, $I$1)</f>
        <v>#F3EC00</v>
      </c>
    </row>
    <row r="65" spans="1:13" x14ac:dyDescent="0.25">
      <c r="A65">
        <v>46.170566000000001</v>
      </c>
      <c r="B65">
        <v>6.1676390000000003</v>
      </c>
      <c r="C65">
        <v>471</v>
      </c>
      <c r="D65" s="1">
        <v>45425.295671944441</v>
      </c>
      <c r="E65">
        <f>_xll.GeodesiX.UDF.Distance(A64, B64, A65, B65)</f>
        <v>11.880000836643339</v>
      </c>
      <c r="F65">
        <f t="shared" si="5"/>
        <v>672.45214167700783</v>
      </c>
      <c r="G65" s="2">
        <f t="shared" si="0"/>
        <v>4.6157401811797172E-5</v>
      </c>
      <c r="H65" s="2">
        <f t="shared" si="1"/>
        <v>3.3512731461087242E-3</v>
      </c>
      <c r="I65" s="3">
        <f t="shared" si="2"/>
        <v>10.724174572876938</v>
      </c>
      <c r="J65" t="str">
        <f>IF(INT(F65/1000)&lt;&gt;INT(F64/1000),INT(F64/1000)+1&amp;" Km "&amp;TEXT(H65,"mm:ss"),"")</f>
        <v/>
      </c>
      <c r="K65" t="str">
        <f t="shared" si="3"/>
        <v>http://maps.google.com/mapfiles/kml/paddle/wht-blank-lv.png</v>
      </c>
      <c r="L65">
        <f t="shared" si="4"/>
        <v>1</v>
      </c>
      <c r="M65" t="str">
        <f>"#"&amp;_xll.GeodesiX.UDF.Heat(I65, 0, $I$1)</f>
        <v>#E90000</v>
      </c>
    </row>
    <row r="66" spans="1:13" x14ac:dyDescent="0.25">
      <c r="A66">
        <v>46.170603999999997</v>
      </c>
      <c r="B66">
        <v>6.1677629999999999</v>
      </c>
      <c r="C66">
        <v>471</v>
      </c>
      <c r="D66" s="1">
        <v>45425.295706736113</v>
      </c>
      <c r="E66">
        <f>_xll.GeodesiX.UDF.Distance(A65, B65, A66, B66)</f>
        <v>10.466076989866373</v>
      </c>
      <c r="F66">
        <f t="shared" si="5"/>
        <v>682.91821866687417</v>
      </c>
      <c r="G66" s="2">
        <f t="shared" si="0"/>
        <v>3.4791672078426927E-5</v>
      </c>
      <c r="H66" s="2">
        <f t="shared" si="1"/>
        <v>3.3860648181871511E-3</v>
      </c>
      <c r="I66" s="3">
        <f t="shared" si="2"/>
        <v>12.534221990291575</v>
      </c>
      <c r="J66" t="str">
        <f>IF(INT(F66/1000)&lt;&gt;INT(F65/1000),INT(F65/1000)+1&amp;" Km "&amp;TEXT(H66,"mm:ss"),"")</f>
        <v/>
      </c>
      <c r="K66" t="str">
        <f t="shared" si="3"/>
        <v>http://maps.google.com/mapfiles/kml/paddle/wht-blank-lv.png</v>
      </c>
      <c r="L66">
        <f t="shared" si="4"/>
        <v>1</v>
      </c>
      <c r="M66" t="str">
        <f>"#"&amp;_xll.GeodesiX.UDF.Heat(I66, 0, $I$1)</f>
        <v>#DB0000</v>
      </c>
    </row>
    <row r="67" spans="1:13" x14ac:dyDescent="0.25">
      <c r="A67">
        <v>46.170676999999998</v>
      </c>
      <c r="B67">
        <v>6.1678519999999999</v>
      </c>
      <c r="C67">
        <v>470</v>
      </c>
      <c r="D67" s="1">
        <v>45425.295764502313</v>
      </c>
      <c r="E67">
        <f>_xll.GeodesiX.UDF.Distance(A66, B66, A67, B67)</f>
        <v>10.633905946997629</v>
      </c>
      <c r="F67">
        <f t="shared" si="5"/>
        <v>693.5521246138718</v>
      </c>
      <c r="G67" s="2">
        <f t="shared" si="0"/>
        <v>5.7766199461184442E-5</v>
      </c>
      <c r="H67" s="2">
        <f t="shared" si="1"/>
        <v>3.4438310176483355E-3</v>
      </c>
      <c r="I67" s="3">
        <f t="shared" si="2"/>
        <v>7.6702192387774852</v>
      </c>
      <c r="J67" t="str">
        <f>IF(INT(F67/1000)&lt;&gt;INT(F66/1000),INT(F66/1000)+1&amp;" Km "&amp;TEXT(H67,"mm:ss"),"")</f>
        <v/>
      </c>
      <c r="K67" t="str">
        <f t="shared" si="3"/>
        <v>http://maps.google.com/mapfiles/kml/paddle/wht-blank-lv.png</v>
      </c>
      <c r="L67">
        <f t="shared" si="4"/>
        <v>1</v>
      </c>
      <c r="M67" t="str">
        <f>"#"&amp;_xll.GeodesiX.UDF.Heat(I67, 0, $I$1)</f>
        <v>#F3E500</v>
      </c>
    </row>
    <row r="68" spans="1:13" x14ac:dyDescent="0.25">
      <c r="A68">
        <v>46.170769</v>
      </c>
      <c r="B68">
        <v>6.1679110000000001</v>
      </c>
      <c r="C68">
        <v>470</v>
      </c>
      <c r="D68" s="1">
        <v>45425.295822476852</v>
      </c>
      <c r="E68">
        <f>_xll.GeodesiX.UDF.Distance(A67, B67, A68, B68)</f>
        <v>11.195321701223563</v>
      </c>
      <c r="F68">
        <f t="shared" si="5"/>
        <v>704.74744631509532</v>
      </c>
      <c r="G68" s="2">
        <f t="shared" si="0"/>
        <v>5.797453923150897E-5</v>
      </c>
      <c r="H68" s="2">
        <f t="shared" si="1"/>
        <v>3.5018055568798445E-3</v>
      </c>
      <c r="I68" s="3">
        <f t="shared" si="2"/>
        <v>8.0461482529119603</v>
      </c>
      <c r="J68" t="str">
        <f>IF(INT(F68/1000)&lt;&gt;INT(F67/1000),INT(F67/1000)+1&amp;" Km "&amp;TEXT(H68,"mm:ss"),"")</f>
        <v/>
      </c>
      <c r="K68" t="str">
        <f t="shared" si="3"/>
        <v>http://maps.google.com/mapfiles/kml/paddle/wht-blank-lv.png</v>
      </c>
      <c r="L68">
        <f t="shared" si="4"/>
        <v>1</v>
      </c>
      <c r="M68" t="str">
        <f>"#"&amp;_xll.GeodesiX.UDF.Heat(I68, 0, $I$1)</f>
        <v>#F3C700</v>
      </c>
    </row>
    <row r="69" spans="1:13" x14ac:dyDescent="0.25">
      <c r="A69">
        <v>46.170856000000001</v>
      </c>
      <c r="B69">
        <v>6.1679839999999997</v>
      </c>
      <c r="C69">
        <v>470</v>
      </c>
      <c r="D69" s="1">
        <v>45425.295880324076</v>
      </c>
      <c r="E69">
        <f>_xll.GeodesiX.UDF.Distance(A68, B68, A69, B69)</f>
        <v>11.19365532669101</v>
      </c>
      <c r="F69">
        <f t="shared" si="5"/>
        <v>715.9411016417863</v>
      </c>
      <c r="G69" s="2">
        <f t="shared" si="0"/>
        <v>5.7847224525175989E-5</v>
      </c>
      <c r="H69" s="2">
        <f t="shared" si="1"/>
        <v>3.5596527814050205E-3</v>
      </c>
      <c r="I69" s="3">
        <f t="shared" si="2"/>
        <v>8.0626565769945753</v>
      </c>
      <c r="J69" t="str">
        <f>IF(INT(F69/1000)&lt;&gt;INT(F68/1000),INT(F68/1000)+1&amp;" Km "&amp;TEXT(H69,"mm:ss"),"")</f>
        <v/>
      </c>
      <c r="K69" t="str">
        <f t="shared" si="3"/>
        <v>http://maps.google.com/mapfiles/kml/paddle/wht-blank-lv.png</v>
      </c>
      <c r="L69">
        <f t="shared" si="4"/>
        <v>1</v>
      </c>
      <c r="M69" t="str">
        <f>"#"&amp;_xll.GeodesiX.UDF.Heat(I69, 0, $I$1)</f>
        <v>#F3C500</v>
      </c>
    </row>
    <row r="70" spans="1:13" x14ac:dyDescent="0.25">
      <c r="A70">
        <v>46.170915999999998</v>
      </c>
      <c r="B70">
        <v>6.1680890000000002</v>
      </c>
      <c r="C70">
        <v>470</v>
      </c>
      <c r="D70" s="1">
        <v>45425.295938136573</v>
      </c>
      <c r="E70">
        <f>_xll.GeodesiX.UDF.Distance(A69, B69, A70, B70)</f>
        <v>10.498962156554819</v>
      </c>
      <c r="F70">
        <f t="shared" si="5"/>
        <v>726.44006379834116</v>
      </c>
      <c r="G70" s="2">
        <f t="shared" ref="G70:G133" si="6">D70-D69</f>
        <v>5.7812496379483491E-5</v>
      </c>
      <c r="H70" s="2">
        <f t="shared" ref="H70:H133" si="7">H69+G70</f>
        <v>3.617465277784504E-3</v>
      </c>
      <c r="I70" s="3">
        <f t="shared" ref="I70:I133" si="8">(E70/1000)/G70/24</f>
        <v>7.5668200461650059</v>
      </c>
      <c r="J70" t="str">
        <f>IF(INT(F70/1000)&lt;&gt;INT(F69/1000),INT(F69/1000)+1&amp;" Km "&amp;TEXT(H70,"mm:ss"),"")</f>
        <v/>
      </c>
      <c r="K70" t="str">
        <f t="shared" ref="K70:K133" si="9">IF(J70="","http://maps.google.com/mapfiles/kml/paddle/wht-blank-lv.png",J70)</f>
        <v>http://maps.google.com/mapfiles/kml/paddle/wht-blank-lv.png</v>
      </c>
      <c r="L70">
        <f t="shared" ref="L70:L133" si="10">IF(J70="",1,32)</f>
        <v>1</v>
      </c>
      <c r="M70" t="str">
        <f>"#"&amp;_xll.GeodesiX.UDF.Heat(I70, 0, $I$1)</f>
        <v>#F3EC00</v>
      </c>
    </row>
    <row r="71" spans="1:13" x14ac:dyDescent="0.25">
      <c r="A71">
        <v>46.171007000000003</v>
      </c>
      <c r="B71">
        <v>6.1681689999999998</v>
      </c>
      <c r="C71">
        <v>470</v>
      </c>
      <c r="D71" s="1">
        <v>45425.296007581019</v>
      </c>
      <c r="E71">
        <f>_xll.GeodesiX.UDF.Distance(A70, B70, A71, B71)</f>
        <v>11.852501343248765</v>
      </c>
      <c r="F71">
        <f t="shared" ref="F71:F134" si="11">F70+E71</f>
        <v>738.29256514158988</v>
      </c>
      <c r="G71" s="2">
        <f t="shared" si="6"/>
        <v>6.9444446125999093E-5</v>
      </c>
      <c r="H71" s="2">
        <f t="shared" si="7"/>
        <v>3.6869097239105031E-3</v>
      </c>
      <c r="I71" s="3">
        <f t="shared" si="8"/>
        <v>7.11150063374863</v>
      </c>
      <c r="J71" t="str">
        <f>IF(INT(F71/1000)&lt;&gt;INT(F70/1000),INT(F70/1000)+1&amp;" Km "&amp;TEXT(H71,"mm:ss"),"")</f>
        <v/>
      </c>
      <c r="K71" t="str">
        <f t="shared" si="9"/>
        <v>http://maps.google.com/mapfiles/kml/paddle/wht-blank-lv.png</v>
      </c>
      <c r="L71">
        <f t="shared" si="10"/>
        <v>1</v>
      </c>
      <c r="M71" t="str">
        <f>"#"&amp;_xll.GeodesiX.UDF.Heat(I71, 0, $I$1)</f>
        <v>#D8F200</v>
      </c>
    </row>
    <row r="72" spans="1:13" x14ac:dyDescent="0.25">
      <c r="A72">
        <v>46.171101999999998</v>
      </c>
      <c r="B72">
        <v>6.1681800000000004</v>
      </c>
      <c r="C72">
        <v>470</v>
      </c>
      <c r="D72" s="1">
        <v>45425.296053912039</v>
      </c>
      <c r="E72">
        <f>_xll.GeodesiX.UDF.Distance(A71, B71, A72, B72)</f>
        <v>10.593804781909814</v>
      </c>
      <c r="F72">
        <f t="shared" si="11"/>
        <v>748.88636992349973</v>
      </c>
      <c r="G72" s="2">
        <f t="shared" si="6"/>
        <v>4.6331020712386817E-5</v>
      </c>
      <c r="H72" s="2">
        <f t="shared" si="7"/>
        <v>3.7332407446228899E-3</v>
      </c>
      <c r="I72" s="3">
        <f t="shared" si="8"/>
        <v>9.527278393449313</v>
      </c>
      <c r="J72" t="str">
        <f>IF(INT(F72/1000)&lt;&gt;INT(F71/1000),INT(F71/1000)+1&amp;" Km "&amp;TEXT(H72,"mm:ss"),"")</f>
        <v/>
      </c>
      <c r="K72" t="str">
        <f t="shared" si="9"/>
        <v>http://maps.google.com/mapfiles/kml/paddle/wht-blank-lv.png</v>
      </c>
      <c r="L72">
        <f t="shared" si="10"/>
        <v>1</v>
      </c>
      <c r="M72" t="str">
        <f>"#"&amp;_xll.GeodesiX.UDF.Heat(I72, 0, $I$1)</f>
        <v>#EF4200</v>
      </c>
    </row>
    <row r="73" spans="1:13" x14ac:dyDescent="0.25">
      <c r="A73">
        <v>46.171207000000003</v>
      </c>
      <c r="B73">
        <v>6.1681710000000001</v>
      </c>
      <c r="C73">
        <v>470</v>
      </c>
      <c r="D73" s="1">
        <v>45425.296088622687</v>
      </c>
      <c r="E73">
        <f>_xll.GeodesiX.UDF.Distance(A72, B72, A73, B73)</f>
        <v>11.691915049672586</v>
      </c>
      <c r="F73">
        <f t="shared" si="11"/>
        <v>760.57828497317234</v>
      </c>
      <c r="G73" s="2">
        <f t="shared" si="6"/>
        <v>3.4710647014435381E-5</v>
      </c>
      <c r="H73" s="2">
        <f t="shared" si="7"/>
        <v>3.7679513916373253E-3</v>
      </c>
      <c r="I73" s="3">
        <f t="shared" si="8"/>
        <v>14.034976843476608</v>
      </c>
      <c r="J73" t="str">
        <f>IF(INT(F73/1000)&lt;&gt;INT(F72/1000),INT(F72/1000)+1&amp;" Km "&amp;TEXT(H73,"mm:ss"),"")</f>
        <v/>
      </c>
      <c r="K73" t="str">
        <f t="shared" si="9"/>
        <v>http://maps.google.com/mapfiles/kml/paddle/wht-blank-lv.png</v>
      </c>
      <c r="L73">
        <f t="shared" si="10"/>
        <v>1</v>
      </c>
      <c r="M73" t="str">
        <f>"#"&amp;_xll.GeodesiX.UDF.Heat(I73, 0, $I$1)</f>
        <v>#CD0000</v>
      </c>
    </row>
    <row r="74" spans="1:13" x14ac:dyDescent="0.25">
      <c r="A74">
        <v>46.171306000000001</v>
      </c>
      <c r="B74">
        <v>6.168126</v>
      </c>
      <c r="C74">
        <v>470</v>
      </c>
      <c r="D74" s="1">
        <v>45425.296123402775</v>
      </c>
      <c r="E74">
        <f>_xll.GeodesiX.UDF.Distance(A73, B73, A74, B74)</f>
        <v>11.539976012190447</v>
      </c>
      <c r="F74">
        <f t="shared" si="11"/>
        <v>772.11826098536278</v>
      </c>
      <c r="G74" s="2">
        <f t="shared" si="6"/>
        <v>3.4780088753905147E-5</v>
      </c>
      <c r="H74" s="2">
        <f t="shared" si="7"/>
        <v>3.8027314803912304E-3</v>
      </c>
      <c r="I74" s="3">
        <f t="shared" si="8"/>
        <v>13.824931191047645</v>
      </c>
      <c r="J74" t="str">
        <f>IF(INT(F74/1000)&lt;&gt;INT(F73/1000),INT(F73/1000)+1&amp;" Km "&amp;TEXT(H74,"mm:ss"),"")</f>
        <v/>
      </c>
      <c r="K74" t="str">
        <f t="shared" si="9"/>
        <v>http://maps.google.com/mapfiles/kml/paddle/wht-blank-lv.png</v>
      </c>
      <c r="L74">
        <f t="shared" si="10"/>
        <v>1</v>
      </c>
      <c r="M74" t="str">
        <f>"#"&amp;_xll.GeodesiX.UDF.Heat(I74, 0, $I$1)</f>
        <v>#CF0000</v>
      </c>
    </row>
    <row r="75" spans="1:13" x14ac:dyDescent="0.25">
      <c r="A75">
        <v>46.171408</v>
      </c>
      <c r="B75">
        <v>6.1680479999999998</v>
      </c>
      <c r="C75">
        <v>469</v>
      </c>
      <c r="D75" s="1">
        <v>45425.296169699075</v>
      </c>
      <c r="E75">
        <f>_xll.GeodesiX.UDF.Distance(A74, B74, A75, B75)</f>
        <v>12.838505049486335</v>
      </c>
      <c r="F75">
        <f t="shared" si="11"/>
        <v>784.95676603484912</v>
      </c>
      <c r="G75" s="2">
        <f t="shared" si="6"/>
        <v>4.6296299842651933E-5</v>
      </c>
      <c r="H75" s="2">
        <f t="shared" si="7"/>
        <v>3.8490277802338824E-3</v>
      </c>
      <c r="I75" s="3">
        <f t="shared" si="8"/>
        <v>11.55465365943642</v>
      </c>
      <c r="J75" t="str">
        <f>IF(INT(F75/1000)&lt;&gt;INT(F74/1000),INT(F74/1000)+1&amp;" Km "&amp;TEXT(H75,"mm:ss"),"")</f>
        <v/>
      </c>
      <c r="K75" t="str">
        <f t="shared" si="9"/>
        <v>http://maps.google.com/mapfiles/kml/paddle/wht-blank-lv.png</v>
      </c>
      <c r="L75">
        <f t="shared" si="10"/>
        <v>1</v>
      </c>
      <c r="M75" t="str">
        <f>"#"&amp;_xll.GeodesiX.UDF.Heat(I75, 0, $I$1)</f>
        <v>#E30000</v>
      </c>
    </row>
    <row r="76" spans="1:13" x14ac:dyDescent="0.25">
      <c r="A76">
        <v>46.171491000000003</v>
      </c>
      <c r="B76">
        <v>6.1679329999999997</v>
      </c>
      <c r="C76">
        <v>469</v>
      </c>
      <c r="D76" s="1">
        <v>45425.296227476851</v>
      </c>
      <c r="E76">
        <f>_xll.GeodesiX.UDF.Distance(A75, B75, A76, B76)</f>
        <v>12.805598363585888</v>
      </c>
      <c r="F76">
        <f t="shared" si="11"/>
        <v>797.76236439843501</v>
      </c>
      <c r="G76" s="2">
        <f t="shared" si="6"/>
        <v>5.7777775509748608E-5</v>
      </c>
      <c r="H76" s="2">
        <f t="shared" si="7"/>
        <v>3.906805555743631E-3</v>
      </c>
      <c r="I76" s="3">
        <f t="shared" si="8"/>
        <v>9.2348068747077132</v>
      </c>
      <c r="J76" t="str">
        <f>IF(INT(F76/1000)&lt;&gt;INT(F75/1000),INT(F75/1000)+1&amp;" Km "&amp;TEXT(H76,"mm:ss"),"")</f>
        <v/>
      </c>
      <c r="K76" t="str">
        <f t="shared" si="9"/>
        <v>http://maps.google.com/mapfiles/kml/paddle/wht-blank-lv.png</v>
      </c>
      <c r="L76">
        <f t="shared" si="10"/>
        <v>1</v>
      </c>
      <c r="M76" t="str">
        <f>"#"&amp;_xll.GeodesiX.UDF.Heat(I76, 0, $I$1)</f>
        <v>#F05F00</v>
      </c>
    </row>
    <row r="77" spans="1:13" x14ac:dyDescent="0.25">
      <c r="A77">
        <v>46.171562000000002</v>
      </c>
      <c r="B77">
        <v>6.1678249999999997</v>
      </c>
      <c r="C77">
        <v>468</v>
      </c>
      <c r="D77" s="1">
        <v>45425.296285405093</v>
      </c>
      <c r="E77">
        <f>_xll.GeodesiX.UDF.Distance(A76, B76, A77, B77)</f>
        <v>11.482222328823221</v>
      </c>
      <c r="F77">
        <f t="shared" si="11"/>
        <v>809.24458672725825</v>
      </c>
      <c r="G77" s="2">
        <f t="shared" si="6"/>
        <v>5.7928242313209921E-5</v>
      </c>
      <c r="H77" s="2">
        <f t="shared" si="7"/>
        <v>3.9647337980568409E-3</v>
      </c>
      <c r="I77" s="3">
        <f t="shared" si="8"/>
        <v>8.2589409114271408</v>
      </c>
      <c r="J77" t="str">
        <f>IF(INT(F77/1000)&lt;&gt;INT(F76/1000),INT(F76/1000)+1&amp;" Km "&amp;TEXT(H77,"mm:ss"),"")</f>
        <v/>
      </c>
      <c r="K77" t="str">
        <f t="shared" si="9"/>
        <v>http://maps.google.com/mapfiles/kml/paddle/wht-blank-lv.png</v>
      </c>
      <c r="L77">
        <f t="shared" si="10"/>
        <v>1</v>
      </c>
      <c r="M77" t="str">
        <f>"#"&amp;_xll.GeodesiX.UDF.Heat(I77, 0, $I$1)</f>
        <v>#F3B600</v>
      </c>
    </row>
    <row r="78" spans="1:13" x14ac:dyDescent="0.25">
      <c r="A78">
        <v>46.171636999999997</v>
      </c>
      <c r="B78">
        <v>6.1677109999999997</v>
      </c>
      <c r="C78">
        <v>467</v>
      </c>
      <c r="D78" s="1">
        <v>45425.296343310183</v>
      </c>
      <c r="E78">
        <f>_xll.GeodesiX.UDF.Distance(A77, B77, A78, B78)</f>
        <v>12.124360405284559</v>
      </c>
      <c r="F78">
        <f t="shared" si="11"/>
        <v>821.36894713254276</v>
      </c>
      <c r="G78" s="2">
        <f t="shared" si="6"/>
        <v>5.7905090216081589E-5</v>
      </c>
      <c r="H78" s="2">
        <f t="shared" si="7"/>
        <v>4.0226388882729225E-3</v>
      </c>
      <c r="I78" s="3">
        <f t="shared" si="8"/>
        <v>8.7243052669180123</v>
      </c>
      <c r="J78" t="str">
        <f>IF(INT(F78/1000)&lt;&gt;INT(F77/1000),INT(F77/1000)+1&amp;" Km "&amp;TEXT(H78,"mm:ss"),"")</f>
        <v/>
      </c>
      <c r="K78" t="str">
        <f t="shared" si="9"/>
        <v>http://maps.google.com/mapfiles/kml/paddle/wht-blank-lv.png</v>
      </c>
      <c r="L78">
        <f t="shared" si="10"/>
        <v>1</v>
      </c>
      <c r="M78" t="str">
        <f>"#"&amp;_xll.GeodesiX.UDF.Heat(I78, 0, $I$1)</f>
        <v>#F28E00</v>
      </c>
    </row>
    <row r="79" spans="1:13" x14ac:dyDescent="0.25">
      <c r="A79">
        <v>46.171711999999999</v>
      </c>
      <c r="B79">
        <v>6.1676390000000003</v>
      </c>
      <c r="C79">
        <v>467</v>
      </c>
      <c r="D79" s="1">
        <v>45425.296401134263</v>
      </c>
      <c r="E79">
        <f>_xll.GeodesiX.UDF.Distance(A78, B78, A79, B79)</f>
        <v>10.020650311258406</v>
      </c>
      <c r="F79">
        <f t="shared" si="11"/>
        <v>831.38959744380111</v>
      </c>
      <c r="G79" s="2">
        <f t="shared" si="6"/>
        <v>5.7824079704005271E-5</v>
      </c>
      <c r="H79" s="2">
        <f t="shared" si="7"/>
        <v>4.0804629679769278E-3</v>
      </c>
      <c r="I79" s="3">
        <f t="shared" si="8"/>
        <v>7.2206440368736713</v>
      </c>
      <c r="J79" t="str">
        <f>IF(INT(F79/1000)&lt;&gt;INT(F78/1000),INT(F78/1000)+1&amp;" Km "&amp;TEXT(H79,"mm:ss"),"")</f>
        <v/>
      </c>
      <c r="K79" t="str">
        <f t="shared" si="9"/>
        <v>http://maps.google.com/mapfiles/kml/paddle/wht-blank-lv.png</v>
      </c>
      <c r="L79">
        <f t="shared" si="10"/>
        <v>1</v>
      </c>
      <c r="M79" t="str">
        <f>"#"&amp;_xll.GeodesiX.UDF.Heat(I79, 0, $I$1)</f>
        <v>#E0F200</v>
      </c>
    </row>
    <row r="80" spans="1:13" x14ac:dyDescent="0.25">
      <c r="A80">
        <v>46.171782</v>
      </c>
      <c r="B80">
        <v>6.1675469999999999</v>
      </c>
      <c r="C80">
        <v>466</v>
      </c>
      <c r="D80" s="1">
        <v>45425.296459050929</v>
      </c>
      <c r="E80">
        <f>_xll.GeodesiX.UDF.Distance(A79, B79, A80, B80)</f>
        <v>10.536402694470384</v>
      </c>
      <c r="F80">
        <f t="shared" si="11"/>
        <v>841.92600013827155</v>
      </c>
      <c r="G80" s="2">
        <f t="shared" si="6"/>
        <v>5.7916666264645755E-5</v>
      </c>
      <c r="H80" s="2">
        <f t="shared" si="7"/>
        <v>4.1383796342415735E-3</v>
      </c>
      <c r="I80" s="3">
        <f t="shared" si="8"/>
        <v>7.580145875976573</v>
      </c>
      <c r="J80" t="str">
        <f>IF(INT(F80/1000)&lt;&gt;INT(F79/1000),INT(F79/1000)+1&amp;" Km "&amp;TEXT(H80,"mm:ss"),"")</f>
        <v/>
      </c>
      <c r="K80" t="str">
        <f t="shared" si="9"/>
        <v>http://maps.google.com/mapfiles/kml/paddle/wht-blank-lv.png</v>
      </c>
      <c r="L80">
        <f t="shared" si="10"/>
        <v>1</v>
      </c>
      <c r="M80" t="str">
        <f>"#"&amp;_xll.GeodesiX.UDF.Heat(I80, 0, $I$1)</f>
        <v>#F3EB00</v>
      </c>
    </row>
    <row r="81" spans="1:13" x14ac:dyDescent="0.25">
      <c r="A81">
        <v>46.171757999999997</v>
      </c>
      <c r="B81">
        <v>6.1673970000000002</v>
      </c>
      <c r="C81">
        <v>465</v>
      </c>
      <c r="D81" s="1">
        <v>45425.296516875002</v>
      </c>
      <c r="E81">
        <f>_xll.GeodesiX.UDF.Distance(A80, B80, A81, B81)</f>
        <v>11.886709197093097</v>
      </c>
      <c r="F81">
        <f t="shared" si="11"/>
        <v>853.81270933536462</v>
      </c>
      <c r="G81" s="2">
        <f t="shared" si="6"/>
        <v>5.7824072428047657E-5</v>
      </c>
      <c r="H81" s="2">
        <f t="shared" si="7"/>
        <v>4.1962037066696212E-3</v>
      </c>
      <c r="I81" s="3">
        <f t="shared" si="8"/>
        <v>8.5652830920058651</v>
      </c>
      <c r="J81" t="str">
        <f>IF(INT(F81/1000)&lt;&gt;INT(F80/1000),INT(F80/1000)+1&amp;" Km "&amp;TEXT(H81,"mm:ss"),"")</f>
        <v/>
      </c>
      <c r="K81" t="str">
        <f t="shared" si="9"/>
        <v>http://maps.google.com/mapfiles/kml/paddle/wht-blank-lv.png</v>
      </c>
      <c r="L81">
        <f t="shared" si="10"/>
        <v>1</v>
      </c>
      <c r="M81" t="str">
        <f>"#"&amp;_xll.GeodesiX.UDF.Heat(I81, 0, $I$1)</f>
        <v>#F29C00</v>
      </c>
    </row>
    <row r="82" spans="1:13" x14ac:dyDescent="0.25">
      <c r="A82">
        <v>46.171785</v>
      </c>
      <c r="B82">
        <v>6.1672469999999997</v>
      </c>
      <c r="C82">
        <v>464</v>
      </c>
      <c r="D82" s="1">
        <v>45425.296563159725</v>
      </c>
      <c r="E82">
        <f>_xll.GeodesiX.UDF.Distance(A81, B81, A82, B82)</f>
        <v>11.965960828972342</v>
      </c>
      <c r="F82">
        <f t="shared" si="11"/>
        <v>865.77867016433697</v>
      </c>
      <c r="G82" s="2">
        <f t="shared" si="6"/>
        <v>4.6284723794087768E-5</v>
      </c>
      <c r="H82" s="2">
        <f t="shared" si="7"/>
        <v>4.2424884304637089E-3</v>
      </c>
      <c r="I82" s="3">
        <f t="shared" si="8"/>
        <v>10.7720573946877</v>
      </c>
      <c r="J82" t="str">
        <f>IF(INT(F82/1000)&lt;&gt;INT(F81/1000),INT(F81/1000)+1&amp;" Km "&amp;TEXT(H82,"mm:ss"),"")</f>
        <v/>
      </c>
      <c r="K82" t="str">
        <f t="shared" si="9"/>
        <v>http://maps.google.com/mapfiles/kml/paddle/wht-blank-lv.png</v>
      </c>
      <c r="L82">
        <f t="shared" si="10"/>
        <v>1</v>
      </c>
      <c r="M82" t="str">
        <f>"#"&amp;_xll.GeodesiX.UDF.Heat(I82, 0, $I$1)</f>
        <v>#E90000</v>
      </c>
    </row>
    <row r="83" spans="1:13" x14ac:dyDescent="0.25">
      <c r="A83">
        <v>46.171843000000003</v>
      </c>
      <c r="B83">
        <v>6.1671420000000001</v>
      </c>
      <c r="C83">
        <v>464</v>
      </c>
      <c r="D83" s="1">
        <v>45425.296609421297</v>
      </c>
      <c r="E83">
        <f>_xll.GeodesiX.UDF.Distance(A82, B82, A83, B83)</f>
        <v>10.359060959274899</v>
      </c>
      <c r="F83">
        <f t="shared" si="11"/>
        <v>876.13773112361184</v>
      </c>
      <c r="G83" s="2">
        <f t="shared" si="6"/>
        <v>4.6261571696959436E-5</v>
      </c>
      <c r="H83" s="2">
        <f t="shared" si="7"/>
        <v>4.2887500021606684E-3</v>
      </c>
      <c r="I83" s="3">
        <f t="shared" si="8"/>
        <v>9.3301529571282682</v>
      </c>
      <c r="J83" t="str">
        <f>IF(INT(F83/1000)&lt;&gt;INT(F82/1000),INT(F82/1000)+1&amp;" Km "&amp;TEXT(H83,"mm:ss"),"")</f>
        <v/>
      </c>
      <c r="K83" t="str">
        <f t="shared" si="9"/>
        <v>http://maps.google.com/mapfiles/kml/paddle/wht-blank-lv.png</v>
      </c>
      <c r="L83">
        <f t="shared" si="10"/>
        <v>1</v>
      </c>
      <c r="M83" t="str">
        <f>"#"&amp;_xll.GeodesiX.UDF.Heat(I83, 0, $I$1)</f>
        <v>#F05600</v>
      </c>
    </row>
    <row r="84" spans="1:13" x14ac:dyDescent="0.25">
      <c r="A84">
        <v>46.171911000000001</v>
      </c>
      <c r="B84">
        <v>6.1670210000000001</v>
      </c>
      <c r="C84">
        <v>463</v>
      </c>
      <c r="D84" s="1">
        <v>45425.296667395836</v>
      </c>
      <c r="E84">
        <f>_xll.GeodesiX.UDF.Distance(A83, B83, A84, B84)</f>
        <v>12.018378795026708</v>
      </c>
      <c r="F84">
        <f t="shared" si="11"/>
        <v>888.15610991863855</v>
      </c>
      <c r="G84" s="2">
        <f t="shared" si="6"/>
        <v>5.797453923150897E-5</v>
      </c>
      <c r="H84" s="2">
        <f t="shared" si="7"/>
        <v>4.3467245413921773E-3</v>
      </c>
      <c r="I84" s="3">
        <f t="shared" si="8"/>
        <v>8.6376845726433693</v>
      </c>
      <c r="J84" t="str">
        <f>IF(INT(F84/1000)&lt;&gt;INT(F83/1000),INT(F83/1000)+1&amp;" Km "&amp;TEXT(H84,"mm:ss"),"")</f>
        <v/>
      </c>
      <c r="K84" t="str">
        <f t="shared" si="9"/>
        <v>http://maps.google.com/mapfiles/kml/paddle/wht-blank-lv.png</v>
      </c>
      <c r="L84">
        <f t="shared" si="10"/>
        <v>1</v>
      </c>
      <c r="M84" t="str">
        <f>"#"&amp;_xll.GeodesiX.UDF.Heat(I84, 0, $I$1)</f>
        <v>#F29500</v>
      </c>
    </row>
    <row r="85" spans="1:13" x14ac:dyDescent="0.25">
      <c r="A85">
        <v>46.171970000000002</v>
      </c>
      <c r="B85">
        <v>6.1668900000000004</v>
      </c>
      <c r="C85">
        <v>463</v>
      </c>
      <c r="D85" s="1">
        <v>45425.296725196757</v>
      </c>
      <c r="E85">
        <f>_xll.GeodesiX.UDF.Distance(A84, B84, A85, B85)</f>
        <v>12.055986063145184</v>
      </c>
      <c r="F85">
        <f t="shared" si="11"/>
        <v>900.2120959817837</v>
      </c>
      <c r="G85" s="2">
        <f t="shared" si="6"/>
        <v>5.7800920330919325E-5</v>
      </c>
      <c r="H85" s="2">
        <f t="shared" si="7"/>
        <v>4.4045254617230967E-3</v>
      </c>
      <c r="I85" s="3">
        <f t="shared" si="8"/>
        <v>8.6907396933321426</v>
      </c>
      <c r="J85" t="str">
        <f>IF(INT(F85/1000)&lt;&gt;INT(F84/1000),INT(F84/1000)+1&amp;" Km "&amp;TEXT(H85,"mm:ss"),"")</f>
        <v/>
      </c>
      <c r="K85" t="str">
        <f t="shared" si="9"/>
        <v>http://maps.google.com/mapfiles/kml/paddle/wht-blank-lv.png</v>
      </c>
      <c r="L85">
        <f t="shared" si="10"/>
        <v>1</v>
      </c>
      <c r="M85" t="str">
        <f>"#"&amp;_xll.GeodesiX.UDF.Heat(I85, 0, $I$1)</f>
        <v>#F29100</v>
      </c>
    </row>
    <row r="86" spans="1:13" x14ac:dyDescent="0.25">
      <c r="A86">
        <v>46.172046000000002</v>
      </c>
      <c r="B86">
        <v>6.1667820000000004</v>
      </c>
      <c r="C86">
        <v>463</v>
      </c>
      <c r="D86" s="1">
        <v>45425.296783078702</v>
      </c>
      <c r="E86">
        <f>_xll.GeodesiX.UDF.Distance(A85, B85, A86, B86)</f>
        <v>11.87103271263349</v>
      </c>
      <c r="F86">
        <f t="shared" si="11"/>
        <v>912.08312869441716</v>
      </c>
      <c r="G86" s="2">
        <f t="shared" si="6"/>
        <v>5.7881945394910872E-5</v>
      </c>
      <c r="H86" s="2">
        <f t="shared" si="7"/>
        <v>4.4624074071180075E-3</v>
      </c>
      <c r="I86" s="3">
        <f t="shared" si="8"/>
        <v>8.5454343258802101</v>
      </c>
      <c r="J86" t="str">
        <f>IF(INT(F86/1000)&lt;&gt;INT(F85/1000),INT(F85/1000)+1&amp;" Km "&amp;TEXT(H86,"mm:ss"),"")</f>
        <v/>
      </c>
      <c r="K86" t="str">
        <f t="shared" si="9"/>
        <v>http://maps.google.com/mapfiles/kml/paddle/wht-blank-lv.png</v>
      </c>
      <c r="L86">
        <f t="shared" si="10"/>
        <v>1</v>
      </c>
      <c r="M86" t="str">
        <f>"#"&amp;_xll.GeodesiX.UDF.Heat(I86, 0, $I$1)</f>
        <v>#F29E00</v>
      </c>
    </row>
    <row r="87" spans="1:13" x14ac:dyDescent="0.25">
      <c r="A87">
        <v>46.172103</v>
      </c>
      <c r="B87">
        <v>6.1666550000000004</v>
      </c>
      <c r="C87">
        <v>463</v>
      </c>
      <c r="D87" s="1">
        <v>45425.296841006944</v>
      </c>
      <c r="E87">
        <f>_xll.GeodesiX.UDF.Distance(A86, B86, A87, B87)</f>
        <v>11.675858393298345</v>
      </c>
      <c r="F87">
        <f t="shared" si="11"/>
        <v>923.75898708771547</v>
      </c>
      <c r="G87" s="2">
        <f t="shared" si="6"/>
        <v>5.7928242313209921E-5</v>
      </c>
      <c r="H87" s="2">
        <f t="shared" si="7"/>
        <v>4.5203356494312175E-3</v>
      </c>
      <c r="I87" s="3">
        <f t="shared" si="8"/>
        <v>8.3982195953807572</v>
      </c>
      <c r="J87" t="str">
        <f>IF(INT(F87/1000)&lt;&gt;INT(F86/1000),INT(F86/1000)+1&amp;" Km "&amp;TEXT(H87,"mm:ss"),"")</f>
        <v/>
      </c>
      <c r="K87" t="str">
        <f t="shared" si="9"/>
        <v>http://maps.google.com/mapfiles/kml/paddle/wht-blank-lv.png</v>
      </c>
      <c r="L87">
        <f t="shared" si="10"/>
        <v>1</v>
      </c>
      <c r="M87" t="str">
        <f>"#"&amp;_xll.GeodesiX.UDF.Heat(I87, 0, $I$1)</f>
        <v>#F2AA00</v>
      </c>
    </row>
    <row r="88" spans="1:13" x14ac:dyDescent="0.25">
      <c r="A88">
        <v>46.172145999999998</v>
      </c>
      <c r="B88">
        <v>6.1665089999999996</v>
      </c>
      <c r="C88">
        <v>464</v>
      </c>
      <c r="D88" s="1">
        <v>45425.296898842593</v>
      </c>
      <c r="E88">
        <f>_xll.GeodesiX.UDF.Distance(A87, B87, A88, B88)</f>
        <v>12.245811508417811</v>
      </c>
      <c r="F88">
        <f t="shared" si="11"/>
        <v>936.00479859613324</v>
      </c>
      <c r="G88" s="2">
        <f t="shared" si="6"/>
        <v>5.7835648476611823E-5</v>
      </c>
      <c r="H88" s="2">
        <f t="shared" si="7"/>
        <v>4.5781712979078293E-3</v>
      </c>
      <c r="I88" s="3">
        <f t="shared" si="8"/>
        <v>8.8222776025484073</v>
      </c>
      <c r="J88" t="str">
        <f>IF(INT(F88/1000)&lt;&gt;INT(F87/1000),INT(F87/1000)+1&amp;" Km "&amp;TEXT(H88,"mm:ss"),"")</f>
        <v/>
      </c>
      <c r="K88" t="str">
        <f t="shared" si="9"/>
        <v>http://maps.google.com/mapfiles/kml/paddle/wht-blank-lv.png</v>
      </c>
      <c r="L88">
        <f t="shared" si="10"/>
        <v>1</v>
      </c>
      <c r="M88" t="str">
        <f>"#"&amp;_xll.GeodesiX.UDF.Heat(I88, 0, $I$1)</f>
        <v>#F28600</v>
      </c>
    </row>
    <row r="89" spans="1:13" x14ac:dyDescent="0.25">
      <c r="A89">
        <v>46.172165999999997</v>
      </c>
      <c r="B89">
        <v>6.1663600000000001</v>
      </c>
      <c r="C89">
        <v>464</v>
      </c>
      <c r="D89" s="1">
        <v>45425.296956724538</v>
      </c>
      <c r="E89">
        <f>_xll.GeodesiX.UDF.Distance(A88, B88, A89, B89)</f>
        <v>11.718975839207884</v>
      </c>
      <c r="F89">
        <f t="shared" si="11"/>
        <v>947.72377443534117</v>
      </c>
      <c r="G89" s="2">
        <f t="shared" si="6"/>
        <v>5.7881945394910872E-5</v>
      </c>
      <c r="H89" s="2">
        <f t="shared" si="7"/>
        <v>4.6360532433027402E-3</v>
      </c>
      <c r="I89" s="3">
        <f t="shared" si="8"/>
        <v>8.4359752706225883</v>
      </c>
      <c r="J89" t="str">
        <f>IF(INT(F89/1000)&lt;&gt;INT(F88/1000),INT(F88/1000)+1&amp;" Km "&amp;TEXT(H89,"mm:ss"),"")</f>
        <v/>
      </c>
      <c r="K89" t="str">
        <f t="shared" si="9"/>
        <v>http://maps.google.com/mapfiles/kml/paddle/wht-blank-lv.png</v>
      </c>
      <c r="L89">
        <f t="shared" si="10"/>
        <v>1</v>
      </c>
      <c r="M89" t="str">
        <f>"#"&amp;_xll.GeodesiX.UDF.Heat(I89, 0, $I$1)</f>
        <v>#F2A600</v>
      </c>
    </row>
    <row r="90" spans="1:13" x14ac:dyDescent="0.25">
      <c r="A90">
        <v>46.172207</v>
      </c>
      <c r="B90">
        <v>6.1662210000000002</v>
      </c>
      <c r="C90">
        <v>464</v>
      </c>
      <c r="D90" s="1">
        <v>45425.297014594908</v>
      </c>
      <c r="E90">
        <f>_xll.GeodesiX.UDF.Distance(A89, B89, A90, B90)</f>
        <v>11.661348581019237</v>
      </c>
      <c r="F90">
        <f t="shared" si="11"/>
        <v>959.38512301636035</v>
      </c>
      <c r="G90" s="2">
        <f t="shared" si="6"/>
        <v>5.7870369346346706E-5</v>
      </c>
      <c r="H90" s="2">
        <f t="shared" si="7"/>
        <v>4.6939236126490869E-3</v>
      </c>
      <c r="I90" s="3">
        <f t="shared" si="8"/>
        <v>8.3961711269051804</v>
      </c>
      <c r="J90" t="str">
        <f>IF(INT(F90/1000)&lt;&gt;INT(F89/1000),INT(F89/1000)+1&amp;" Km "&amp;TEXT(H90,"mm:ss"),"")</f>
        <v/>
      </c>
      <c r="K90" t="str">
        <f t="shared" si="9"/>
        <v>http://maps.google.com/mapfiles/kml/paddle/wht-blank-lv.png</v>
      </c>
      <c r="L90">
        <f t="shared" si="10"/>
        <v>1</v>
      </c>
      <c r="M90" t="str">
        <f>"#"&amp;_xll.GeodesiX.UDF.Heat(I90, 0, $I$1)</f>
        <v>#F2AA00</v>
      </c>
    </row>
    <row r="91" spans="1:13" x14ac:dyDescent="0.25">
      <c r="A91">
        <v>46.172248000000003</v>
      </c>
      <c r="B91">
        <v>6.1661020000000004</v>
      </c>
      <c r="C91">
        <v>465</v>
      </c>
      <c r="D91" s="1">
        <v>45425.2970608912</v>
      </c>
      <c r="E91">
        <f>_xll.GeodesiX.UDF.Distance(A90, B90, A91, B91)</f>
        <v>10.257489607231934</v>
      </c>
      <c r="F91">
        <f t="shared" si="11"/>
        <v>969.6426126235923</v>
      </c>
      <c r="G91" s="2">
        <f t="shared" si="6"/>
        <v>4.6296292566694319E-5</v>
      </c>
      <c r="H91" s="2">
        <f t="shared" si="7"/>
        <v>4.7402199052157812E-3</v>
      </c>
      <c r="I91" s="3">
        <f t="shared" si="8"/>
        <v>9.2317413902123118</v>
      </c>
      <c r="J91" t="str">
        <f>IF(INT(F91/1000)&lt;&gt;INT(F90/1000),INT(F90/1000)+1&amp;" Km "&amp;TEXT(H91,"mm:ss"),"")</f>
        <v/>
      </c>
      <c r="K91" t="str">
        <f t="shared" si="9"/>
        <v>http://maps.google.com/mapfiles/kml/paddle/wht-blank-lv.png</v>
      </c>
      <c r="L91">
        <f t="shared" si="10"/>
        <v>1</v>
      </c>
      <c r="M91" t="str">
        <f>"#"&amp;_xll.GeodesiX.UDF.Heat(I91, 0, $I$1)</f>
        <v>#F05F00</v>
      </c>
    </row>
    <row r="92" spans="1:13" x14ac:dyDescent="0.25">
      <c r="A92">
        <v>46.172302999999999</v>
      </c>
      <c r="B92">
        <v>6.1659660000000001</v>
      </c>
      <c r="C92">
        <v>465</v>
      </c>
      <c r="D92" s="1">
        <v>45425.297118761577</v>
      </c>
      <c r="E92">
        <f>_xll.GeodesiX.UDF.Distance(A91, B91, A92, B92)</f>
        <v>12.15205946311562</v>
      </c>
      <c r="F92">
        <f t="shared" si="11"/>
        <v>981.79467208670792</v>
      </c>
      <c r="G92" s="2">
        <f t="shared" si="6"/>
        <v>5.787037662230432E-5</v>
      </c>
      <c r="H92" s="2">
        <f t="shared" si="7"/>
        <v>4.7980902818380855E-3</v>
      </c>
      <c r="I92" s="3">
        <f t="shared" si="8"/>
        <v>8.749481868206809</v>
      </c>
      <c r="J92" t="str">
        <f>IF(INT(F92/1000)&lt;&gt;INT(F91/1000),INT(F91/1000)+1&amp;" Km "&amp;TEXT(H92,"mm:ss"),"")</f>
        <v/>
      </c>
      <c r="K92" t="str">
        <f t="shared" si="9"/>
        <v>http://maps.google.com/mapfiles/kml/paddle/wht-blank-lv.png</v>
      </c>
      <c r="L92">
        <f t="shared" si="10"/>
        <v>1</v>
      </c>
      <c r="M92" t="str">
        <f>"#"&amp;_xll.GeodesiX.UDF.Heat(I92, 0, $I$1)</f>
        <v>#F28B00</v>
      </c>
    </row>
    <row r="93" spans="1:13" x14ac:dyDescent="0.25">
      <c r="A93">
        <v>46.172350000000002</v>
      </c>
      <c r="B93">
        <v>6.1658340000000003</v>
      </c>
      <c r="C93">
        <v>466</v>
      </c>
      <c r="D93" s="1">
        <v>45425.297176666667</v>
      </c>
      <c r="E93">
        <f>_xll.GeodesiX.UDF.Distance(A92, B92, A93, B93)</f>
        <v>11.454156509881688</v>
      </c>
      <c r="F93">
        <f t="shared" si="11"/>
        <v>993.24882859658965</v>
      </c>
      <c r="G93" s="2">
        <f t="shared" si="6"/>
        <v>5.7905090216081589E-5</v>
      </c>
      <c r="H93" s="2">
        <f t="shared" si="7"/>
        <v>4.8559953720541671E-3</v>
      </c>
      <c r="I93" s="3">
        <f t="shared" si="8"/>
        <v>8.2420477969055153</v>
      </c>
      <c r="J93" t="str">
        <f>IF(INT(F93/1000)&lt;&gt;INT(F92/1000),INT(F92/1000)+1&amp;" Km "&amp;TEXT(H93,"mm:ss"),"")</f>
        <v/>
      </c>
      <c r="K93" t="str">
        <f t="shared" si="9"/>
        <v>http://maps.google.com/mapfiles/kml/paddle/wht-blank-lv.png</v>
      </c>
      <c r="L93">
        <f t="shared" si="10"/>
        <v>1</v>
      </c>
      <c r="M93" t="str">
        <f>"#"&amp;_xll.GeodesiX.UDF.Heat(I93, 0, $I$1)</f>
        <v>#F3B700</v>
      </c>
    </row>
    <row r="94" spans="1:13" x14ac:dyDescent="0.25">
      <c r="A94">
        <v>46.172342999999998</v>
      </c>
      <c r="B94">
        <v>6.1656870000000001</v>
      </c>
      <c r="C94">
        <v>466</v>
      </c>
      <c r="D94" s="1">
        <v>45425.297246099537</v>
      </c>
      <c r="E94">
        <f>_xll.GeodesiX.UDF.Distance(A93, B93, A94, B94)</f>
        <v>11.37833342353043</v>
      </c>
      <c r="F94">
        <f t="shared" si="11"/>
        <v>1004.6271620201201</v>
      </c>
      <c r="G94" s="2">
        <f t="shared" si="6"/>
        <v>6.9432870077434927E-5</v>
      </c>
      <c r="H94" s="2">
        <f t="shared" si="7"/>
        <v>4.925428242131602E-3</v>
      </c>
      <c r="I94" s="3">
        <f t="shared" si="8"/>
        <v>6.828138105938848</v>
      </c>
      <c r="J94" t="str">
        <f>IF(INT(F94/1000)&lt;&gt;INT(F93/1000),INT(F93/1000)+1&amp;" Km "&amp;TEXT(H94,"mm:ss"),"")</f>
        <v>1 Km 07:06</v>
      </c>
      <c r="K94" t="str">
        <f t="shared" si="9"/>
        <v>1 Km 07:06</v>
      </c>
      <c r="L94">
        <f t="shared" si="10"/>
        <v>32</v>
      </c>
      <c r="M94" t="str">
        <f>"#"&amp;_xll.GeodesiX.UDF.Heat(I94, 0, $I$1)</f>
        <v>#C3F200</v>
      </c>
    </row>
    <row r="95" spans="1:13" x14ac:dyDescent="0.25">
      <c r="A95">
        <v>46.172364999999999</v>
      </c>
      <c r="B95">
        <v>6.1655420000000003</v>
      </c>
      <c r="C95">
        <v>467</v>
      </c>
      <c r="D95" s="1">
        <v>45425.297315520831</v>
      </c>
      <c r="E95">
        <f>_xll.GeodesiX.UDF.Distance(A94, B94, A95, B95)</f>
        <v>11.461171433817928</v>
      </c>
      <c r="F95">
        <f t="shared" si="11"/>
        <v>1016.088333453938</v>
      </c>
      <c r="G95" s="2">
        <f t="shared" si="6"/>
        <v>6.9421294028870761E-5</v>
      </c>
      <c r="H95" s="2">
        <f t="shared" si="7"/>
        <v>4.9948495361604728E-3</v>
      </c>
      <c r="I95" s="3">
        <f t="shared" si="8"/>
        <v>6.8789960835908905</v>
      </c>
      <c r="J95" t="str">
        <f>IF(INT(F95/1000)&lt;&gt;INT(F94/1000),INT(F94/1000)+1&amp;" Km "&amp;TEXT(H95,"mm:ss"),"")</f>
        <v/>
      </c>
      <c r="K95" t="str">
        <f t="shared" si="9"/>
        <v>http://maps.google.com/mapfiles/kml/paddle/wht-blank-lv.png</v>
      </c>
      <c r="L95">
        <f t="shared" si="10"/>
        <v>1</v>
      </c>
      <c r="M95" t="str">
        <f>"#"&amp;_xll.GeodesiX.UDF.Heat(I95, 0, $I$1)</f>
        <v>#C7F200</v>
      </c>
    </row>
    <row r="96" spans="1:13" x14ac:dyDescent="0.25">
      <c r="A96">
        <v>46.172409999999999</v>
      </c>
      <c r="B96">
        <v>6.1654049999999998</v>
      </c>
      <c r="C96">
        <v>467</v>
      </c>
      <c r="D96" s="1">
        <v>45425.297361828707</v>
      </c>
      <c r="E96">
        <f>_xll.GeodesiX.UDF.Distance(A95, B95, A96, B96)</f>
        <v>11.702338165393702</v>
      </c>
      <c r="F96">
        <f t="shared" si="11"/>
        <v>1027.7906716193318</v>
      </c>
      <c r="G96" s="2">
        <f t="shared" si="6"/>
        <v>4.6307875891216099E-5</v>
      </c>
      <c r="H96" s="2">
        <f t="shared" si="7"/>
        <v>5.0411574120516889E-3</v>
      </c>
      <c r="I96" s="3">
        <f t="shared" si="8"/>
        <v>10.529470725530745</v>
      </c>
      <c r="J96" t="str">
        <f>IF(INT(F96/1000)&lt;&gt;INT(F95/1000),INT(F95/1000)+1&amp;" Km "&amp;TEXT(H96,"mm:ss"),"")</f>
        <v/>
      </c>
      <c r="K96" t="str">
        <f t="shared" si="9"/>
        <v>http://maps.google.com/mapfiles/kml/paddle/wht-blank-lv.png</v>
      </c>
      <c r="L96">
        <f t="shared" si="10"/>
        <v>1</v>
      </c>
      <c r="M96" t="str">
        <f>"#"&amp;_xll.GeodesiX.UDF.Heat(I96, 0, $I$1)</f>
        <v>#EA0000</v>
      </c>
    </row>
    <row r="97" spans="1:13" x14ac:dyDescent="0.25">
      <c r="A97">
        <v>46.172452999999997</v>
      </c>
      <c r="B97">
        <v>6.1652769999999997</v>
      </c>
      <c r="C97">
        <v>467</v>
      </c>
      <c r="D97" s="1">
        <v>45425.297408136576</v>
      </c>
      <c r="E97">
        <f>_xll.GeodesiX.UDF.Distance(A96, B96, A97, B97)</f>
        <v>10.979415174417971</v>
      </c>
      <c r="F97">
        <f t="shared" si="11"/>
        <v>1038.7700867937497</v>
      </c>
      <c r="G97" s="2">
        <f t="shared" si="6"/>
        <v>4.6307868615258485E-5</v>
      </c>
      <c r="H97" s="2">
        <f t="shared" si="7"/>
        <v>5.0874652806669474E-3</v>
      </c>
      <c r="I97" s="3">
        <f t="shared" si="8"/>
        <v>9.8790042804232368</v>
      </c>
      <c r="J97" t="str">
        <f>IF(INT(F97/1000)&lt;&gt;INT(F96/1000),INT(F96/1000)+1&amp;" Km "&amp;TEXT(H97,"mm:ss"),"")</f>
        <v/>
      </c>
      <c r="K97" t="str">
        <f t="shared" si="9"/>
        <v>http://maps.google.com/mapfiles/kml/paddle/wht-blank-lv.png</v>
      </c>
      <c r="L97">
        <f t="shared" si="10"/>
        <v>1</v>
      </c>
      <c r="M97" t="str">
        <f>"#"&amp;_xll.GeodesiX.UDF.Heat(I97, 0, $I$1)</f>
        <v>#EE1A00</v>
      </c>
    </row>
    <row r="98" spans="1:13" x14ac:dyDescent="0.25">
      <c r="A98">
        <v>46.172486999999997</v>
      </c>
      <c r="B98">
        <v>6.165152</v>
      </c>
      <c r="C98">
        <v>467</v>
      </c>
      <c r="D98" s="1">
        <v>45425.297454421299</v>
      </c>
      <c r="E98">
        <f>_xll.GeodesiX.UDF.Distance(A97, B97, A98, B98)</f>
        <v>10.366244528096198</v>
      </c>
      <c r="F98">
        <f t="shared" si="11"/>
        <v>1049.1363313218458</v>
      </c>
      <c r="G98" s="2">
        <f t="shared" si="6"/>
        <v>4.6284723794087768E-5</v>
      </c>
      <c r="H98" s="2">
        <f t="shared" si="7"/>
        <v>5.1337500044610351E-3</v>
      </c>
      <c r="I98" s="3">
        <f t="shared" si="8"/>
        <v>9.331952746632016</v>
      </c>
      <c r="J98" t="str">
        <f>IF(INT(F98/1000)&lt;&gt;INT(F97/1000),INT(F97/1000)+1&amp;" Km "&amp;TEXT(H98,"mm:ss"),"")</f>
        <v/>
      </c>
      <c r="K98" t="str">
        <f t="shared" si="9"/>
        <v>http://maps.google.com/mapfiles/kml/paddle/wht-blank-lv.png</v>
      </c>
      <c r="L98">
        <f t="shared" si="10"/>
        <v>1</v>
      </c>
      <c r="M98" t="str">
        <f>"#"&amp;_xll.GeodesiX.UDF.Heat(I98, 0, $I$1)</f>
        <v>#F05600</v>
      </c>
    </row>
    <row r="99" spans="1:13" x14ac:dyDescent="0.25">
      <c r="A99">
        <v>46.172507000000003</v>
      </c>
      <c r="B99">
        <v>6.1650200000000002</v>
      </c>
      <c r="C99">
        <v>468</v>
      </c>
      <c r="D99" s="1">
        <v>45425.297500775465</v>
      </c>
      <c r="E99">
        <f>_xll.GeodesiX.UDF.Distance(A98, B98, A99, B99)</f>
        <v>10.432938517179219</v>
      </c>
      <c r="F99">
        <f t="shared" si="11"/>
        <v>1059.5692698390251</v>
      </c>
      <c r="G99" s="2">
        <f t="shared" si="6"/>
        <v>4.6354165533557534E-5</v>
      </c>
      <c r="H99" s="2">
        <f t="shared" si="7"/>
        <v>5.1801041699945927E-3</v>
      </c>
      <c r="I99" s="3">
        <f t="shared" si="8"/>
        <v>9.3779224918725834</v>
      </c>
      <c r="J99" t="str">
        <f>IF(INT(F99/1000)&lt;&gt;INT(F98/1000),INT(F98/1000)+1&amp;" Km "&amp;TEXT(H99,"mm:ss"),"")</f>
        <v/>
      </c>
      <c r="K99" t="str">
        <f t="shared" si="9"/>
        <v>http://maps.google.com/mapfiles/kml/paddle/wht-blank-lv.png</v>
      </c>
      <c r="L99">
        <f t="shared" si="10"/>
        <v>1</v>
      </c>
      <c r="M99" t="str">
        <f>"#"&amp;_xll.GeodesiX.UDF.Heat(I99, 0, $I$1)</f>
        <v>#F05100</v>
      </c>
    </row>
    <row r="100" spans="1:13" x14ac:dyDescent="0.25">
      <c r="A100">
        <v>46.172510000000003</v>
      </c>
      <c r="B100">
        <v>6.1648820000000004</v>
      </c>
      <c r="C100">
        <v>468</v>
      </c>
      <c r="D100" s="1">
        <v>45425.297547013892</v>
      </c>
      <c r="E100">
        <f>_xll.GeodesiX.UDF.Distance(A99, B99, A100, B100)</f>
        <v>10.661881289531774</v>
      </c>
      <c r="F100">
        <f t="shared" si="11"/>
        <v>1070.2311511285568</v>
      </c>
      <c r="G100" s="2">
        <f t="shared" si="6"/>
        <v>4.6238426875788718E-5</v>
      </c>
      <c r="H100" s="2">
        <f t="shared" si="7"/>
        <v>5.2263425968703814E-3</v>
      </c>
      <c r="I100" s="3">
        <f t="shared" si="8"/>
        <v>9.6077025916966345</v>
      </c>
      <c r="J100" t="str">
        <f>IF(INT(F100/1000)&lt;&gt;INT(F99/1000),INT(F99/1000)+1&amp;" Km "&amp;TEXT(H100,"mm:ss"),"")</f>
        <v/>
      </c>
      <c r="K100" t="str">
        <f t="shared" si="9"/>
        <v>http://maps.google.com/mapfiles/kml/paddle/wht-blank-lv.png</v>
      </c>
      <c r="L100">
        <f t="shared" si="10"/>
        <v>1</v>
      </c>
      <c r="M100" t="str">
        <f>"#"&amp;_xll.GeodesiX.UDF.Heat(I100, 0, $I$1)</f>
        <v>#EF3900</v>
      </c>
    </row>
    <row r="101" spans="1:13" x14ac:dyDescent="0.25">
      <c r="A101">
        <v>46.172471999999999</v>
      </c>
      <c r="B101">
        <v>6.164752</v>
      </c>
      <c r="C101">
        <v>468</v>
      </c>
      <c r="D101" s="1">
        <v>45425.297593287039</v>
      </c>
      <c r="E101">
        <f>_xll.GeodesiX.UDF.Distance(A100, B100, A101, B101)</f>
        <v>10.891302673533268</v>
      </c>
      <c r="F101">
        <f t="shared" si="11"/>
        <v>1081.1224538020901</v>
      </c>
      <c r="G101" s="2">
        <f t="shared" si="6"/>
        <v>4.6273147745523602E-5</v>
      </c>
      <c r="H101" s="2">
        <f t="shared" si="7"/>
        <v>5.272615744615905E-3</v>
      </c>
      <c r="I101" s="3">
        <f t="shared" si="8"/>
        <v>9.8070760294837847</v>
      </c>
      <c r="J101" t="str">
        <f>IF(INT(F101/1000)&lt;&gt;INT(F100/1000),INT(F100/1000)+1&amp;" Km "&amp;TEXT(H101,"mm:ss"),"")</f>
        <v/>
      </c>
      <c r="K101" t="str">
        <f t="shared" si="9"/>
        <v>http://maps.google.com/mapfiles/kml/paddle/wht-blank-lv.png</v>
      </c>
      <c r="L101">
        <f t="shared" si="10"/>
        <v>1</v>
      </c>
      <c r="M101" t="str">
        <f>"#"&amp;_xll.GeodesiX.UDF.Heat(I101, 0, $I$1)</f>
        <v>#EE2300</v>
      </c>
    </row>
    <row r="102" spans="1:13" x14ac:dyDescent="0.25">
      <c r="A102">
        <v>46.172429999999999</v>
      </c>
      <c r="B102">
        <v>6.1646179999999999</v>
      </c>
      <c r="C102">
        <v>468</v>
      </c>
      <c r="D102" s="1">
        <v>45425.297651157409</v>
      </c>
      <c r="E102">
        <f>_xll.GeodesiX.UDF.Distance(A101, B101, A102, B102)</f>
        <v>11.352161146593362</v>
      </c>
      <c r="F102">
        <f t="shared" si="11"/>
        <v>1092.4746149486834</v>
      </c>
      <c r="G102" s="2">
        <f t="shared" si="6"/>
        <v>5.7870369346346706E-5</v>
      </c>
      <c r="H102" s="2">
        <f t="shared" si="7"/>
        <v>5.3304861139622517E-3</v>
      </c>
      <c r="I102" s="3">
        <f t="shared" si="8"/>
        <v>8.1735561701793511</v>
      </c>
      <c r="J102" t="str">
        <f>IF(INT(F102/1000)&lt;&gt;INT(F101/1000),INT(F101/1000)+1&amp;" Km "&amp;TEXT(H102,"mm:ss"),"")</f>
        <v/>
      </c>
      <c r="K102" t="str">
        <f t="shared" si="9"/>
        <v>http://maps.google.com/mapfiles/kml/paddle/wht-blank-lv.png</v>
      </c>
      <c r="L102">
        <f t="shared" si="10"/>
        <v>1</v>
      </c>
      <c r="M102" t="str">
        <f>"#"&amp;_xll.GeodesiX.UDF.Heat(I102, 0, $I$1)</f>
        <v>#F3BC00</v>
      </c>
    </row>
    <row r="103" spans="1:13" x14ac:dyDescent="0.25">
      <c r="A103">
        <v>46.172381000000001</v>
      </c>
      <c r="B103">
        <v>6.1644769999999998</v>
      </c>
      <c r="C103">
        <v>469</v>
      </c>
      <c r="D103" s="1">
        <v>45425.297709039354</v>
      </c>
      <c r="E103">
        <f>_xll.GeodesiX.UDF.Distance(A102, B102, A103, B103)</f>
        <v>12.174622937035727</v>
      </c>
      <c r="F103">
        <f t="shared" si="11"/>
        <v>1104.6492378857192</v>
      </c>
      <c r="G103" s="2">
        <f t="shared" si="6"/>
        <v>5.7881945394910872E-5</v>
      </c>
      <c r="H103" s="2">
        <f t="shared" si="7"/>
        <v>5.3883680593571626E-3</v>
      </c>
      <c r="I103" s="3">
        <f t="shared" si="8"/>
        <v>8.7639755756105409</v>
      </c>
      <c r="J103" t="str">
        <f>IF(INT(F103/1000)&lt;&gt;INT(F102/1000),INT(F102/1000)+1&amp;" Km "&amp;TEXT(H103,"mm:ss"),"")</f>
        <v/>
      </c>
      <c r="K103" t="str">
        <f t="shared" si="9"/>
        <v>http://maps.google.com/mapfiles/kml/paddle/wht-blank-lv.png</v>
      </c>
      <c r="L103">
        <f t="shared" si="10"/>
        <v>1</v>
      </c>
      <c r="M103" t="str">
        <f>"#"&amp;_xll.GeodesiX.UDF.Heat(I103, 0, $I$1)</f>
        <v>#F28A00</v>
      </c>
    </row>
    <row r="104" spans="1:13" x14ac:dyDescent="0.25">
      <c r="A104">
        <v>46.172395999999999</v>
      </c>
      <c r="B104">
        <v>6.1643429999999997</v>
      </c>
      <c r="C104">
        <v>469</v>
      </c>
      <c r="D104" s="1">
        <v>45425.297755335647</v>
      </c>
      <c r="E104">
        <f>_xll.GeodesiX.UDF.Distance(A103, B103, A104, B104)</f>
        <v>10.481264202058641</v>
      </c>
      <c r="F104">
        <f t="shared" si="11"/>
        <v>1115.1305020877778</v>
      </c>
      <c r="G104" s="2">
        <f t="shared" si="6"/>
        <v>4.6296292566694319E-5</v>
      </c>
      <c r="H104" s="2">
        <f t="shared" si="7"/>
        <v>5.4346643519238569E-3</v>
      </c>
      <c r="I104" s="3">
        <f t="shared" si="8"/>
        <v>9.4331385417807834</v>
      </c>
      <c r="J104" t="str">
        <f>IF(INT(F104/1000)&lt;&gt;INT(F103/1000),INT(F103/1000)+1&amp;" Km "&amp;TEXT(H104,"mm:ss"),"")</f>
        <v/>
      </c>
      <c r="K104" t="str">
        <f t="shared" si="9"/>
        <v>http://maps.google.com/mapfiles/kml/paddle/wht-blank-lv.png</v>
      </c>
      <c r="L104">
        <f t="shared" si="10"/>
        <v>1</v>
      </c>
      <c r="M104" t="str">
        <f>"#"&amp;_xll.GeodesiX.UDF.Heat(I104, 0, $I$1)</f>
        <v>#F04B00</v>
      </c>
    </row>
    <row r="105" spans="1:13" x14ac:dyDescent="0.25">
      <c r="A105">
        <v>46.172414000000003</v>
      </c>
      <c r="B105">
        <v>6.1641919999999999</v>
      </c>
      <c r="C105">
        <v>469</v>
      </c>
      <c r="D105" s="1">
        <v>45425.297813217592</v>
      </c>
      <c r="E105">
        <f>_xll.GeodesiX.UDF.Distance(A104, B104, A105, B105)</f>
        <v>11.830983389961196</v>
      </c>
      <c r="F105">
        <f t="shared" si="11"/>
        <v>1126.961485477739</v>
      </c>
      <c r="G105" s="2">
        <f t="shared" si="6"/>
        <v>5.7881945394910872E-5</v>
      </c>
      <c r="H105" s="2">
        <f t="shared" si="7"/>
        <v>5.4925462973187678E-3</v>
      </c>
      <c r="I105" s="3">
        <f t="shared" si="8"/>
        <v>8.516604579978841</v>
      </c>
      <c r="J105" t="str">
        <f>IF(INT(F105/1000)&lt;&gt;INT(F104/1000),INT(F104/1000)+1&amp;" Km "&amp;TEXT(H105,"mm:ss"),"")</f>
        <v/>
      </c>
      <c r="K105" t="str">
        <f t="shared" si="9"/>
        <v>http://maps.google.com/mapfiles/kml/paddle/wht-blank-lv.png</v>
      </c>
      <c r="L105">
        <f t="shared" si="10"/>
        <v>1</v>
      </c>
      <c r="M105" t="str">
        <f>"#"&amp;_xll.GeodesiX.UDF.Heat(I105, 0, $I$1)</f>
        <v>#F2A000</v>
      </c>
    </row>
    <row r="106" spans="1:13" x14ac:dyDescent="0.25">
      <c r="A106">
        <v>46.172396999999997</v>
      </c>
      <c r="B106">
        <v>6.1640360000000003</v>
      </c>
      <c r="C106">
        <v>470</v>
      </c>
      <c r="D106" s="1">
        <v>45425.297871041665</v>
      </c>
      <c r="E106">
        <f>_xll.GeodesiX.UDF.Distance(A105, B105, A106, B106)</f>
        <v>12.193989561454513</v>
      </c>
      <c r="F106">
        <f t="shared" si="11"/>
        <v>1139.1554750391936</v>
      </c>
      <c r="G106" s="2">
        <f t="shared" si="6"/>
        <v>5.7824072428047657E-5</v>
      </c>
      <c r="H106" s="2">
        <f t="shared" si="7"/>
        <v>5.5503703697468154E-3</v>
      </c>
      <c r="I106" s="3">
        <f t="shared" si="8"/>
        <v>8.786702095847053</v>
      </c>
      <c r="J106" t="str">
        <f>IF(INT(F106/1000)&lt;&gt;INT(F105/1000),INT(F105/1000)+1&amp;" Km "&amp;TEXT(H106,"mm:ss"),"")</f>
        <v/>
      </c>
      <c r="K106" t="str">
        <f t="shared" si="9"/>
        <v>http://maps.google.com/mapfiles/kml/paddle/wht-blank-lv.png</v>
      </c>
      <c r="L106">
        <f t="shared" si="10"/>
        <v>1</v>
      </c>
      <c r="M106" t="str">
        <f>"#"&amp;_xll.GeodesiX.UDF.Heat(I106, 0, $I$1)</f>
        <v>#F28900</v>
      </c>
    </row>
    <row r="107" spans="1:13" x14ac:dyDescent="0.25">
      <c r="A107">
        <v>46.172376</v>
      </c>
      <c r="B107">
        <v>6.1638830000000002</v>
      </c>
      <c r="C107">
        <v>471</v>
      </c>
      <c r="D107" s="1">
        <v>45425.29792902778</v>
      </c>
      <c r="E107">
        <f>_xll.GeodesiX.UDF.Distance(A106, B106, A107, B107)</f>
        <v>12.043401552262251</v>
      </c>
      <c r="F107">
        <f t="shared" si="11"/>
        <v>1151.1988765914557</v>
      </c>
      <c r="G107" s="2">
        <f t="shared" si="6"/>
        <v>5.7986115280073136E-5</v>
      </c>
      <c r="H107" s="2">
        <f t="shared" si="7"/>
        <v>5.6083564850268885E-3</v>
      </c>
      <c r="I107" s="3">
        <f t="shared" si="8"/>
        <v>8.653940612975898</v>
      </c>
      <c r="J107" t="str">
        <f>IF(INT(F107/1000)&lt;&gt;INT(F106/1000),INT(F106/1000)+1&amp;" Km "&amp;TEXT(H107,"mm:ss"),"")</f>
        <v/>
      </c>
      <c r="K107" t="str">
        <f t="shared" si="9"/>
        <v>http://maps.google.com/mapfiles/kml/paddle/wht-blank-lv.png</v>
      </c>
      <c r="L107">
        <f t="shared" si="10"/>
        <v>1</v>
      </c>
      <c r="M107" t="str">
        <f>"#"&amp;_xll.GeodesiX.UDF.Heat(I107, 0, $I$1)</f>
        <v>#F29400</v>
      </c>
    </row>
    <row r="108" spans="1:13" x14ac:dyDescent="0.25">
      <c r="A108">
        <v>46.172396999999997</v>
      </c>
      <c r="B108">
        <v>6.1637320000000004</v>
      </c>
      <c r="C108">
        <v>472</v>
      </c>
      <c r="D108" s="1">
        <v>45425.297986805555</v>
      </c>
      <c r="E108">
        <f>_xll.GeodesiX.UDF.Distance(A107, B107, A108, B108)</f>
        <v>11.891923172473236</v>
      </c>
      <c r="F108">
        <f t="shared" si="11"/>
        <v>1163.090799763929</v>
      </c>
      <c r="G108" s="2">
        <f t="shared" si="6"/>
        <v>5.7777775509748608E-5</v>
      </c>
      <c r="H108" s="2">
        <f t="shared" si="7"/>
        <v>5.6661342605366372E-3</v>
      </c>
      <c r="I108" s="3">
        <f t="shared" si="8"/>
        <v>8.5759064706367649</v>
      </c>
      <c r="J108" t="str">
        <f>IF(INT(F108/1000)&lt;&gt;INT(F107/1000),INT(F107/1000)+1&amp;" Km "&amp;TEXT(H108,"mm:ss"),"")</f>
        <v/>
      </c>
      <c r="K108" t="str">
        <f t="shared" si="9"/>
        <v>http://maps.google.com/mapfiles/kml/paddle/wht-blank-lv.png</v>
      </c>
      <c r="L108">
        <f t="shared" si="10"/>
        <v>1</v>
      </c>
      <c r="M108" t="str">
        <f>"#"&amp;_xll.GeodesiX.UDF.Heat(I108, 0, $I$1)</f>
        <v>#F29B00</v>
      </c>
    </row>
    <row r="109" spans="1:13" x14ac:dyDescent="0.25">
      <c r="A109">
        <v>46.172462000000003</v>
      </c>
      <c r="B109">
        <v>6.163608</v>
      </c>
      <c r="C109">
        <v>473</v>
      </c>
      <c r="D109" s="1">
        <v>45425.298044699077</v>
      </c>
      <c r="E109">
        <f>_xll.GeodesiX.UDF.Distance(A108, B108, A109, B109)</f>
        <v>11.995537380921601</v>
      </c>
      <c r="F109">
        <f t="shared" si="11"/>
        <v>1175.0863371448506</v>
      </c>
      <c r="G109" s="2">
        <f t="shared" si="6"/>
        <v>5.7893521443475038E-5</v>
      </c>
      <c r="H109" s="2">
        <f t="shared" si="7"/>
        <v>5.7240277819801122E-3</v>
      </c>
      <c r="I109" s="3">
        <f t="shared" si="8"/>
        <v>8.6333331446489883</v>
      </c>
      <c r="J109" t="str">
        <f>IF(INT(F109/1000)&lt;&gt;INT(F108/1000),INT(F108/1000)+1&amp;" Km "&amp;TEXT(H109,"mm:ss"),"")</f>
        <v/>
      </c>
      <c r="K109" t="str">
        <f t="shared" si="9"/>
        <v>http://maps.google.com/mapfiles/kml/paddle/wht-blank-lv.png</v>
      </c>
      <c r="L109">
        <f t="shared" si="10"/>
        <v>1</v>
      </c>
      <c r="M109" t="str">
        <f>"#"&amp;_xll.GeodesiX.UDF.Heat(I109, 0, $I$1)</f>
        <v>#F29600</v>
      </c>
    </row>
    <row r="110" spans="1:13" x14ac:dyDescent="0.25">
      <c r="A110">
        <v>46.172497999999997</v>
      </c>
      <c r="B110">
        <v>6.1634690000000001</v>
      </c>
      <c r="C110">
        <v>473</v>
      </c>
      <c r="D110" s="1">
        <v>45425.298102523149</v>
      </c>
      <c r="E110">
        <f>_xll.GeodesiX.UDF.Distance(A109, B109, A110, B110)</f>
        <v>11.455523196557722</v>
      </c>
      <c r="F110">
        <f t="shared" si="11"/>
        <v>1186.5418603414084</v>
      </c>
      <c r="G110" s="2">
        <f t="shared" si="6"/>
        <v>5.7824072428047657E-5</v>
      </c>
      <c r="H110" s="2">
        <f t="shared" si="7"/>
        <v>5.7818518544081599E-3</v>
      </c>
      <c r="I110" s="3">
        <f t="shared" si="8"/>
        <v>8.2545806007900051</v>
      </c>
      <c r="J110" t="str">
        <f>IF(INT(F110/1000)&lt;&gt;INT(F109/1000),INT(F109/1000)+1&amp;" Km "&amp;TEXT(H110,"mm:ss"),"")</f>
        <v/>
      </c>
      <c r="K110" t="str">
        <f t="shared" si="9"/>
        <v>http://maps.google.com/mapfiles/kml/paddle/wht-blank-lv.png</v>
      </c>
      <c r="L110">
        <f t="shared" si="10"/>
        <v>1</v>
      </c>
      <c r="M110" t="str">
        <f>"#"&amp;_xll.GeodesiX.UDF.Heat(I110, 0, $I$1)</f>
        <v>#F3B600</v>
      </c>
    </row>
    <row r="111" spans="1:13" x14ac:dyDescent="0.25">
      <c r="A111">
        <v>46.17257</v>
      </c>
      <c r="B111">
        <v>6.1633560000000003</v>
      </c>
      <c r="C111">
        <v>473</v>
      </c>
      <c r="D111" s="1">
        <v>45425.29814885417</v>
      </c>
      <c r="E111">
        <f>_xll.GeodesiX.UDF.Distance(A110, B110, A111, B111)</f>
        <v>11.840402694360609</v>
      </c>
      <c r="F111">
        <f t="shared" si="11"/>
        <v>1198.382263035769</v>
      </c>
      <c r="G111" s="2">
        <f t="shared" si="6"/>
        <v>4.6331020712386817E-5</v>
      </c>
      <c r="H111" s="2">
        <f t="shared" si="7"/>
        <v>5.8281828751205467E-3</v>
      </c>
      <c r="I111" s="3">
        <f t="shared" si="8"/>
        <v>10.648375638595112</v>
      </c>
      <c r="J111" t="str">
        <f>IF(INT(F111/1000)&lt;&gt;INT(F110/1000),INT(F110/1000)+1&amp;" Km "&amp;TEXT(H111,"mm:ss"),"")</f>
        <v/>
      </c>
      <c r="K111" t="str">
        <f t="shared" si="9"/>
        <v>http://maps.google.com/mapfiles/kml/paddle/wht-blank-lv.png</v>
      </c>
      <c r="L111">
        <f t="shared" si="10"/>
        <v>1</v>
      </c>
      <c r="M111" t="str">
        <f>"#"&amp;_xll.GeodesiX.UDF.Heat(I111, 0, $I$1)</f>
        <v>#EA0000</v>
      </c>
    </row>
    <row r="112" spans="1:13" x14ac:dyDescent="0.25">
      <c r="A112">
        <v>46.172623999999999</v>
      </c>
      <c r="B112">
        <v>6.163233</v>
      </c>
      <c r="C112">
        <v>473</v>
      </c>
      <c r="D112" s="1">
        <v>45425.298195196759</v>
      </c>
      <c r="E112">
        <f>_xll.GeodesiX.UDF.Distance(A111, B111, A112, B112)</f>
        <v>11.235936431421612</v>
      </c>
      <c r="F112">
        <f t="shared" si="11"/>
        <v>1209.6181994671906</v>
      </c>
      <c r="G112" s="2">
        <f t="shared" si="6"/>
        <v>4.6342589484993368E-5</v>
      </c>
      <c r="H112" s="2">
        <f t="shared" si="7"/>
        <v>5.87452546460554E-3</v>
      </c>
      <c r="I112" s="3">
        <f t="shared" si="8"/>
        <v>10.102241225158579</v>
      </c>
      <c r="J112" t="str">
        <f>IF(INT(F112/1000)&lt;&gt;INT(F111/1000),INT(F111/1000)+1&amp;" Km "&amp;TEXT(H112,"mm:ss"),"")</f>
        <v/>
      </c>
      <c r="K112" t="str">
        <f t="shared" si="9"/>
        <v>http://maps.google.com/mapfiles/kml/paddle/wht-blank-lv.png</v>
      </c>
      <c r="L112">
        <f t="shared" si="10"/>
        <v>1</v>
      </c>
      <c r="M112" t="str">
        <f>"#"&amp;_xll.GeodesiX.UDF.Heat(I112, 0, $I$1)</f>
        <v>#ED0000</v>
      </c>
    </row>
    <row r="113" spans="1:13" x14ac:dyDescent="0.25">
      <c r="A113">
        <v>46.17268</v>
      </c>
      <c r="B113">
        <v>6.1631260000000001</v>
      </c>
      <c r="C113">
        <v>473</v>
      </c>
      <c r="D113" s="1">
        <v>45425.298241493052</v>
      </c>
      <c r="E113">
        <f>_xll.GeodesiX.UDF.Distance(A112, B112, A113, B113)</f>
        <v>10.345025334357331</v>
      </c>
      <c r="F113">
        <f t="shared" si="11"/>
        <v>1219.963224801548</v>
      </c>
      <c r="G113" s="2">
        <f t="shared" si="6"/>
        <v>4.6296292566694319E-5</v>
      </c>
      <c r="H113" s="2">
        <f t="shared" si="7"/>
        <v>5.9208217571722344E-3</v>
      </c>
      <c r="I113" s="3">
        <f t="shared" si="8"/>
        <v>9.3105235509718138</v>
      </c>
      <c r="J113" t="str">
        <f>IF(INT(F113/1000)&lt;&gt;INT(F112/1000),INT(F112/1000)+1&amp;" Km "&amp;TEXT(H113,"mm:ss"),"")</f>
        <v/>
      </c>
      <c r="K113" t="str">
        <f t="shared" si="9"/>
        <v>http://maps.google.com/mapfiles/kml/paddle/wht-blank-lv.png</v>
      </c>
      <c r="L113">
        <f t="shared" si="10"/>
        <v>1</v>
      </c>
      <c r="M113" t="str">
        <f>"#"&amp;_xll.GeodesiX.UDF.Heat(I113, 0, $I$1)</f>
        <v>#F05800</v>
      </c>
    </row>
    <row r="114" spans="1:13" x14ac:dyDescent="0.25">
      <c r="A114">
        <v>46.172744000000002</v>
      </c>
      <c r="B114">
        <v>6.162998</v>
      </c>
      <c r="C114">
        <v>472</v>
      </c>
      <c r="D114" s="1">
        <v>45425.298299270835</v>
      </c>
      <c r="E114">
        <f>_xll.GeodesiX.UDF.Distance(A113, B113, A114, B114)</f>
        <v>12.178221256515574</v>
      </c>
      <c r="F114">
        <f t="shared" si="11"/>
        <v>1232.1414460580636</v>
      </c>
      <c r="G114" s="2">
        <f t="shared" si="6"/>
        <v>5.7777782785706222E-5</v>
      </c>
      <c r="H114" s="2">
        <f t="shared" si="7"/>
        <v>5.9785995399579406E-3</v>
      </c>
      <c r="I114" s="3">
        <f t="shared" si="8"/>
        <v>8.7823703372307698</v>
      </c>
      <c r="J114" t="str">
        <f>IF(INT(F114/1000)&lt;&gt;INT(F113/1000),INT(F113/1000)+1&amp;" Km "&amp;TEXT(H114,"mm:ss"),"")</f>
        <v/>
      </c>
      <c r="K114" t="str">
        <f t="shared" si="9"/>
        <v>http://maps.google.com/mapfiles/kml/paddle/wht-blank-lv.png</v>
      </c>
      <c r="L114">
        <f t="shared" si="10"/>
        <v>1</v>
      </c>
      <c r="M114" t="str">
        <f>"#"&amp;_xll.GeodesiX.UDF.Heat(I114, 0, $I$1)</f>
        <v>#F28900</v>
      </c>
    </row>
    <row r="115" spans="1:13" x14ac:dyDescent="0.25">
      <c r="A115">
        <v>46.172809000000001</v>
      </c>
      <c r="B115">
        <v>6.1628780000000001</v>
      </c>
      <c r="C115">
        <v>471</v>
      </c>
      <c r="D115" s="1">
        <v>45425.298357245367</v>
      </c>
      <c r="E115">
        <f>_xll.GeodesiX.UDF.Distance(A114, B114, A115, B115)</f>
        <v>11.750390424143877</v>
      </c>
      <c r="F115">
        <f t="shared" si="11"/>
        <v>1243.8918364822075</v>
      </c>
      <c r="G115" s="2">
        <f t="shared" si="6"/>
        <v>5.7974531955551356E-5</v>
      </c>
      <c r="H115" s="2">
        <f t="shared" si="7"/>
        <v>6.0365740719134919E-3</v>
      </c>
      <c r="I115" s="3">
        <f t="shared" si="8"/>
        <v>8.4450807016668517</v>
      </c>
      <c r="J115" t="str">
        <f>IF(INT(F115/1000)&lt;&gt;INT(F114/1000),INT(F114/1000)+1&amp;" Km "&amp;TEXT(H115,"mm:ss"),"")</f>
        <v/>
      </c>
      <c r="K115" t="str">
        <f t="shared" si="9"/>
        <v>http://maps.google.com/mapfiles/kml/paddle/wht-blank-lv.png</v>
      </c>
      <c r="L115">
        <f t="shared" si="10"/>
        <v>1</v>
      </c>
      <c r="M115" t="str">
        <f>"#"&amp;_xll.GeodesiX.UDF.Heat(I115, 0, $I$1)</f>
        <v>#F2A600</v>
      </c>
    </row>
    <row r="116" spans="1:13" x14ac:dyDescent="0.25">
      <c r="A116">
        <v>46.172856000000003</v>
      </c>
      <c r="B116">
        <v>6.1627419999999997</v>
      </c>
      <c r="C116">
        <v>470</v>
      </c>
      <c r="D116" s="1">
        <v>45425.298415104167</v>
      </c>
      <c r="E116">
        <f>_xll.GeodesiX.UDF.Distance(A115, B115, A116, B116)</f>
        <v>11.729806086405464</v>
      </c>
      <c r="F116">
        <f t="shared" si="11"/>
        <v>1255.621642568613</v>
      </c>
      <c r="G116" s="2">
        <f t="shared" si="6"/>
        <v>5.7858800573740155E-5</v>
      </c>
      <c r="H116" s="2">
        <f t="shared" si="7"/>
        <v>6.0944328724872321E-3</v>
      </c>
      <c r="I116" s="3">
        <f t="shared" si="8"/>
        <v>8.4471491876849445</v>
      </c>
      <c r="J116" t="str">
        <f>IF(INT(F116/1000)&lt;&gt;INT(F115/1000),INT(F115/1000)+1&amp;" Km "&amp;TEXT(H116,"mm:ss"),"")</f>
        <v/>
      </c>
      <c r="K116" t="str">
        <f t="shared" si="9"/>
        <v>http://maps.google.com/mapfiles/kml/paddle/wht-blank-lv.png</v>
      </c>
      <c r="L116">
        <f t="shared" si="10"/>
        <v>1</v>
      </c>
      <c r="M116" t="str">
        <f>"#"&amp;_xll.GeodesiX.UDF.Heat(I116, 0, $I$1)</f>
        <v>#F2A500</v>
      </c>
    </row>
    <row r="117" spans="1:13" x14ac:dyDescent="0.25">
      <c r="A117">
        <v>46.172902000000001</v>
      </c>
      <c r="B117">
        <v>6.1626139999999996</v>
      </c>
      <c r="C117">
        <v>468</v>
      </c>
      <c r="D117" s="1">
        <v>45425.298472951392</v>
      </c>
      <c r="E117">
        <f>_xll.GeodesiX.UDF.Distance(A116, B116, A117, B117)</f>
        <v>11.128560514864816</v>
      </c>
      <c r="F117">
        <f t="shared" si="11"/>
        <v>1266.7502030834778</v>
      </c>
      <c r="G117" s="2">
        <f t="shared" si="6"/>
        <v>5.7847224525175989E-5</v>
      </c>
      <c r="H117" s="2">
        <f t="shared" si="7"/>
        <v>6.1522800970124081E-3</v>
      </c>
      <c r="I117" s="3">
        <f t="shared" si="8"/>
        <v>8.0157695595386045</v>
      </c>
      <c r="J117" t="str">
        <f>IF(INT(F117/1000)&lt;&gt;INT(F116/1000),INT(F116/1000)+1&amp;" Km "&amp;TEXT(H117,"mm:ss"),"")</f>
        <v/>
      </c>
      <c r="K117" t="str">
        <f t="shared" si="9"/>
        <v>http://maps.google.com/mapfiles/kml/paddle/wht-blank-lv.png</v>
      </c>
      <c r="L117">
        <f t="shared" si="10"/>
        <v>1</v>
      </c>
      <c r="M117" t="str">
        <f>"#"&amp;_xll.GeodesiX.UDF.Heat(I117, 0, $I$1)</f>
        <v>#F3C900</v>
      </c>
    </row>
    <row r="118" spans="1:13" x14ac:dyDescent="0.25">
      <c r="A118">
        <v>46.172941000000002</v>
      </c>
      <c r="B118">
        <v>6.1624790000000003</v>
      </c>
      <c r="C118">
        <v>467</v>
      </c>
      <c r="D118" s="1">
        <v>45425.29853078704</v>
      </c>
      <c r="E118">
        <f>_xll.GeodesiX.UDF.Distance(A117, B117, A118, B118)</f>
        <v>11.290326908578715</v>
      </c>
      <c r="F118">
        <f t="shared" si="11"/>
        <v>1278.0405299920565</v>
      </c>
      <c r="G118" s="2">
        <f t="shared" si="6"/>
        <v>5.7835648476611823E-5</v>
      </c>
      <c r="H118" s="2">
        <f t="shared" si="7"/>
        <v>6.2101157454890199E-3</v>
      </c>
      <c r="I118" s="3">
        <f t="shared" si="8"/>
        <v>8.1339156774162209</v>
      </c>
      <c r="J118" t="str">
        <f>IF(INT(F118/1000)&lt;&gt;INT(F117/1000),INT(F117/1000)+1&amp;" Km "&amp;TEXT(H118,"mm:ss"),"")</f>
        <v/>
      </c>
      <c r="K118" t="str">
        <f t="shared" si="9"/>
        <v>http://maps.google.com/mapfiles/kml/paddle/wht-blank-lv.png</v>
      </c>
      <c r="L118">
        <f t="shared" si="10"/>
        <v>1</v>
      </c>
      <c r="M118" t="str">
        <f>"#"&amp;_xll.GeodesiX.UDF.Heat(I118, 0, $I$1)</f>
        <v>#F3BF00</v>
      </c>
    </row>
    <row r="119" spans="1:13" x14ac:dyDescent="0.25">
      <c r="A119">
        <v>46.172995999999998</v>
      </c>
      <c r="B119">
        <v>6.1623539999999997</v>
      </c>
      <c r="C119">
        <v>466</v>
      </c>
      <c r="D119" s="1">
        <v>45425.298588692131</v>
      </c>
      <c r="E119">
        <f>_xll.GeodesiX.UDF.Distance(A118, B118, A119, B119)</f>
        <v>11.425827098509114</v>
      </c>
      <c r="F119">
        <f t="shared" si="11"/>
        <v>1289.4663570905657</v>
      </c>
      <c r="G119" s="2">
        <f t="shared" si="6"/>
        <v>5.7905090216081589E-5</v>
      </c>
      <c r="H119" s="2">
        <f t="shared" si="7"/>
        <v>6.2680208357051015E-3</v>
      </c>
      <c r="I119" s="3">
        <f t="shared" si="8"/>
        <v>8.2216628508477658</v>
      </c>
      <c r="J119" t="str">
        <f>IF(INT(F119/1000)&lt;&gt;INT(F118/1000),INT(F118/1000)+1&amp;" Km "&amp;TEXT(H119,"mm:ss"),"")</f>
        <v/>
      </c>
      <c r="K119" t="str">
        <f t="shared" si="9"/>
        <v>http://maps.google.com/mapfiles/kml/paddle/wht-blank-lv.png</v>
      </c>
      <c r="L119">
        <f t="shared" si="10"/>
        <v>1</v>
      </c>
      <c r="M119" t="str">
        <f>"#"&amp;_xll.GeodesiX.UDF.Heat(I119, 0, $I$1)</f>
        <v>#F3B900</v>
      </c>
    </row>
    <row r="120" spans="1:13" x14ac:dyDescent="0.25">
      <c r="A120">
        <v>46.173051999999998</v>
      </c>
      <c r="B120">
        <v>6.1622219999999999</v>
      </c>
      <c r="C120">
        <v>465</v>
      </c>
      <c r="D120" s="1">
        <v>45425.298646550924</v>
      </c>
      <c r="E120">
        <f>_xll.GeodesiX.UDF.Distance(A119, B119, A120, B120)</f>
        <v>11.943555007497421</v>
      </c>
      <c r="F120">
        <f t="shared" si="11"/>
        <v>1301.4099120980632</v>
      </c>
      <c r="G120" s="2">
        <f t="shared" si="6"/>
        <v>5.785879329778254E-5</v>
      </c>
      <c r="H120" s="2">
        <f t="shared" si="7"/>
        <v>6.325879629002884E-3</v>
      </c>
      <c r="I120" s="3">
        <f t="shared" si="8"/>
        <v>8.601080267110671</v>
      </c>
      <c r="J120" t="str">
        <f>IF(INT(F120/1000)&lt;&gt;INT(F119/1000),INT(F119/1000)+1&amp;" Km "&amp;TEXT(H120,"mm:ss"),"")</f>
        <v/>
      </c>
      <c r="K120" t="str">
        <f t="shared" si="9"/>
        <v>http://maps.google.com/mapfiles/kml/paddle/wht-blank-lv.png</v>
      </c>
      <c r="L120">
        <f t="shared" si="10"/>
        <v>1</v>
      </c>
      <c r="M120" t="str">
        <f>"#"&amp;_xll.GeodesiX.UDF.Heat(I120, 0, $I$1)</f>
        <v>#F29900</v>
      </c>
    </row>
    <row r="121" spans="1:13" x14ac:dyDescent="0.25">
      <c r="A121">
        <v>46.173118000000002</v>
      </c>
      <c r="B121">
        <v>6.1620929999999996</v>
      </c>
      <c r="C121">
        <v>464</v>
      </c>
      <c r="D121" s="1">
        <v>45425.298704363428</v>
      </c>
      <c r="E121">
        <f>_xll.GeodesiX.UDF.Distance(A120, B120, A121, B121)</f>
        <v>12.371446256749596</v>
      </c>
      <c r="F121">
        <f t="shared" si="11"/>
        <v>1313.7813583548127</v>
      </c>
      <c r="G121" s="2">
        <f t="shared" si="6"/>
        <v>5.7812503655441105E-5</v>
      </c>
      <c r="H121" s="2">
        <f t="shared" si="7"/>
        <v>6.3836921326583251E-3</v>
      </c>
      <c r="I121" s="3">
        <f t="shared" si="8"/>
        <v>8.9163570987476461</v>
      </c>
      <c r="J121" t="str">
        <f>IF(INT(F121/1000)&lt;&gt;INT(F120/1000),INT(F120/1000)+1&amp;" Km "&amp;TEXT(H121,"mm:ss"),"")</f>
        <v/>
      </c>
      <c r="K121" t="str">
        <f t="shared" si="9"/>
        <v>http://maps.google.com/mapfiles/kml/paddle/wht-blank-lv.png</v>
      </c>
      <c r="L121">
        <f t="shared" si="10"/>
        <v>1</v>
      </c>
      <c r="M121" t="str">
        <f>"#"&amp;_xll.GeodesiX.UDF.Heat(I121, 0, $I$1)</f>
        <v>#F17D00</v>
      </c>
    </row>
    <row r="122" spans="1:13" x14ac:dyDescent="0.25">
      <c r="A122">
        <v>46.173184999999997</v>
      </c>
      <c r="B122">
        <v>6.1619659999999996</v>
      </c>
      <c r="C122">
        <v>463</v>
      </c>
      <c r="D122" s="1">
        <v>45425.298762245373</v>
      </c>
      <c r="E122">
        <f>_xll.GeodesiX.UDF.Distance(A121, B121, A122, B122)</f>
        <v>12.31432439530656</v>
      </c>
      <c r="F122">
        <f t="shared" si="11"/>
        <v>1326.0956827501193</v>
      </c>
      <c r="G122" s="2">
        <f t="shared" si="6"/>
        <v>5.7881945394910872E-5</v>
      </c>
      <c r="H122" s="2">
        <f t="shared" si="7"/>
        <v>6.441574078053236E-3</v>
      </c>
      <c r="I122" s="3">
        <f t="shared" si="8"/>
        <v>8.8645405109267941</v>
      </c>
      <c r="J122" t="str">
        <f>IF(INT(F122/1000)&lt;&gt;INT(F121/1000),INT(F121/1000)+1&amp;" Km "&amp;TEXT(H122,"mm:ss"),"")</f>
        <v/>
      </c>
      <c r="K122" t="str">
        <f t="shared" si="9"/>
        <v>http://maps.google.com/mapfiles/kml/paddle/wht-blank-lv.png</v>
      </c>
      <c r="L122">
        <f t="shared" si="10"/>
        <v>1</v>
      </c>
      <c r="M122" t="str">
        <f>"#"&amp;_xll.GeodesiX.UDF.Heat(I122, 0, $I$1)</f>
        <v>#F28200</v>
      </c>
    </row>
    <row r="123" spans="1:13" x14ac:dyDescent="0.25">
      <c r="A123">
        <v>46.173257</v>
      </c>
      <c r="B123">
        <v>6.1618329999999997</v>
      </c>
      <c r="C123">
        <v>463</v>
      </c>
      <c r="D123" s="1">
        <v>45425.29882009259</v>
      </c>
      <c r="E123">
        <f>_xll.GeodesiX.UDF.Distance(A122, B122, A123, B123)</f>
        <v>13.020437243786885</v>
      </c>
      <c r="F123">
        <f t="shared" si="11"/>
        <v>1339.1161199939061</v>
      </c>
      <c r="G123" s="2">
        <f t="shared" si="6"/>
        <v>5.7847217249218374E-5</v>
      </c>
      <c r="H123" s="2">
        <f t="shared" si="7"/>
        <v>6.4994212953024544E-3</v>
      </c>
      <c r="I123" s="3">
        <f t="shared" si="8"/>
        <v>9.3784670082544146</v>
      </c>
      <c r="J123" t="str">
        <f>IF(INT(F123/1000)&lt;&gt;INT(F122/1000),INT(F122/1000)+1&amp;" Km "&amp;TEXT(H123,"mm:ss"),"")</f>
        <v/>
      </c>
      <c r="K123" t="str">
        <f t="shared" si="9"/>
        <v>http://maps.google.com/mapfiles/kml/paddle/wht-blank-lv.png</v>
      </c>
      <c r="L123">
        <f t="shared" si="10"/>
        <v>1</v>
      </c>
      <c r="M123" t="str">
        <f>"#"&amp;_xll.GeodesiX.UDF.Heat(I123, 0, $I$1)</f>
        <v>#F05100</v>
      </c>
    </row>
    <row r="124" spans="1:13" x14ac:dyDescent="0.25">
      <c r="A124">
        <v>46.173354000000003</v>
      </c>
      <c r="B124">
        <v>6.1617699999999997</v>
      </c>
      <c r="C124">
        <v>463</v>
      </c>
      <c r="D124" s="1">
        <v>45425.298854872686</v>
      </c>
      <c r="E124">
        <f>_xll.GeodesiX.UDF.Distance(A123, B123, A124, B124)</f>
        <v>11.828744412239161</v>
      </c>
      <c r="F124">
        <f t="shared" si="11"/>
        <v>1350.9448644061451</v>
      </c>
      <c r="G124" s="2">
        <f t="shared" si="6"/>
        <v>3.4780096029862761E-5</v>
      </c>
      <c r="H124" s="2">
        <f t="shared" si="7"/>
        <v>6.5342013913323171E-3</v>
      </c>
      <c r="I124" s="3">
        <f t="shared" si="8"/>
        <v>14.170873768916094</v>
      </c>
      <c r="J124" t="str">
        <f>IF(INT(F124/1000)&lt;&gt;INT(F123/1000),INT(F123/1000)+1&amp;" Km "&amp;TEXT(H124,"mm:ss"),"")</f>
        <v/>
      </c>
      <c r="K124" t="str">
        <f t="shared" si="9"/>
        <v>http://maps.google.com/mapfiles/kml/paddle/wht-blank-lv.png</v>
      </c>
      <c r="L124">
        <f t="shared" si="10"/>
        <v>1</v>
      </c>
      <c r="M124" t="str">
        <f>"#"&amp;_xll.GeodesiX.UDF.Heat(I124, 0, $I$1)</f>
        <v>#CC0000</v>
      </c>
    </row>
    <row r="125" spans="1:13" x14ac:dyDescent="0.25">
      <c r="A125">
        <v>46.173442000000001</v>
      </c>
      <c r="B125">
        <v>6.161689</v>
      </c>
      <c r="C125">
        <v>462</v>
      </c>
      <c r="D125" s="1">
        <v>45425.298901168979</v>
      </c>
      <c r="E125">
        <f>_xll.GeodesiX.UDF.Distance(A124, B124, A125, B125)</f>
        <v>11.610500746811168</v>
      </c>
      <c r="F125">
        <f t="shared" si="11"/>
        <v>1362.5553651529563</v>
      </c>
      <c r="G125" s="2">
        <f t="shared" si="6"/>
        <v>4.6296292566694319E-5</v>
      </c>
      <c r="H125" s="2">
        <f t="shared" si="7"/>
        <v>6.5804976838990115E-3</v>
      </c>
      <c r="I125" s="3">
        <f t="shared" si="8"/>
        <v>10.449451513931622</v>
      </c>
      <c r="J125" t="str">
        <f>IF(INT(F125/1000)&lt;&gt;INT(F124/1000),INT(F124/1000)+1&amp;" Km "&amp;TEXT(H125,"mm:ss"),"")</f>
        <v/>
      </c>
      <c r="K125" t="str">
        <f t="shared" si="9"/>
        <v>http://maps.google.com/mapfiles/kml/paddle/wht-blank-lv.png</v>
      </c>
      <c r="L125">
        <f t="shared" si="10"/>
        <v>1</v>
      </c>
      <c r="M125" t="str">
        <f>"#"&amp;_xll.GeodesiX.UDF.Heat(I125, 0, $I$1)</f>
        <v>#EB0000</v>
      </c>
    </row>
    <row r="126" spans="1:13" x14ac:dyDescent="0.25">
      <c r="A126">
        <v>46.173512000000002</v>
      </c>
      <c r="B126">
        <v>6.1615820000000001</v>
      </c>
      <c r="C126">
        <v>462</v>
      </c>
      <c r="D126" s="1">
        <v>45425.298958946762</v>
      </c>
      <c r="E126">
        <f>_xll.GeodesiX.UDF.Distance(A125, B125, A126, B126)</f>
        <v>11.34955459564271</v>
      </c>
      <c r="F126">
        <f t="shared" si="11"/>
        <v>1373.904919748599</v>
      </c>
      <c r="G126" s="2">
        <f t="shared" si="6"/>
        <v>5.7777782785706222E-5</v>
      </c>
      <c r="H126" s="2">
        <f t="shared" si="7"/>
        <v>6.6382754666847177E-3</v>
      </c>
      <c r="I126" s="3">
        <f t="shared" si="8"/>
        <v>8.184774239359891</v>
      </c>
      <c r="J126" t="str">
        <f>IF(INT(F126/1000)&lt;&gt;INT(F125/1000),INT(F125/1000)+1&amp;" Km "&amp;TEXT(H126,"mm:ss"),"")</f>
        <v/>
      </c>
      <c r="K126" t="str">
        <f t="shared" si="9"/>
        <v>http://maps.google.com/mapfiles/kml/paddle/wht-blank-lv.png</v>
      </c>
      <c r="L126">
        <f t="shared" si="10"/>
        <v>1</v>
      </c>
      <c r="M126" t="str">
        <f>"#"&amp;_xll.GeodesiX.UDF.Heat(I126, 0, $I$1)</f>
        <v>#F3BC00</v>
      </c>
    </row>
    <row r="127" spans="1:13" x14ac:dyDescent="0.25">
      <c r="A127">
        <v>46.17353</v>
      </c>
      <c r="B127">
        <v>6.1614300000000002</v>
      </c>
      <c r="C127">
        <v>461</v>
      </c>
      <c r="D127" s="1">
        <v>45425.299005324072</v>
      </c>
      <c r="E127">
        <f>_xll.GeodesiX.UDF.Distance(A126, B126, A127, B127)</f>
        <v>11.906866662608588</v>
      </c>
      <c r="F127">
        <f t="shared" si="11"/>
        <v>1385.8117864112075</v>
      </c>
      <c r="G127" s="2">
        <f t="shared" si="6"/>
        <v>4.6377310354728252E-5</v>
      </c>
      <c r="H127" s="2">
        <f t="shared" si="7"/>
        <v>6.6846527770394459E-3</v>
      </c>
      <c r="I127" s="3">
        <f t="shared" si="8"/>
        <v>10.697460471093869</v>
      </c>
      <c r="J127" t="str">
        <f>IF(INT(F127/1000)&lt;&gt;INT(F126/1000),INT(F126/1000)+1&amp;" Km "&amp;TEXT(H127,"mm:ss"),"")</f>
        <v/>
      </c>
      <c r="K127" t="str">
        <f t="shared" si="9"/>
        <v>http://maps.google.com/mapfiles/kml/paddle/wht-blank-lv.png</v>
      </c>
      <c r="L127">
        <f t="shared" si="10"/>
        <v>1</v>
      </c>
      <c r="M127" t="str">
        <f>"#"&amp;_xll.GeodesiX.UDF.Heat(I127, 0, $I$1)</f>
        <v>#E90000</v>
      </c>
    </row>
    <row r="128" spans="1:13" x14ac:dyDescent="0.25">
      <c r="A128">
        <v>46.173538999999998</v>
      </c>
      <c r="B128">
        <v>6.161295</v>
      </c>
      <c r="C128">
        <v>461</v>
      </c>
      <c r="D128" s="1">
        <v>45425.299051539354</v>
      </c>
      <c r="E128">
        <f>_xll.GeodesiX.UDF.Distance(A127, B127, A128, B128)</f>
        <v>10.472694935422309</v>
      </c>
      <c r="F128">
        <f t="shared" si="11"/>
        <v>1396.2844813466299</v>
      </c>
      <c r="G128" s="2">
        <f t="shared" si="6"/>
        <v>4.6215282054618001E-5</v>
      </c>
      <c r="H128" s="2">
        <f t="shared" si="7"/>
        <v>6.7308680590940639E-3</v>
      </c>
      <c r="I128" s="3">
        <f t="shared" si="8"/>
        <v>9.4419479785978417</v>
      </c>
      <c r="J128" t="str">
        <f>IF(INT(F128/1000)&lt;&gt;INT(F127/1000),INT(F127/1000)+1&amp;" Km "&amp;TEXT(H128,"mm:ss"),"")</f>
        <v/>
      </c>
      <c r="K128" t="str">
        <f t="shared" si="9"/>
        <v>http://maps.google.com/mapfiles/kml/paddle/wht-blank-lv.png</v>
      </c>
      <c r="L128">
        <f t="shared" si="10"/>
        <v>1</v>
      </c>
      <c r="M128" t="str">
        <f>"#"&amp;_xll.GeodesiX.UDF.Heat(I128, 0, $I$1)</f>
        <v>#F04A00</v>
      </c>
    </row>
    <row r="129" spans="1:13" x14ac:dyDescent="0.25">
      <c r="A129">
        <v>46.173575999999997</v>
      </c>
      <c r="B129">
        <v>6.1611599999999997</v>
      </c>
      <c r="C129">
        <v>461</v>
      </c>
      <c r="D129" s="1">
        <v>45425.299109479165</v>
      </c>
      <c r="E129">
        <f>_xll.GeodesiX.UDF.Distance(A128, B128, A129, B129)</f>
        <v>11.206737449576224</v>
      </c>
      <c r="F129">
        <f t="shared" si="11"/>
        <v>1407.4912187962061</v>
      </c>
      <c r="G129" s="2">
        <f t="shared" si="6"/>
        <v>5.7939811085816473E-5</v>
      </c>
      <c r="H129" s="2">
        <f t="shared" si="7"/>
        <v>6.7888078701798804E-3</v>
      </c>
      <c r="I129" s="3">
        <f t="shared" si="8"/>
        <v>8.0591804664452944</v>
      </c>
      <c r="J129" t="str">
        <f>IF(INT(F129/1000)&lt;&gt;INT(F128/1000),INT(F128/1000)+1&amp;" Km "&amp;TEXT(H129,"mm:ss"),"")</f>
        <v/>
      </c>
      <c r="K129" t="str">
        <f t="shared" si="9"/>
        <v>http://maps.google.com/mapfiles/kml/paddle/wht-blank-lv.png</v>
      </c>
      <c r="L129">
        <f t="shared" si="10"/>
        <v>1</v>
      </c>
      <c r="M129" t="str">
        <f>"#"&amp;_xll.GeodesiX.UDF.Heat(I129, 0, $I$1)</f>
        <v>#F3C600</v>
      </c>
    </row>
    <row r="130" spans="1:13" x14ac:dyDescent="0.25">
      <c r="A130">
        <v>46.173631</v>
      </c>
      <c r="B130">
        <v>6.1610240000000003</v>
      </c>
      <c r="C130">
        <v>460</v>
      </c>
      <c r="D130" s="1">
        <v>45425.299167372686</v>
      </c>
      <c r="E130">
        <f>_xll.GeodesiX.UDF.Distance(A129, B129, A130, B130)</f>
        <v>12.15184172230561</v>
      </c>
      <c r="F130">
        <f t="shared" si="11"/>
        <v>1419.6430605185117</v>
      </c>
      <c r="G130" s="2">
        <f t="shared" si="6"/>
        <v>5.7893521443475038E-5</v>
      </c>
      <c r="H130" s="2">
        <f t="shared" si="7"/>
        <v>6.8467013916233554E-3</v>
      </c>
      <c r="I130" s="3">
        <f t="shared" si="8"/>
        <v>8.7458272671106716</v>
      </c>
      <c r="J130" t="str">
        <f>IF(INT(F130/1000)&lt;&gt;INT(F129/1000),INT(F129/1000)+1&amp;" Km "&amp;TEXT(H130,"mm:ss"),"")</f>
        <v/>
      </c>
      <c r="K130" t="str">
        <f t="shared" si="9"/>
        <v>http://maps.google.com/mapfiles/kml/paddle/wht-blank-lv.png</v>
      </c>
      <c r="L130">
        <f t="shared" si="10"/>
        <v>1</v>
      </c>
      <c r="M130" t="str">
        <f>"#"&amp;_xll.GeodesiX.UDF.Heat(I130, 0, $I$1)</f>
        <v>#F28C00</v>
      </c>
    </row>
    <row r="131" spans="1:13" x14ac:dyDescent="0.25">
      <c r="A131">
        <v>46.173673000000001</v>
      </c>
      <c r="B131">
        <v>6.1608859999999996</v>
      </c>
      <c r="C131">
        <v>459</v>
      </c>
      <c r="D131" s="1">
        <v>45425.299225254632</v>
      </c>
      <c r="E131">
        <f>_xll.GeodesiX.UDF.Distance(A130, B130, A131, B131)</f>
        <v>11.634202993452266</v>
      </c>
      <c r="F131">
        <f t="shared" si="11"/>
        <v>1431.2772635119638</v>
      </c>
      <c r="G131" s="2">
        <f t="shared" si="6"/>
        <v>5.7881945394910872E-5</v>
      </c>
      <c r="H131" s="2">
        <f t="shared" si="7"/>
        <v>6.9045833370182663E-3</v>
      </c>
      <c r="I131" s="3">
        <f t="shared" si="8"/>
        <v>8.3749510275294288</v>
      </c>
      <c r="J131" t="str">
        <f>IF(INT(F131/1000)&lt;&gt;INT(F130/1000),INT(F130/1000)+1&amp;" Km "&amp;TEXT(H131,"mm:ss"),"")</f>
        <v/>
      </c>
      <c r="K131" t="str">
        <f t="shared" si="9"/>
        <v>http://maps.google.com/mapfiles/kml/paddle/wht-blank-lv.png</v>
      </c>
      <c r="L131">
        <f t="shared" si="10"/>
        <v>1</v>
      </c>
      <c r="M131" t="str">
        <f>"#"&amp;_xll.GeodesiX.UDF.Heat(I131, 0, $I$1)</f>
        <v>#F3AC00</v>
      </c>
    </row>
    <row r="132" spans="1:13" x14ac:dyDescent="0.25">
      <c r="A132">
        <v>46.173715000000001</v>
      </c>
      <c r="B132">
        <v>6.1607519999999996</v>
      </c>
      <c r="C132">
        <v>459</v>
      </c>
      <c r="D132" s="1">
        <v>45425.299283078704</v>
      </c>
      <c r="E132">
        <f>_xll.GeodesiX.UDF.Distance(A131, B131, A132, B132)</f>
        <v>11.351949072105096</v>
      </c>
      <c r="F132">
        <f t="shared" si="11"/>
        <v>1442.6292125840689</v>
      </c>
      <c r="G132" s="2">
        <f t="shared" si="6"/>
        <v>5.7824072428047657E-5</v>
      </c>
      <c r="H132" s="2">
        <f t="shared" si="7"/>
        <v>6.962407409446314E-3</v>
      </c>
      <c r="I132" s="3">
        <f t="shared" si="8"/>
        <v>8.1799475225987486</v>
      </c>
      <c r="J132" t="str">
        <f>IF(INT(F132/1000)&lt;&gt;INT(F131/1000),INT(F131/1000)+1&amp;" Km "&amp;TEXT(H132,"mm:ss"),"")</f>
        <v/>
      </c>
      <c r="K132" t="str">
        <f t="shared" si="9"/>
        <v>http://maps.google.com/mapfiles/kml/paddle/wht-blank-lv.png</v>
      </c>
      <c r="L132">
        <f t="shared" si="10"/>
        <v>1</v>
      </c>
      <c r="M132" t="str">
        <f>"#"&amp;_xll.GeodesiX.UDF.Heat(I132, 0, $I$1)</f>
        <v>#F3BC00</v>
      </c>
    </row>
    <row r="133" spans="1:13" x14ac:dyDescent="0.25">
      <c r="A133">
        <v>46.173780000000001</v>
      </c>
      <c r="B133">
        <v>6.16066</v>
      </c>
      <c r="C133">
        <v>458</v>
      </c>
      <c r="D133" s="1">
        <v>45425.299329386573</v>
      </c>
      <c r="E133">
        <f>_xll.GeodesiX.UDF.Distance(A132, B132, A133, B133)</f>
        <v>10.132733562125523</v>
      </c>
      <c r="F133">
        <f t="shared" si="11"/>
        <v>1452.7619461461945</v>
      </c>
      <c r="G133" s="2">
        <f t="shared" si="6"/>
        <v>4.6307868615258485E-5</v>
      </c>
      <c r="H133" s="2">
        <f t="shared" si="7"/>
        <v>7.0087152780615725E-3</v>
      </c>
      <c r="I133" s="3">
        <f t="shared" si="8"/>
        <v>9.1171812562350532</v>
      </c>
      <c r="J133" t="str">
        <f>IF(INT(F133/1000)&lt;&gt;INT(F132/1000),INT(F132/1000)+1&amp;" Km "&amp;TEXT(H133,"mm:ss"),"")</f>
        <v/>
      </c>
      <c r="K133" t="str">
        <f t="shared" si="9"/>
        <v>http://maps.google.com/mapfiles/kml/paddle/wht-blank-lv.png</v>
      </c>
      <c r="L133">
        <f t="shared" si="10"/>
        <v>1</v>
      </c>
      <c r="M133" t="str">
        <f>"#"&amp;_xll.GeodesiX.UDF.Heat(I133, 0, $I$1)</f>
        <v>#F16B00</v>
      </c>
    </row>
    <row r="134" spans="1:13" x14ac:dyDescent="0.25">
      <c r="A134">
        <v>46.173845999999998</v>
      </c>
      <c r="B134">
        <v>6.1605569999999998</v>
      </c>
      <c r="C134">
        <v>458</v>
      </c>
      <c r="D134" s="1">
        <v>45425.299375694442</v>
      </c>
      <c r="E134">
        <f>_xll.GeodesiX.UDF.Distance(A133, B133, A134, B134)</f>
        <v>10.820412822917827</v>
      </c>
      <c r="F134">
        <f t="shared" si="11"/>
        <v>1463.5823589691124</v>
      </c>
      <c r="G134" s="2">
        <f t="shared" ref="G134:G197" si="12">D134-D133</f>
        <v>4.6307868615258485E-5</v>
      </c>
      <c r="H134" s="2">
        <f t="shared" ref="H134:H197" si="13">H133+G134</f>
        <v>7.0550231466768309E-3</v>
      </c>
      <c r="I134" s="3">
        <f t="shared" ref="I134:I197" si="14">(E134/1000)/G134/24</f>
        <v>9.7359379252381988</v>
      </c>
      <c r="J134" t="str">
        <f>IF(INT(F134/1000)&lt;&gt;INT(F133/1000),INT(F133/1000)+1&amp;" Km "&amp;TEXT(H134,"mm:ss"),"")</f>
        <v/>
      </c>
      <c r="K134" t="str">
        <f t="shared" ref="K134:K197" si="15">IF(J134="","http://maps.google.com/mapfiles/kml/paddle/wht-blank-lv.png",J134)</f>
        <v>http://maps.google.com/mapfiles/kml/paddle/wht-blank-lv.png</v>
      </c>
      <c r="L134">
        <f t="shared" ref="L134:L197" si="16">IF(J134="",1,32)</f>
        <v>1</v>
      </c>
      <c r="M134" t="str">
        <f>"#"&amp;_xll.GeodesiX.UDF.Heat(I134, 0, $I$1)</f>
        <v>#EE2B00</v>
      </c>
    </row>
    <row r="135" spans="1:13" x14ac:dyDescent="0.25">
      <c r="A135">
        <v>46.173912999999999</v>
      </c>
      <c r="B135">
        <v>6.160463</v>
      </c>
      <c r="C135">
        <v>458</v>
      </c>
      <c r="D135" s="1">
        <v>45425.299422013886</v>
      </c>
      <c r="E135">
        <f>_xll.GeodesiX.UDF.Distance(A134, B134, A135, B135)</f>
        <v>10.399619917737301</v>
      </c>
      <c r="F135">
        <f t="shared" ref="F135:F198" si="17">F134+E135</f>
        <v>1473.9819788868497</v>
      </c>
      <c r="G135" s="2">
        <f t="shared" si="12"/>
        <v>4.6319444663822651E-5</v>
      </c>
      <c r="H135" s="2">
        <f t="shared" si="13"/>
        <v>7.1013425913406536E-3</v>
      </c>
      <c r="I135" s="3">
        <f t="shared" si="14"/>
        <v>9.3549803914386285</v>
      </c>
      <c r="J135" t="str">
        <f>IF(INT(F135/1000)&lt;&gt;INT(F134/1000),INT(F134/1000)+1&amp;" Km "&amp;TEXT(H135,"mm:ss"),"")</f>
        <v/>
      </c>
      <c r="K135" t="str">
        <f t="shared" si="15"/>
        <v>http://maps.google.com/mapfiles/kml/paddle/wht-blank-lv.png</v>
      </c>
      <c r="L135">
        <f t="shared" si="16"/>
        <v>1</v>
      </c>
      <c r="M135" t="str">
        <f>"#"&amp;_xll.GeodesiX.UDF.Heat(I135, 0, $I$1)</f>
        <v>#F05400</v>
      </c>
    </row>
    <row r="136" spans="1:13" x14ac:dyDescent="0.25">
      <c r="A136">
        <v>46.174013000000002</v>
      </c>
      <c r="B136">
        <v>6.1604289999999997</v>
      </c>
      <c r="C136">
        <v>457</v>
      </c>
      <c r="D136" s="1">
        <v>45425.299468240744</v>
      </c>
      <c r="E136">
        <f>_xll.GeodesiX.UDF.Distance(A135, B135, A136, B136)</f>
        <v>11.421334740917485</v>
      </c>
      <c r="F136">
        <f t="shared" si="17"/>
        <v>1485.4033136277671</v>
      </c>
      <c r="G136" s="2">
        <f t="shared" si="12"/>
        <v>4.6226858103182167E-5</v>
      </c>
      <c r="H136" s="2">
        <f t="shared" si="13"/>
        <v>7.1475694494438358E-3</v>
      </c>
      <c r="I136" s="3">
        <f t="shared" si="14"/>
        <v>10.294641839512542</v>
      </c>
      <c r="J136" t="str">
        <f>IF(INT(F136/1000)&lt;&gt;INT(F135/1000),INT(F135/1000)+1&amp;" Km "&amp;TEXT(H136,"mm:ss"),"")</f>
        <v/>
      </c>
      <c r="K136" t="str">
        <f t="shared" si="15"/>
        <v>http://maps.google.com/mapfiles/kml/paddle/wht-blank-lv.png</v>
      </c>
      <c r="L136">
        <f t="shared" si="16"/>
        <v>1</v>
      </c>
      <c r="M136" t="str">
        <f>"#"&amp;_xll.GeodesiX.UDF.Heat(I136, 0, $I$1)</f>
        <v>#EC0000</v>
      </c>
    </row>
    <row r="137" spans="1:13" x14ac:dyDescent="0.25">
      <c r="A137">
        <v>46.174104</v>
      </c>
      <c r="B137">
        <v>6.1604729999999996</v>
      </c>
      <c r="C137">
        <v>457</v>
      </c>
      <c r="D137" s="1">
        <v>45425.299526180555</v>
      </c>
      <c r="E137">
        <f>_xll.GeodesiX.UDF.Distance(A136, B136, A137, B137)</f>
        <v>10.670476712126046</v>
      </c>
      <c r="F137">
        <f t="shared" si="17"/>
        <v>1496.0737903398931</v>
      </c>
      <c r="G137" s="2">
        <f t="shared" si="12"/>
        <v>5.7939811085816473E-5</v>
      </c>
      <c r="H137" s="2">
        <f t="shared" si="13"/>
        <v>7.2055092605296522E-3</v>
      </c>
      <c r="I137" s="3">
        <f t="shared" si="14"/>
        <v>7.6735354846095278</v>
      </c>
      <c r="J137" t="str">
        <f>IF(INT(F137/1000)&lt;&gt;INT(F136/1000),INT(F136/1000)+1&amp;" Km "&amp;TEXT(H137,"mm:ss"),"")</f>
        <v/>
      </c>
      <c r="K137" t="str">
        <f t="shared" si="15"/>
        <v>http://maps.google.com/mapfiles/kml/paddle/wht-blank-lv.png</v>
      </c>
      <c r="L137">
        <f t="shared" si="16"/>
        <v>1</v>
      </c>
      <c r="M137" t="str">
        <f>"#"&amp;_xll.GeodesiX.UDF.Heat(I137, 0, $I$1)</f>
        <v>#F3E400</v>
      </c>
    </row>
    <row r="138" spans="1:13" x14ac:dyDescent="0.25">
      <c r="A138">
        <v>46.174197999999997</v>
      </c>
      <c r="B138">
        <v>6.1605299999999996</v>
      </c>
      <c r="C138">
        <v>457</v>
      </c>
      <c r="D138" s="1">
        <v>45425.299595613425</v>
      </c>
      <c r="E138">
        <f>_xll.GeodesiX.UDF.Distance(A137, B137, A138, B138)</f>
        <v>11.337794171932266</v>
      </c>
      <c r="F138">
        <f t="shared" si="17"/>
        <v>1507.4115845118254</v>
      </c>
      <c r="G138" s="2">
        <f t="shared" si="12"/>
        <v>6.9432870077434927E-5</v>
      </c>
      <c r="H138" s="2">
        <f t="shared" si="13"/>
        <v>7.2749421306070872E-3</v>
      </c>
      <c r="I138" s="3">
        <f t="shared" si="14"/>
        <v>6.8038105002763851</v>
      </c>
      <c r="J138" t="str">
        <f>IF(INT(F138/1000)&lt;&gt;INT(F137/1000),INT(F137/1000)+1&amp;" Km "&amp;TEXT(H138,"mm:ss"),"")</f>
        <v/>
      </c>
      <c r="K138" t="str">
        <f t="shared" si="15"/>
        <v>http://maps.google.com/mapfiles/kml/paddle/wht-blank-lv.png</v>
      </c>
      <c r="L138">
        <f t="shared" si="16"/>
        <v>1</v>
      </c>
      <c r="M138" t="str">
        <f>"#"&amp;_xll.GeodesiX.UDF.Heat(I138, 0, $I$1)</f>
        <v>#C1F200</v>
      </c>
    </row>
    <row r="139" spans="1:13" x14ac:dyDescent="0.25">
      <c r="A139">
        <v>46.174283000000003</v>
      </c>
      <c r="B139">
        <v>6.1606030000000001</v>
      </c>
      <c r="C139">
        <v>456</v>
      </c>
      <c r="D139" s="1">
        <v>45425.299665046296</v>
      </c>
      <c r="E139">
        <f>_xll.GeodesiX.UDF.Distance(A138, B138, A139, B139)</f>
        <v>11.00199234049065</v>
      </c>
      <c r="F139">
        <f t="shared" si="17"/>
        <v>1518.4135768523161</v>
      </c>
      <c r="G139" s="2">
        <f t="shared" si="12"/>
        <v>6.9432870077434927E-5</v>
      </c>
      <c r="H139" s="2">
        <f t="shared" si="13"/>
        <v>7.3443750006845221E-3</v>
      </c>
      <c r="I139" s="3">
        <f t="shared" si="14"/>
        <v>6.6022958147804554</v>
      </c>
      <c r="J139" t="str">
        <f>IF(INT(F139/1000)&lt;&gt;INT(F138/1000),INT(F138/1000)+1&amp;" Km "&amp;TEXT(H139,"mm:ss"),"")</f>
        <v/>
      </c>
      <c r="K139" t="str">
        <f t="shared" si="15"/>
        <v>http://maps.google.com/mapfiles/kml/paddle/wht-blank-lv.png</v>
      </c>
      <c r="L139">
        <f t="shared" si="16"/>
        <v>1</v>
      </c>
      <c r="M139" t="str">
        <f>"#"&amp;_xll.GeodesiX.UDF.Heat(I139, 0, $I$1)</f>
        <v>#B2F100</v>
      </c>
    </row>
    <row r="140" spans="1:13" x14ac:dyDescent="0.25">
      <c r="A140">
        <v>46.174379000000002</v>
      </c>
      <c r="B140">
        <v>6.1605650000000001</v>
      </c>
      <c r="C140">
        <v>456</v>
      </c>
      <c r="D140" s="1">
        <v>45425.299722916665</v>
      </c>
      <c r="E140">
        <f>_xll.GeodesiX.UDF.Distance(A139, B139, A140, B140)</f>
        <v>11.06695565303769</v>
      </c>
      <c r="F140">
        <f t="shared" si="17"/>
        <v>1529.4805325053537</v>
      </c>
      <c r="G140" s="2">
        <f t="shared" si="12"/>
        <v>5.7870369346346706E-5</v>
      </c>
      <c r="H140" s="2">
        <f t="shared" si="13"/>
        <v>7.4022453700308688E-3</v>
      </c>
      <c r="I140" s="3">
        <f t="shared" si="14"/>
        <v>7.9682082111856083</v>
      </c>
      <c r="J140" t="str">
        <f>IF(INT(F140/1000)&lt;&gt;INT(F139/1000),INT(F139/1000)+1&amp;" Km "&amp;TEXT(H140,"mm:ss"),"")</f>
        <v/>
      </c>
      <c r="K140" t="str">
        <f t="shared" si="15"/>
        <v>http://maps.google.com/mapfiles/kml/paddle/wht-blank-lv.png</v>
      </c>
      <c r="L140">
        <f t="shared" si="16"/>
        <v>1</v>
      </c>
      <c r="M140" t="str">
        <f>"#"&amp;_xll.GeodesiX.UDF.Heat(I140, 0, $I$1)</f>
        <v>#F3CD00</v>
      </c>
    </row>
    <row r="141" spans="1:13" x14ac:dyDescent="0.25">
      <c r="A141">
        <v>46.174484999999997</v>
      </c>
      <c r="B141">
        <v>6.1605850000000002</v>
      </c>
      <c r="C141">
        <v>456</v>
      </c>
      <c r="D141" s="1">
        <v>45425.299780833331</v>
      </c>
      <c r="E141">
        <f>_xll.GeodesiX.UDF.Distance(A140, B140, A141, B141)</f>
        <v>11.883185657828342</v>
      </c>
      <c r="F141">
        <f t="shared" si="17"/>
        <v>1541.3637181631821</v>
      </c>
      <c r="G141" s="2">
        <f t="shared" si="12"/>
        <v>5.7916666264645755E-5</v>
      </c>
      <c r="H141" s="2">
        <f t="shared" si="13"/>
        <v>7.4601620362955146E-3</v>
      </c>
      <c r="I141" s="3">
        <f t="shared" si="14"/>
        <v>8.5490544894344662</v>
      </c>
      <c r="J141" t="str">
        <f>IF(INT(F141/1000)&lt;&gt;INT(F140/1000),INT(F140/1000)+1&amp;" Km "&amp;TEXT(H141,"mm:ss"),"")</f>
        <v/>
      </c>
      <c r="K141" t="str">
        <f t="shared" si="15"/>
        <v>http://maps.google.com/mapfiles/kml/paddle/wht-blank-lv.png</v>
      </c>
      <c r="L141">
        <f t="shared" si="16"/>
        <v>1</v>
      </c>
      <c r="M141" t="str">
        <f>"#"&amp;_xll.GeodesiX.UDF.Heat(I141, 0, $I$1)</f>
        <v>#F29D00</v>
      </c>
    </row>
    <row r="142" spans="1:13" x14ac:dyDescent="0.25">
      <c r="A142">
        <v>46.174581000000003</v>
      </c>
      <c r="B142">
        <v>6.1605040000000004</v>
      </c>
      <c r="C142">
        <v>455</v>
      </c>
      <c r="D142" s="1">
        <v>45425.299838726853</v>
      </c>
      <c r="E142">
        <f>_xll.GeodesiX.UDF.Distance(A141, B141, A142, B142)</f>
        <v>12.368882971050798</v>
      </c>
      <c r="F142">
        <f t="shared" si="17"/>
        <v>1553.7326011342329</v>
      </c>
      <c r="G142" s="2">
        <f t="shared" si="12"/>
        <v>5.7893521443475038E-5</v>
      </c>
      <c r="H142" s="2">
        <f t="shared" si="13"/>
        <v>7.5180555577389896E-3</v>
      </c>
      <c r="I142" s="3">
        <f t="shared" si="14"/>
        <v>8.9020344754286622</v>
      </c>
      <c r="J142" t="str">
        <f>IF(INT(F142/1000)&lt;&gt;INT(F141/1000),INT(F141/1000)+1&amp;" Km "&amp;TEXT(H142,"mm:ss"),"")</f>
        <v/>
      </c>
      <c r="K142" t="str">
        <f t="shared" si="15"/>
        <v>http://maps.google.com/mapfiles/kml/paddle/wht-blank-lv.png</v>
      </c>
      <c r="L142">
        <f t="shared" si="16"/>
        <v>1</v>
      </c>
      <c r="M142" t="str">
        <f>"#"&amp;_xll.GeodesiX.UDF.Heat(I142, 0, $I$1)</f>
        <v>#F17E00</v>
      </c>
    </row>
    <row r="143" spans="1:13" x14ac:dyDescent="0.25">
      <c r="A143">
        <v>46.174660000000003</v>
      </c>
      <c r="B143">
        <v>6.160393</v>
      </c>
      <c r="C143">
        <v>455</v>
      </c>
      <c r="D143" s="1">
        <v>45425.299896562501</v>
      </c>
      <c r="E143">
        <f>_xll.GeodesiX.UDF.Distance(A142, B142, A143, B143)</f>
        <v>12.27101111257474</v>
      </c>
      <c r="F143">
        <f t="shared" si="17"/>
        <v>1566.0036122468077</v>
      </c>
      <c r="G143" s="2">
        <f t="shared" si="12"/>
        <v>5.7835648476611823E-5</v>
      </c>
      <c r="H143" s="2">
        <f t="shared" si="13"/>
        <v>7.5758912062156014E-3</v>
      </c>
      <c r="I143" s="3">
        <f t="shared" si="14"/>
        <v>8.8404322102029465</v>
      </c>
      <c r="J143" t="str">
        <f>IF(INT(F143/1000)&lt;&gt;INT(F142/1000),INT(F142/1000)+1&amp;" Km "&amp;TEXT(H143,"mm:ss"),"")</f>
        <v/>
      </c>
      <c r="K143" t="str">
        <f t="shared" si="15"/>
        <v>http://maps.google.com/mapfiles/kml/paddle/wht-blank-lv.png</v>
      </c>
      <c r="L143">
        <f t="shared" si="16"/>
        <v>1</v>
      </c>
      <c r="M143" t="str">
        <f>"#"&amp;_xll.GeodesiX.UDF.Heat(I143, 0, $I$1)</f>
        <v>#F28400</v>
      </c>
    </row>
    <row r="144" spans="1:13" x14ac:dyDescent="0.25">
      <c r="A144">
        <v>46.174695</v>
      </c>
      <c r="B144">
        <v>6.1602709999999998</v>
      </c>
      <c r="C144">
        <v>455</v>
      </c>
      <c r="D144" s="1">
        <v>45425.299942835649</v>
      </c>
      <c r="E144">
        <f>_xll.GeodesiX.UDF.Distance(A143, B143, A144, B144)</f>
        <v>10.192431805057652</v>
      </c>
      <c r="F144">
        <f t="shared" si="17"/>
        <v>1576.1960440518653</v>
      </c>
      <c r="G144" s="2">
        <f t="shared" si="12"/>
        <v>4.6273147745523602E-5</v>
      </c>
      <c r="H144" s="2">
        <f t="shared" si="13"/>
        <v>7.622164353961125E-3</v>
      </c>
      <c r="I144" s="3">
        <f t="shared" si="14"/>
        <v>9.1777775931647572</v>
      </c>
      <c r="J144" t="str">
        <f>IF(INT(F144/1000)&lt;&gt;INT(F143/1000),INT(F143/1000)+1&amp;" Km "&amp;TEXT(H144,"mm:ss"),"")</f>
        <v/>
      </c>
      <c r="K144" t="str">
        <f t="shared" si="15"/>
        <v>http://maps.google.com/mapfiles/kml/paddle/wht-blank-lv.png</v>
      </c>
      <c r="L144">
        <f t="shared" si="16"/>
        <v>1</v>
      </c>
      <c r="M144" t="str">
        <f>"#"&amp;_xll.GeodesiX.UDF.Heat(I144, 0, $I$1)</f>
        <v>#F16500</v>
      </c>
    </row>
    <row r="145" spans="1:13" x14ac:dyDescent="0.25">
      <c r="A145">
        <v>46.174715999999997</v>
      </c>
      <c r="B145">
        <v>6.1601189999999999</v>
      </c>
      <c r="C145">
        <v>455</v>
      </c>
      <c r="D145" s="1">
        <v>45425.299989155093</v>
      </c>
      <c r="E145">
        <f>_xll.GeodesiX.UDF.Distance(A144, B144, A145, B145)</f>
        <v>11.967169200398923</v>
      </c>
      <c r="F145">
        <f t="shared" si="17"/>
        <v>1588.1632132522643</v>
      </c>
      <c r="G145" s="2">
        <f t="shared" si="12"/>
        <v>4.6319444663822651E-5</v>
      </c>
      <c r="H145" s="2">
        <f t="shared" si="13"/>
        <v>7.6684837986249477E-3</v>
      </c>
      <c r="I145" s="3">
        <f t="shared" si="14"/>
        <v>10.765069694500752</v>
      </c>
      <c r="J145" t="str">
        <f>IF(INT(F145/1000)&lt;&gt;INT(F144/1000),INT(F144/1000)+1&amp;" Km "&amp;TEXT(H145,"mm:ss"),"")</f>
        <v/>
      </c>
      <c r="K145" t="str">
        <f t="shared" si="15"/>
        <v>http://maps.google.com/mapfiles/kml/paddle/wht-blank-lv.png</v>
      </c>
      <c r="L145">
        <f t="shared" si="16"/>
        <v>1</v>
      </c>
      <c r="M145" t="str">
        <f>"#"&amp;_xll.GeodesiX.UDF.Heat(I145, 0, $I$1)</f>
        <v>#E90000</v>
      </c>
    </row>
    <row r="146" spans="1:13" x14ac:dyDescent="0.25">
      <c r="A146">
        <v>46.174751999999998</v>
      </c>
      <c r="B146">
        <v>6.1599969999999997</v>
      </c>
      <c r="C146">
        <v>455</v>
      </c>
      <c r="D146" s="1">
        <v>45425.300035474538</v>
      </c>
      <c r="E146">
        <f>_xll.GeodesiX.UDF.Distance(A145, B145, A146, B146)</f>
        <v>10.235365954319079</v>
      </c>
      <c r="F146">
        <f t="shared" si="17"/>
        <v>1598.3985792065835</v>
      </c>
      <c r="G146" s="2">
        <f t="shared" si="12"/>
        <v>4.6319444663822651E-5</v>
      </c>
      <c r="H146" s="2">
        <f t="shared" si="13"/>
        <v>7.7148032432887703E-3</v>
      </c>
      <c r="I146" s="3">
        <f t="shared" si="14"/>
        <v>9.2072257024068893</v>
      </c>
      <c r="J146" t="str">
        <f>IF(INT(F146/1000)&lt;&gt;INT(F145/1000),INT(F145/1000)+1&amp;" Km "&amp;TEXT(H146,"mm:ss"),"")</f>
        <v/>
      </c>
      <c r="K146" t="str">
        <f t="shared" si="15"/>
        <v>http://maps.google.com/mapfiles/kml/paddle/wht-blank-lv.png</v>
      </c>
      <c r="L146">
        <f t="shared" si="16"/>
        <v>1</v>
      </c>
      <c r="M146" t="str">
        <f>"#"&amp;_xll.GeodesiX.UDF.Heat(I146, 0, $I$1)</f>
        <v>#F16200</v>
      </c>
    </row>
    <row r="147" spans="1:13" x14ac:dyDescent="0.25">
      <c r="A147">
        <v>46.174816999999997</v>
      </c>
      <c r="B147">
        <v>6.159897</v>
      </c>
      <c r="C147">
        <v>455</v>
      </c>
      <c r="D147" s="1">
        <v>45425.300081724534</v>
      </c>
      <c r="E147">
        <f>_xll.GeodesiX.UDF.Distance(A146, B146, A147, B147)</f>
        <v>10.574934433997562</v>
      </c>
      <c r="F147">
        <f t="shared" si="17"/>
        <v>1608.9735136405811</v>
      </c>
      <c r="G147" s="2">
        <f t="shared" si="12"/>
        <v>4.624999564839527E-5</v>
      </c>
      <c r="H147" s="2">
        <f t="shared" si="13"/>
        <v>7.7610532389371656E-3</v>
      </c>
      <c r="I147" s="3">
        <f t="shared" si="14"/>
        <v>9.5269688549369622</v>
      </c>
      <c r="J147" t="str">
        <f>IF(INT(F147/1000)&lt;&gt;INT(F146/1000),INT(F146/1000)+1&amp;" Km "&amp;TEXT(H147,"mm:ss"),"")</f>
        <v/>
      </c>
      <c r="K147" t="str">
        <f t="shared" si="15"/>
        <v>http://maps.google.com/mapfiles/kml/paddle/wht-blank-lv.png</v>
      </c>
      <c r="L147">
        <f t="shared" si="16"/>
        <v>1</v>
      </c>
      <c r="M147" t="str">
        <f>"#"&amp;_xll.GeodesiX.UDF.Heat(I147, 0, $I$1)</f>
        <v>#EF4200</v>
      </c>
    </row>
    <row r="148" spans="1:13" x14ac:dyDescent="0.25">
      <c r="A148">
        <v>46.174881999999997</v>
      </c>
      <c r="B148">
        <v>6.1597900000000001</v>
      </c>
      <c r="C148">
        <v>455</v>
      </c>
      <c r="D148" s="1">
        <v>45425.300128020834</v>
      </c>
      <c r="E148">
        <f>_xll.GeodesiX.UDF.Distance(A147, B147, A148, B148)</f>
        <v>10.975843659120896</v>
      </c>
      <c r="F148">
        <f t="shared" si="17"/>
        <v>1619.9493572997021</v>
      </c>
      <c r="G148" s="2">
        <f t="shared" si="12"/>
        <v>4.6296299842651933E-5</v>
      </c>
      <c r="H148" s="2">
        <f t="shared" si="13"/>
        <v>7.8073495387798175E-3</v>
      </c>
      <c r="I148" s="3">
        <f t="shared" si="14"/>
        <v>9.8782585365215407</v>
      </c>
      <c r="J148" t="str">
        <f>IF(INT(F148/1000)&lt;&gt;INT(F147/1000),INT(F147/1000)+1&amp;" Km "&amp;TEXT(H148,"mm:ss"),"")</f>
        <v/>
      </c>
      <c r="K148" t="str">
        <f t="shared" si="15"/>
        <v>http://maps.google.com/mapfiles/kml/paddle/wht-blank-lv.png</v>
      </c>
      <c r="L148">
        <f t="shared" si="16"/>
        <v>1</v>
      </c>
      <c r="M148" t="str">
        <f>"#"&amp;_xll.GeodesiX.UDF.Heat(I148, 0, $I$1)</f>
        <v>#EE1A00</v>
      </c>
    </row>
    <row r="149" spans="1:13" x14ac:dyDescent="0.25">
      <c r="A149">
        <v>46.174951</v>
      </c>
      <c r="B149">
        <v>6.1596989999999998</v>
      </c>
      <c r="C149">
        <v>456</v>
      </c>
      <c r="D149" s="1">
        <v>45425.300174328702</v>
      </c>
      <c r="E149">
        <f>_xll.GeodesiX.UDF.Distance(A148, B148, A149, B149)</f>
        <v>10.401993562686982</v>
      </c>
      <c r="F149">
        <f t="shared" si="17"/>
        <v>1630.3513508623892</v>
      </c>
      <c r="G149" s="2">
        <f t="shared" si="12"/>
        <v>4.6307868615258485E-5</v>
      </c>
      <c r="H149" s="2">
        <f t="shared" si="13"/>
        <v>7.853657407395076E-3</v>
      </c>
      <c r="I149" s="3">
        <f t="shared" si="14"/>
        <v>9.3594546975647201</v>
      </c>
      <c r="J149" t="str">
        <f>IF(INT(F149/1000)&lt;&gt;INT(F148/1000),INT(F148/1000)+1&amp;" Km "&amp;TEXT(H149,"mm:ss"),"")</f>
        <v/>
      </c>
      <c r="K149" t="str">
        <f t="shared" si="15"/>
        <v>http://maps.google.com/mapfiles/kml/paddle/wht-blank-lv.png</v>
      </c>
      <c r="L149">
        <f t="shared" si="16"/>
        <v>1</v>
      </c>
      <c r="M149" t="str">
        <f>"#"&amp;_xll.GeodesiX.UDF.Heat(I149, 0, $I$1)</f>
        <v>#F05300</v>
      </c>
    </row>
    <row r="150" spans="1:13" x14ac:dyDescent="0.25">
      <c r="A150">
        <v>46.174999</v>
      </c>
      <c r="B150">
        <v>6.1595560000000003</v>
      </c>
      <c r="C150">
        <v>456</v>
      </c>
      <c r="D150" s="1">
        <v>45425.300232187503</v>
      </c>
      <c r="E150">
        <f>_xll.GeodesiX.UDF.Distance(A149, B149, A150, B150)</f>
        <v>12.263718495721179</v>
      </c>
      <c r="F150">
        <f t="shared" si="17"/>
        <v>1642.6150693581103</v>
      </c>
      <c r="G150" s="2">
        <f t="shared" si="12"/>
        <v>5.7858800573740155E-5</v>
      </c>
      <c r="H150" s="2">
        <f t="shared" si="13"/>
        <v>7.9115162079688162E-3</v>
      </c>
      <c r="I150" s="3">
        <f t="shared" si="14"/>
        <v>8.8316429927337055</v>
      </c>
      <c r="J150" t="str">
        <f>IF(INT(F150/1000)&lt;&gt;INT(F149/1000),INT(F149/1000)+1&amp;" Km "&amp;TEXT(H150,"mm:ss"),"")</f>
        <v/>
      </c>
      <c r="K150" t="str">
        <f t="shared" si="15"/>
        <v>http://maps.google.com/mapfiles/kml/paddle/wht-blank-lv.png</v>
      </c>
      <c r="L150">
        <f t="shared" si="16"/>
        <v>1</v>
      </c>
      <c r="M150" t="str">
        <f>"#"&amp;_xll.GeodesiX.UDF.Heat(I150, 0, $I$1)</f>
        <v>#F28500</v>
      </c>
    </row>
    <row r="151" spans="1:13" x14ac:dyDescent="0.25">
      <c r="A151">
        <v>46.175057000000002</v>
      </c>
      <c r="B151">
        <v>6.1594429999999996</v>
      </c>
      <c r="C151">
        <v>456</v>
      </c>
      <c r="D151" s="1">
        <v>45425.300290081017</v>
      </c>
      <c r="E151">
        <f>_xll.GeodesiX.UDF.Distance(A150, B150, A151, B151)</f>
        <v>10.849033350459692</v>
      </c>
      <c r="F151">
        <f t="shared" si="17"/>
        <v>1653.46410270857</v>
      </c>
      <c r="G151" s="2">
        <f t="shared" si="12"/>
        <v>5.7893514167517424E-5</v>
      </c>
      <c r="H151" s="2">
        <f t="shared" si="13"/>
        <v>7.9694097221363336E-3</v>
      </c>
      <c r="I151" s="3">
        <f t="shared" si="14"/>
        <v>7.808181326860681</v>
      </c>
      <c r="J151" t="str">
        <f>IF(INT(F151/1000)&lt;&gt;INT(F150/1000),INT(F150/1000)+1&amp;" Km "&amp;TEXT(H151,"mm:ss"),"")</f>
        <v/>
      </c>
      <c r="K151" t="str">
        <f t="shared" si="15"/>
        <v>http://maps.google.com/mapfiles/kml/paddle/wht-blank-lv.png</v>
      </c>
      <c r="L151">
        <f t="shared" si="16"/>
        <v>1</v>
      </c>
      <c r="M151" t="str">
        <f>"#"&amp;_xll.GeodesiX.UDF.Heat(I151, 0, $I$1)</f>
        <v>#F3D900</v>
      </c>
    </row>
    <row r="152" spans="1:13" x14ac:dyDescent="0.25">
      <c r="A152">
        <v>46.175125999999999</v>
      </c>
      <c r="B152">
        <v>6.1593489999999997</v>
      </c>
      <c r="C152">
        <v>457</v>
      </c>
      <c r="D152" s="1">
        <v>45425.300336377317</v>
      </c>
      <c r="E152">
        <f>_xll.GeodesiX.UDF.Distance(A151, B151, A152, B152)</f>
        <v>10.559851582038606</v>
      </c>
      <c r="F152">
        <f t="shared" si="17"/>
        <v>1664.0239542906086</v>
      </c>
      <c r="G152" s="2">
        <f t="shared" si="12"/>
        <v>4.6296299842651933E-5</v>
      </c>
      <c r="H152" s="2">
        <f t="shared" si="13"/>
        <v>8.0157060219789855E-3</v>
      </c>
      <c r="I152" s="3">
        <f t="shared" si="14"/>
        <v>9.50386569582645</v>
      </c>
      <c r="J152" t="str">
        <f>IF(INT(F152/1000)&lt;&gt;INT(F151/1000),INT(F151/1000)+1&amp;" Km "&amp;TEXT(H152,"mm:ss"),"")</f>
        <v/>
      </c>
      <c r="K152" t="str">
        <f t="shared" si="15"/>
        <v>http://maps.google.com/mapfiles/kml/paddle/wht-blank-lv.png</v>
      </c>
      <c r="L152">
        <f t="shared" si="16"/>
        <v>1</v>
      </c>
      <c r="M152" t="str">
        <f>"#"&amp;_xll.GeodesiX.UDF.Heat(I152, 0, $I$1)</f>
        <v>#EF4500</v>
      </c>
    </row>
    <row r="153" spans="1:13" x14ac:dyDescent="0.25">
      <c r="A153">
        <v>46.175153999999999</v>
      </c>
      <c r="B153">
        <v>6.159198</v>
      </c>
      <c r="C153">
        <v>457</v>
      </c>
      <c r="D153" s="1">
        <v>45425.300394131948</v>
      </c>
      <c r="E153">
        <f>_xll.GeodesiX.UDF.Distance(A152, B152, A153, B153)</f>
        <v>12.06822957757463</v>
      </c>
      <c r="F153">
        <f t="shared" si="17"/>
        <v>1676.0921838681832</v>
      </c>
      <c r="G153" s="2">
        <f t="shared" si="12"/>
        <v>5.775463068857789E-5</v>
      </c>
      <c r="H153" s="2">
        <f t="shared" si="13"/>
        <v>8.0734606526675634E-3</v>
      </c>
      <c r="I153" s="3">
        <f t="shared" si="14"/>
        <v>8.7065382129619717</v>
      </c>
      <c r="J153" t="str">
        <f>IF(INT(F153/1000)&lt;&gt;INT(F152/1000),INT(F152/1000)+1&amp;" Km "&amp;TEXT(H153,"mm:ss"),"")</f>
        <v/>
      </c>
      <c r="K153" t="str">
        <f t="shared" si="15"/>
        <v>http://maps.google.com/mapfiles/kml/paddle/wht-blank-lv.png</v>
      </c>
      <c r="L153">
        <f t="shared" si="16"/>
        <v>1</v>
      </c>
      <c r="M153" t="str">
        <f>"#"&amp;_xll.GeodesiX.UDF.Heat(I153, 0, $I$1)</f>
        <v>#F28F00</v>
      </c>
    </row>
    <row r="154" spans="1:13" x14ac:dyDescent="0.25">
      <c r="A154">
        <v>46.175220000000003</v>
      </c>
      <c r="B154">
        <v>6.1590980000000002</v>
      </c>
      <c r="C154">
        <v>457</v>
      </c>
      <c r="D154" s="1">
        <v>45425.300440486113</v>
      </c>
      <c r="E154">
        <f>_xll.GeodesiX.UDF.Distance(A153, B153, A154, B154)</f>
        <v>10.651146883750908</v>
      </c>
      <c r="F154">
        <f t="shared" si="17"/>
        <v>1686.7433307519341</v>
      </c>
      <c r="G154" s="2">
        <f t="shared" si="12"/>
        <v>4.6354165533557534E-5</v>
      </c>
      <c r="H154" s="2">
        <f t="shared" si="13"/>
        <v>8.1198148182011209E-3</v>
      </c>
      <c r="I154" s="3">
        <f t="shared" si="14"/>
        <v>9.5740648486417577</v>
      </c>
      <c r="J154" t="str">
        <f>IF(INT(F154/1000)&lt;&gt;INT(F153/1000),INT(F153/1000)+1&amp;" Km "&amp;TEXT(H154,"mm:ss"),"")</f>
        <v/>
      </c>
      <c r="K154" t="str">
        <f t="shared" si="15"/>
        <v>http://maps.google.com/mapfiles/kml/paddle/wht-blank-lv.png</v>
      </c>
      <c r="L154">
        <f t="shared" si="16"/>
        <v>1</v>
      </c>
      <c r="M154" t="str">
        <f>"#"&amp;_xll.GeodesiX.UDF.Heat(I154, 0, $I$1)</f>
        <v>#EF3D00</v>
      </c>
    </row>
    <row r="155" spans="1:13" x14ac:dyDescent="0.25">
      <c r="A155">
        <v>46.175288999999999</v>
      </c>
      <c r="B155">
        <v>6.1590109999999996</v>
      </c>
      <c r="C155">
        <v>458</v>
      </c>
      <c r="D155" s="1">
        <v>45425.300475243057</v>
      </c>
      <c r="E155">
        <f>_xll.GeodesiX.UDF.Distance(A154, B154, A155, B155)</f>
        <v>10.195854372989018</v>
      </c>
      <c r="F155">
        <f t="shared" si="17"/>
        <v>1696.9391851249231</v>
      </c>
      <c r="G155" s="2">
        <f t="shared" si="12"/>
        <v>3.475694393273443E-5</v>
      </c>
      <c r="H155" s="2">
        <f t="shared" si="13"/>
        <v>8.1545717621338554E-3</v>
      </c>
      <c r="I155" s="3">
        <f t="shared" si="14"/>
        <v>12.222802625092209</v>
      </c>
      <c r="J155" t="str">
        <f>IF(INT(F155/1000)&lt;&gt;INT(F154/1000),INT(F154/1000)+1&amp;" Km "&amp;TEXT(H155,"mm:ss"),"")</f>
        <v/>
      </c>
      <c r="K155" t="str">
        <f t="shared" si="15"/>
        <v>http://maps.google.com/mapfiles/kml/paddle/wht-blank-lv.png</v>
      </c>
      <c r="L155">
        <f t="shared" si="16"/>
        <v>1</v>
      </c>
      <c r="M155" t="str">
        <f>"#"&amp;_xll.GeodesiX.UDF.Heat(I155, 0, $I$1)</f>
        <v>#DE0000</v>
      </c>
    </row>
    <row r="156" spans="1:13" x14ac:dyDescent="0.25">
      <c r="A156">
        <v>46.175339999999998</v>
      </c>
      <c r="B156">
        <v>6.1589010000000002</v>
      </c>
      <c r="C156">
        <v>458</v>
      </c>
      <c r="D156" s="1">
        <v>45425.30052153935</v>
      </c>
      <c r="E156">
        <f>_xll.GeodesiX.UDF.Distance(A155, B155, A156, B156)</f>
        <v>10.211981374243985</v>
      </c>
      <c r="F156">
        <f t="shared" si="17"/>
        <v>1707.1511664991672</v>
      </c>
      <c r="G156" s="2">
        <f t="shared" si="12"/>
        <v>4.6296292566694319E-5</v>
      </c>
      <c r="H156" s="2">
        <f t="shared" si="13"/>
        <v>8.2008680547005497E-3</v>
      </c>
      <c r="I156" s="3">
        <f t="shared" si="14"/>
        <v>9.1907839772236546</v>
      </c>
      <c r="J156" t="str">
        <f>IF(INT(F156/1000)&lt;&gt;INT(F155/1000),INT(F155/1000)+1&amp;" Km "&amp;TEXT(H156,"mm:ss"),"")</f>
        <v/>
      </c>
      <c r="K156" t="str">
        <f t="shared" si="15"/>
        <v>http://maps.google.com/mapfiles/kml/paddle/wht-blank-lv.png</v>
      </c>
      <c r="L156">
        <f t="shared" si="16"/>
        <v>1</v>
      </c>
      <c r="M156" t="str">
        <f>"#"&amp;_xll.GeodesiX.UDF.Heat(I156, 0, $I$1)</f>
        <v>#F16300</v>
      </c>
    </row>
    <row r="157" spans="1:13" x14ac:dyDescent="0.25">
      <c r="A157">
        <v>46.175387000000001</v>
      </c>
      <c r="B157">
        <v>6.1587610000000002</v>
      </c>
      <c r="C157">
        <v>458</v>
      </c>
      <c r="D157" s="1">
        <v>45425.300579374998</v>
      </c>
      <c r="E157">
        <f>_xll.GeodesiX.UDF.Distance(A156, B156, A157, B157)</f>
        <v>12.006707494167728</v>
      </c>
      <c r="F157">
        <f t="shared" si="17"/>
        <v>1719.157873993335</v>
      </c>
      <c r="G157" s="2">
        <f t="shared" si="12"/>
        <v>5.7835648476611823E-5</v>
      </c>
      <c r="H157" s="2">
        <f t="shared" si="13"/>
        <v>8.2587037031771615E-3</v>
      </c>
      <c r="I157" s="3">
        <f t="shared" si="14"/>
        <v>8.6500193583195237</v>
      </c>
      <c r="J157" t="str">
        <f>IF(INT(F157/1000)&lt;&gt;INT(F156/1000),INT(F156/1000)+1&amp;" Km "&amp;TEXT(H157,"mm:ss"),"")</f>
        <v/>
      </c>
      <c r="K157" t="str">
        <f t="shared" si="15"/>
        <v>http://maps.google.com/mapfiles/kml/paddle/wht-blank-lv.png</v>
      </c>
      <c r="L157">
        <f t="shared" si="16"/>
        <v>1</v>
      </c>
      <c r="M157" t="str">
        <f>"#"&amp;_xll.GeodesiX.UDF.Heat(I157, 0, $I$1)</f>
        <v>#F29400</v>
      </c>
    </row>
    <row r="158" spans="1:13" x14ac:dyDescent="0.25">
      <c r="A158">
        <v>46.175434000000003</v>
      </c>
      <c r="B158">
        <v>6.1586499999999997</v>
      </c>
      <c r="C158">
        <v>459</v>
      </c>
      <c r="D158" s="1">
        <v>45425.300625729164</v>
      </c>
      <c r="E158">
        <f>_xll.GeodesiX.UDF.Distance(A157, B157, A158, B158)</f>
        <v>10.037865794832694</v>
      </c>
      <c r="F158">
        <f t="shared" si="17"/>
        <v>1729.1957397881677</v>
      </c>
      <c r="G158" s="2">
        <f t="shared" si="12"/>
        <v>4.6354165533557534E-5</v>
      </c>
      <c r="H158" s="2">
        <f t="shared" si="13"/>
        <v>8.305057868710719E-3</v>
      </c>
      <c r="I158" s="3">
        <f t="shared" si="14"/>
        <v>9.0228009350151286</v>
      </c>
      <c r="J158" t="str">
        <f>IF(INT(F158/1000)&lt;&gt;INT(F157/1000),INT(F157/1000)+1&amp;" Km "&amp;TEXT(H158,"mm:ss"),"")</f>
        <v/>
      </c>
      <c r="K158" t="str">
        <f t="shared" si="15"/>
        <v>http://maps.google.com/mapfiles/kml/paddle/wht-blank-lv.png</v>
      </c>
      <c r="L158">
        <f t="shared" si="16"/>
        <v>1</v>
      </c>
      <c r="M158" t="str">
        <f>"#"&amp;_xll.GeodesiX.UDF.Heat(I158, 0, $I$1)</f>
        <v>#F17300</v>
      </c>
    </row>
    <row r="159" spans="1:13" x14ac:dyDescent="0.25">
      <c r="A159">
        <v>46.175412000000001</v>
      </c>
      <c r="B159">
        <v>6.1584919999999999</v>
      </c>
      <c r="C159">
        <v>459</v>
      </c>
      <c r="D159" s="1">
        <v>45425.300672013887</v>
      </c>
      <c r="E159">
        <f>_xll.GeodesiX.UDF.Distance(A158, B158, A159, B159)</f>
        <v>12.443124546573964</v>
      </c>
      <c r="F159">
        <f t="shared" si="17"/>
        <v>1741.6388643347416</v>
      </c>
      <c r="G159" s="2">
        <f t="shared" si="12"/>
        <v>4.6284723794087768E-5</v>
      </c>
      <c r="H159" s="2">
        <f t="shared" si="13"/>
        <v>8.3513425925048068E-3</v>
      </c>
      <c r="I159" s="3">
        <f t="shared" si="14"/>
        <v>11.201612114624778</v>
      </c>
      <c r="J159" t="str">
        <f>IF(INT(F159/1000)&lt;&gt;INT(F158/1000),INT(F158/1000)+1&amp;" Km "&amp;TEXT(H159,"mm:ss"),"")</f>
        <v/>
      </c>
      <c r="K159" t="str">
        <f t="shared" si="15"/>
        <v>http://maps.google.com/mapfiles/kml/paddle/wht-blank-lv.png</v>
      </c>
      <c r="L159">
        <f t="shared" si="16"/>
        <v>1</v>
      </c>
      <c r="M159" t="str">
        <f>"#"&amp;_xll.GeodesiX.UDF.Heat(I159, 0, $I$1)</f>
        <v>#E60000</v>
      </c>
    </row>
    <row r="160" spans="1:13" x14ac:dyDescent="0.25">
      <c r="A160">
        <v>46.175367999999999</v>
      </c>
      <c r="B160">
        <v>6.158353</v>
      </c>
      <c r="C160">
        <v>459</v>
      </c>
      <c r="D160" s="1">
        <v>45425.300718310187</v>
      </c>
      <c r="E160">
        <f>_xll.GeodesiX.UDF.Distance(A159, B159, A160, B160)</f>
        <v>11.795097129257616</v>
      </c>
      <c r="F160">
        <f t="shared" si="17"/>
        <v>1753.4339614639991</v>
      </c>
      <c r="G160" s="2">
        <f t="shared" si="12"/>
        <v>4.6296299842651933E-5</v>
      </c>
      <c r="H160" s="2">
        <f t="shared" si="13"/>
        <v>8.3976388923474588E-3</v>
      </c>
      <c r="I160" s="3">
        <f t="shared" si="14"/>
        <v>10.615586603164314</v>
      </c>
      <c r="J160" t="str">
        <f>IF(INT(F160/1000)&lt;&gt;INT(F159/1000),INT(F159/1000)+1&amp;" Km "&amp;TEXT(H160,"mm:ss"),"")</f>
        <v/>
      </c>
      <c r="K160" t="str">
        <f t="shared" si="15"/>
        <v>http://maps.google.com/mapfiles/kml/paddle/wht-blank-lv.png</v>
      </c>
      <c r="L160">
        <f t="shared" si="16"/>
        <v>1</v>
      </c>
      <c r="M160" t="str">
        <f>"#"&amp;_xll.GeodesiX.UDF.Heat(I160, 0, $I$1)</f>
        <v>#EA0000</v>
      </c>
    </row>
    <row r="161" spans="1:13" x14ac:dyDescent="0.25">
      <c r="A161">
        <v>46.175293000000003</v>
      </c>
      <c r="B161">
        <v>6.1582410000000003</v>
      </c>
      <c r="C161">
        <v>459</v>
      </c>
      <c r="D161" s="1">
        <v>45425.300764548614</v>
      </c>
      <c r="E161">
        <f>_xll.GeodesiX.UDF.Distance(A160, B160, A161, B161)</f>
        <v>12.012268853638858</v>
      </c>
      <c r="F161">
        <f t="shared" si="17"/>
        <v>1765.4462303176381</v>
      </c>
      <c r="G161" s="2">
        <f t="shared" si="12"/>
        <v>4.6238426875788718E-5</v>
      </c>
      <c r="H161" s="2">
        <f t="shared" si="13"/>
        <v>8.4438773192232475E-3</v>
      </c>
      <c r="I161" s="3">
        <f t="shared" si="14"/>
        <v>10.824572461764033</v>
      </c>
      <c r="J161" t="str">
        <f>IF(INT(F161/1000)&lt;&gt;INT(F160/1000),INT(F160/1000)+1&amp;" Km "&amp;TEXT(H161,"mm:ss"),"")</f>
        <v/>
      </c>
      <c r="K161" t="str">
        <f t="shared" si="15"/>
        <v>http://maps.google.com/mapfiles/kml/paddle/wht-blank-lv.png</v>
      </c>
      <c r="L161">
        <f t="shared" si="16"/>
        <v>1</v>
      </c>
      <c r="M161" t="str">
        <f>"#"&amp;_xll.GeodesiX.UDF.Heat(I161, 0, $I$1)</f>
        <v>#E80000</v>
      </c>
    </row>
    <row r="162" spans="1:13" x14ac:dyDescent="0.25">
      <c r="A162">
        <v>46.175196</v>
      </c>
      <c r="B162">
        <v>6.1581609999999998</v>
      </c>
      <c r="C162">
        <v>459</v>
      </c>
      <c r="D162" s="1">
        <v>45425.300810868059</v>
      </c>
      <c r="E162">
        <f>_xll.GeodesiX.UDF.Distance(A161, B161, A162, B162)</f>
        <v>12.426297991491083</v>
      </c>
      <c r="F162">
        <f t="shared" si="17"/>
        <v>1777.8725283091292</v>
      </c>
      <c r="G162" s="2">
        <f t="shared" si="12"/>
        <v>4.6319444663822651E-5</v>
      </c>
      <c r="H162" s="2">
        <f t="shared" si="13"/>
        <v>8.4901967638870701E-3</v>
      </c>
      <c r="I162" s="3">
        <f t="shared" si="14"/>
        <v>11.178079099823961</v>
      </c>
      <c r="J162" t="str">
        <f>IF(INT(F162/1000)&lt;&gt;INT(F161/1000),INT(F161/1000)+1&amp;" Km "&amp;TEXT(H162,"mm:ss"),"")</f>
        <v/>
      </c>
      <c r="K162" t="str">
        <f t="shared" si="15"/>
        <v>http://maps.google.com/mapfiles/kml/paddle/wht-blank-lv.png</v>
      </c>
      <c r="L162">
        <f t="shared" si="16"/>
        <v>1</v>
      </c>
      <c r="M162" t="str">
        <f>"#"&amp;_xll.GeodesiX.UDF.Heat(I162, 0, $I$1)</f>
        <v>#E60000</v>
      </c>
    </row>
    <row r="163" spans="1:13" x14ac:dyDescent="0.25">
      <c r="A163">
        <v>46.175133000000002</v>
      </c>
      <c r="B163">
        <v>6.1580579999999996</v>
      </c>
      <c r="C163">
        <v>459</v>
      </c>
      <c r="D163" s="1">
        <v>45425.300857152775</v>
      </c>
      <c r="E163">
        <f>_xll.GeodesiX.UDF.Distance(A162, B162, A163, B163)</f>
        <v>10.597015115738705</v>
      </c>
      <c r="F163">
        <f t="shared" si="17"/>
        <v>1788.4695434248679</v>
      </c>
      <c r="G163" s="2">
        <f t="shared" si="12"/>
        <v>4.6284716518130153E-5</v>
      </c>
      <c r="H163" s="2">
        <f t="shared" si="13"/>
        <v>8.5364814804052003E-3</v>
      </c>
      <c r="I163" s="3">
        <f t="shared" si="14"/>
        <v>9.5396997044619791</v>
      </c>
      <c r="J163" t="str">
        <f>IF(INT(F163/1000)&lt;&gt;INT(F162/1000),INT(F162/1000)+1&amp;" Km "&amp;TEXT(H163,"mm:ss"),"")</f>
        <v/>
      </c>
      <c r="K163" t="str">
        <f t="shared" si="15"/>
        <v>http://maps.google.com/mapfiles/kml/paddle/wht-blank-lv.png</v>
      </c>
      <c r="L163">
        <f t="shared" si="16"/>
        <v>1</v>
      </c>
      <c r="M163" t="str">
        <f>"#"&amp;_xll.GeodesiX.UDF.Heat(I163, 0, $I$1)</f>
        <v>#EF4100</v>
      </c>
    </row>
    <row r="164" spans="1:13" x14ac:dyDescent="0.25">
      <c r="A164">
        <v>46.175068000000003</v>
      </c>
      <c r="B164">
        <v>6.1579430000000004</v>
      </c>
      <c r="C164">
        <v>459</v>
      </c>
      <c r="D164" s="1">
        <v>45425.300903518517</v>
      </c>
      <c r="E164">
        <f>_xll.GeodesiX.UDF.Distance(A163, B163, A164, B164)</f>
        <v>11.448069704499535</v>
      </c>
      <c r="F164">
        <f t="shared" si="17"/>
        <v>1799.9176131293675</v>
      </c>
      <c r="G164" s="2">
        <f t="shared" si="12"/>
        <v>4.63657415821217E-5</v>
      </c>
      <c r="H164" s="2">
        <f t="shared" si="13"/>
        <v>8.582847221987322E-3</v>
      </c>
      <c r="I164" s="3">
        <f t="shared" si="14"/>
        <v>10.287830800878988</v>
      </c>
      <c r="J164" t="str">
        <f>IF(INT(F164/1000)&lt;&gt;INT(F163/1000),INT(F163/1000)+1&amp;" Km "&amp;TEXT(H164,"mm:ss"),"")</f>
        <v/>
      </c>
      <c r="K164" t="str">
        <f t="shared" si="15"/>
        <v>http://maps.google.com/mapfiles/kml/paddle/wht-blank-lv.png</v>
      </c>
      <c r="L164">
        <f t="shared" si="16"/>
        <v>1</v>
      </c>
      <c r="M164" t="str">
        <f>"#"&amp;_xll.GeodesiX.UDF.Heat(I164, 0, $I$1)</f>
        <v>#EC0000</v>
      </c>
    </row>
    <row r="165" spans="1:13" x14ac:dyDescent="0.25">
      <c r="A165">
        <v>46.174995000000003</v>
      </c>
      <c r="B165">
        <v>6.1578600000000003</v>
      </c>
      <c r="C165">
        <v>460</v>
      </c>
      <c r="D165" s="1">
        <v>45425.300949756944</v>
      </c>
      <c r="E165">
        <f>_xll.GeodesiX.UDF.Distance(A164, B164, A165, B165)</f>
        <v>10.340164760490902</v>
      </c>
      <c r="F165">
        <f t="shared" si="17"/>
        <v>1810.2577778898585</v>
      </c>
      <c r="G165" s="2">
        <f t="shared" si="12"/>
        <v>4.6238426875788718E-5</v>
      </c>
      <c r="H165" s="2">
        <f t="shared" si="13"/>
        <v>8.6290856488631107E-3</v>
      </c>
      <c r="I165" s="3">
        <f t="shared" si="14"/>
        <v>9.3177953374400655</v>
      </c>
      <c r="J165" t="str">
        <f>IF(INT(F165/1000)&lt;&gt;INT(F164/1000),INT(F164/1000)+1&amp;" Km "&amp;TEXT(H165,"mm:ss"),"")</f>
        <v/>
      </c>
      <c r="K165" t="str">
        <f t="shared" si="15"/>
        <v>http://maps.google.com/mapfiles/kml/paddle/wht-blank-lv.png</v>
      </c>
      <c r="L165">
        <f t="shared" si="16"/>
        <v>1</v>
      </c>
      <c r="M165" t="str">
        <f>"#"&amp;_xll.GeodesiX.UDF.Heat(I165, 0, $I$1)</f>
        <v>#F05700</v>
      </c>
    </row>
    <row r="166" spans="1:13" x14ac:dyDescent="0.25">
      <c r="A166">
        <v>46.174931999999998</v>
      </c>
      <c r="B166">
        <v>6.1577500000000001</v>
      </c>
      <c r="C166">
        <v>460</v>
      </c>
      <c r="D166" s="1">
        <v>45425.30100767361</v>
      </c>
      <c r="E166">
        <f>_xll.GeodesiX.UDF.Distance(A165, B165, A166, B166)</f>
        <v>11.008525388097109</v>
      </c>
      <c r="F166">
        <f t="shared" si="17"/>
        <v>1821.2663032779556</v>
      </c>
      <c r="G166" s="2">
        <f t="shared" si="12"/>
        <v>5.7916666264645755E-5</v>
      </c>
      <c r="H166" s="2">
        <f t="shared" si="13"/>
        <v>8.6870023151277564E-3</v>
      </c>
      <c r="I166" s="3">
        <f t="shared" si="14"/>
        <v>7.919802492454199</v>
      </c>
      <c r="J166" t="str">
        <f>IF(INT(F166/1000)&lt;&gt;INT(F165/1000),INT(F165/1000)+1&amp;" Km "&amp;TEXT(H166,"mm:ss"),"")</f>
        <v/>
      </c>
      <c r="K166" t="str">
        <f t="shared" si="15"/>
        <v>http://maps.google.com/mapfiles/kml/paddle/wht-blank-lv.png</v>
      </c>
      <c r="L166">
        <f t="shared" si="16"/>
        <v>1</v>
      </c>
      <c r="M166" t="str">
        <f>"#"&amp;_xll.GeodesiX.UDF.Heat(I166, 0, $I$1)</f>
        <v>#F3D100</v>
      </c>
    </row>
    <row r="167" spans="1:13" x14ac:dyDescent="0.25">
      <c r="A167">
        <v>46.174844999999998</v>
      </c>
      <c r="B167">
        <v>6.1576579999999996</v>
      </c>
      <c r="C167">
        <v>460</v>
      </c>
      <c r="D167" s="1">
        <v>45425.301077060183</v>
      </c>
      <c r="E167">
        <f>_xll.GeodesiX.UDF.Distance(A166, B166, A167, B167)</f>
        <v>11.999441532183189</v>
      </c>
      <c r="F167">
        <f t="shared" si="17"/>
        <v>1833.2657448101388</v>
      </c>
      <c r="G167" s="2">
        <f t="shared" si="12"/>
        <v>6.9386573159135878E-5</v>
      </c>
      <c r="H167" s="2">
        <f t="shared" si="13"/>
        <v>8.7563888882868923E-3</v>
      </c>
      <c r="I167" s="3">
        <f t="shared" si="14"/>
        <v>7.205669739027929</v>
      </c>
      <c r="J167" t="str">
        <f>IF(INT(F167/1000)&lt;&gt;INT(F166/1000),INT(F166/1000)+1&amp;" Km "&amp;TEXT(H167,"mm:ss"),"")</f>
        <v/>
      </c>
      <c r="K167" t="str">
        <f t="shared" si="15"/>
        <v>http://maps.google.com/mapfiles/kml/paddle/wht-blank-lv.png</v>
      </c>
      <c r="L167">
        <f t="shared" si="16"/>
        <v>1</v>
      </c>
      <c r="M167" t="str">
        <f>"#"&amp;_xll.GeodesiX.UDF.Heat(I167, 0, $I$1)</f>
        <v>#DFF200</v>
      </c>
    </row>
    <row r="168" spans="1:13" x14ac:dyDescent="0.25">
      <c r="A168">
        <v>46.174760999999997</v>
      </c>
      <c r="B168">
        <v>6.1575660000000001</v>
      </c>
      <c r="C168">
        <v>461</v>
      </c>
      <c r="D168" s="1">
        <v>45425.301134965281</v>
      </c>
      <c r="E168">
        <f>_xll.GeodesiX.UDF.Distance(A167, B167, A168, B168)</f>
        <v>11.732367343236133</v>
      </c>
      <c r="F168">
        <f t="shared" si="17"/>
        <v>1844.9981121533749</v>
      </c>
      <c r="G168" s="2">
        <f t="shared" si="12"/>
        <v>5.7905097492039204E-5</v>
      </c>
      <c r="H168" s="2">
        <f t="shared" si="13"/>
        <v>8.8142939857789315E-3</v>
      </c>
      <c r="I168" s="3">
        <f t="shared" si="14"/>
        <v>8.4422384293319332</v>
      </c>
      <c r="J168" t="str">
        <f>IF(INT(F168/1000)&lt;&gt;INT(F167/1000),INT(F167/1000)+1&amp;" Km "&amp;TEXT(H168,"mm:ss"),"")</f>
        <v/>
      </c>
      <c r="K168" t="str">
        <f t="shared" si="15"/>
        <v>http://maps.google.com/mapfiles/kml/paddle/wht-blank-lv.png</v>
      </c>
      <c r="L168">
        <f t="shared" si="16"/>
        <v>1</v>
      </c>
      <c r="M168" t="str">
        <f>"#"&amp;_xll.GeodesiX.UDF.Heat(I168, 0, $I$1)</f>
        <v>#F2A600</v>
      </c>
    </row>
    <row r="169" spans="1:13" x14ac:dyDescent="0.25">
      <c r="A169">
        <v>46.174680000000002</v>
      </c>
      <c r="B169">
        <v>6.1574580000000001</v>
      </c>
      <c r="C169">
        <v>462</v>
      </c>
      <c r="D169" s="1">
        <v>45425.301192847219</v>
      </c>
      <c r="E169">
        <f>_xll.GeodesiX.UDF.Distance(A168, B168, A169, B169)</f>
        <v>12.272473899923497</v>
      </c>
      <c r="F169">
        <f t="shared" si="17"/>
        <v>1857.2705860532983</v>
      </c>
      <c r="G169" s="2">
        <f t="shared" si="12"/>
        <v>5.7881938118953258E-5</v>
      </c>
      <c r="H169" s="2">
        <f t="shared" si="13"/>
        <v>8.8721759238978848E-3</v>
      </c>
      <c r="I169" s="3">
        <f t="shared" si="14"/>
        <v>8.8344152905280513</v>
      </c>
      <c r="J169" t="str">
        <f>IF(INT(F169/1000)&lt;&gt;INT(F168/1000),INT(F168/1000)+1&amp;" Km "&amp;TEXT(H169,"mm:ss"),"")</f>
        <v/>
      </c>
      <c r="K169" t="str">
        <f t="shared" si="15"/>
        <v>http://maps.google.com/mapfiles/kml/paddle/wht-blank-lv.png</v>
      </c>
      <c r="L169">
        <f t="shared" si="16"/>
        <v>1</v>
      </c>
      <c r="M169" t="str">
        <f>"#"&amp;_xll.GeodesiX.UDF.Heat(I169, 0, $I$1)</f>
        <v>#F28400</v>
      </c>
    </row>
    <row r="170" spans="1:13" x14ac:dyDescent="0.25">
      <c r="A170">
        <v>46.174608999999997</v>
      </c>
      <c r="B170">
        <v>6.1573500000000001</v>
      </c>
      <c r="C170">
        <v>463</v>
      </c>
      <c r="D170" s="1">
        <v>45425.301250775461</v>
      </c>
      <c r="E170">
        <f>_xll.GeodesiX.UDF.Distance(A169, B169, A170, B170)</f>
        <v>11.481882972276935</v>
      </c>
      <c r="F170">
        <f t="shared" si="17"/>
        <v>1868.7524690255752</v>
      </c>
      <c r="G170" s="2">
        <f t="shared" si="12"/>
        <v>5.7928242313209921E-5</v>
      </c>
      <c r="H170" s="2">
        <f t="shared" si="13"/>
        <v>8.9301041662110947E-3</v>
      </c>
      <c r="I170" s="3">
        <f t="shared" si="14"/>
        <v>8.2586968188130623</v>
      </c>
      <c r="J170" t="str">
        <f>IF(INT(F170/1000)&lt;&gt;INT(F169/1000),INT(F169/1000)+1&amp;" Km "&amp;TEXT(H170,"mm:ss"),"")</f>
        <v/>
      </c>
      <c r="K170" t="str">
        <f t="shared" si="15"/>
        <v>http://maps.google.com/mapfiles/kml/paddle/wht-blank-lv.png</v>
      </c>
      <c r="L170">
        <f t="shared" si="16"/>
        <v>1</v>
      </c>
      <c r="M170" t="str">
        <f>"#"&amp;_xll.GeodesiX.UDF.Heat(I170, 0, $I$1)</f>
        <v>#F3B600</v>
      </c>
    </row>
    <row r="171" spans="1:13" x14ac:dyDescent="0.25">
      <c r="A171">
        <v>46.174543999999997</v>
      </c>
      <c r="B171">
        <v>6.1572579999999997</v>
      </c>
      <c r="C171">
        <v>464</v>
      </c>
      <c r="D171" s="1">
        <v>45425.301296990743</v>
      </c>
      <c r="E171">
        <f>_xll.GeodesiX.UDF.Distance(A170, B170, A171, B171)</f>
        <v>10.132659470261462</v>
      </c>
      <c r="F171">
        <f t="shared" si="17"/>
        <v>1878.8851284958366</v>
      </c>
      <c r="G171" s="2">
        <f t="shared" si="12"/>
        <v>4.6215282054618001E-5</v>
      </c>
      <c r="H171" s="2">
        <f t="shared" si="13"/>
        <v>8.9763194482657127E-3</v>
      </c>
      <c r="I171" s="3">
        <f t="shared" si="14"/>
        <v>9.1353795936000441</v>
      </c>
      <c r="J171" t="str">
        <f>IF(INT(F171/1000)&lt;&gt;INT(F170/1000),INT(F170/1000)+1&amp;" Km "&amp;TEXT(H171,"mm:ss"),"")</f>
        <v/>
      </c>
      <c r="K171" t="str">
        <f t="shared" si="15"/>
        <v>http://maps.google.com/mapfiles/kml/paddle/wht-blank-lv.png</v>
      </c>
      <c r="L171">
        <f t="shared" si="16"/>
        <v>1</v>
      </c>
      <c r="M171" t="str">
        <f>"#"&amp;_xll.GeodesiX.UDF.Heat(I171, 0, $I$1)</f>
        <v>#F16900</v>
      </c>
    </row>
    <row r="172" spans="1:13" x14ac:dyDescent="0.25">
      <c r="A172">
        <v>46.174526999999998</v>
      </c>
      <c r="B172">
        <v>6.1571210000000001</v>
      </c>
      <c r="C172">
        <v>465</v>
      </c>
      <c r="D172" s="1">
        <v>45425.301366446758</v>
      </c>
      <c r="E172">
        <f>_xll.GeodesiX.UDF.Distance(A171, B171, A172, B172)</f>
        <v>10.746492190247974</v>
      </c>
      <c r="F172">
        <f t="shared" si="17"/>
        <v>1889.6316206860845</v>
      </c>
      <c r="G172" s="2">
        <f t="shared" si="12"/>
        <v>6.9456014898605645E-5</v>
      </c>
      <c r="H172" s="2">
        <f t="shared" si="13"/>
        <v>9.0457754631643184E-3</v>
      </c>
      <c r="I172" s="3">
        <f t="shared" si="14"/>
        <v>6.4468211800039228</v>
      </c>
      <c r="J172" t="str">
        <f>IF(INT(F172/1000)&lt;&gt;INT(F171/1000),INT(F171/1000)+1&amp;" Km "&amp;TEXT(H172,"mm:ss"),"")</f>
        <v/>
      </c>
      <c r="K172" t="str">
        <f t="shared" si="15"/>
        <v>http://maps.google.com/mapfiles/kml/paddle/wht-blank-lv.png</v>
      </c>
      <c r="L172">
        <f t="shared" si="16"/>
        <v>1</v>
      </c>
      <c r="M172" t="str">
        <f>"#"&amp;_xll.GeodesiX.UDF.Heat(I172, 0, $I$1)</f>
        <v>#A5F100</v>
      </c>
    </row>
    <row r="173" spans="1:13" x14ac:dyDescent="0.25">
      <c r="A173">
        <v>46.174604000000002</v>
      </c>
      <c r="B173">
        <v>6.157038</v>
      </c>
      <c r="C173">
        <v>466</v>
      </c>
      <c r="D173" s="1">
        <v>45425.301412743058</v>
      </c>
      <c r="E173">
        <f>_xll.GeodesiX.UDF.Distance(A172, B172, A173, B173)</f>
        <v>10.692657041819151</v>
      </c>
      <c r="F173">
        <f t="shared" si="17"/>
        <v>1900.3242777279036</v>
      </c>
      <c r="G173" s="2">
        <f t="shared" si="12"/>
        <v>4.6296299842651933E-5</v>
      </c>
      <c r="H173" s="2">
        <f t="shared" si="13"/>
        <v>9.0920717630069703E-3</v>
      </c>
      <c r="I173" s="3">
        <f t="shared" si="14"/>
        <v>9.6233906004731811</v>
      </c>
      <c r="J173" t="str">
        <f>IF(INT(F173/1000)&lt;&gt;INT(F172/1000),INT(F172/1000)+1&amp;" Km "&amp;TEXT(H173,"mm:ss"),"")</f>
        <v/>
      </c>
      <c r="K173" t="str">
        <f t="shared" si="15"/>
        <v>http://maps.google.com/mapfiles/kml/paddle/wht-blank-lv.png</v>
      </c>
      <c r="L173">
        <f t="shared" si="16"/>
        <v>1</v>
      </c>
      <c r="M173" t="str">
        <f>"#"&amp;_xll.GeodesiX.UDF.Heat(I173, 0, $I$1)</f>
        <v>#EF3700</v>
      </c>
    </row>
    <row r="174" spans="1:13" x14ac:dyDescent="0.25">
      <c r="A174">
        <v>46.174681</v>
      </c>
      <c r="B174">
        <v>6.1569399999999996</v>
      </c>
      <c r="C174">
        <v>466</v>
      </c>
      <c r="D174" s="1">
        <v>45425.301470671293</v>
      </c>
      <c r="E174">
        <f>_xll.GeodesiX.UDF.Distance(A173, B173, A174, B174)</f>
        <v>11.424614990002505</v>
      </c>
      <c r="F174">
        <f t="shared" si="17"/>
        <v>1911.7488927179061</v>
      </c>
      <c r="G174" s="2">
        <f t="shared" si="12"/>
        <v>5.7928235037252307E-5</v>
      </c>
      <c r="H174" s="2">
        <f t="shared" si="13"/>
        <v>9.1499999980442226E-3</v>
      </c>
      <c r="I174" s="3">
        <f t="shared" si="14"/>
        <v>8.2175060965920448</v>
      </c>
      <c r="J174" t="str">
        <f>IF(INT(F174/1000)&lt;&gt;INT(F173/1000),INT(F173/1000)+1&amp;" Km "&amp;TEXT(H174,"mm:ss"),"")</f>
        <v/>
      </c>
      <c r="K174" t="str">
        <f t="shared" si="15"/>
        <v>http://maps.google.com/mapfiles/kml/paddle/wht-blank-lv.png</v>
      </c>
      <c r="L174">
        <f t="shared" si="16"/>
        <v>1</v>
      </c>
      <c r="M174" t="str">
        <f>"#"&amp;_xll.GeodesiX.UDF.Heat(I174, 0, $I$1)</f>
        <v>#F3B900</v>
      </c>
    </row>
    <row r="175" spans="1:13" x14ac:dyDescent="0.25">
      <c r="A175">
        <v>46.174757999999997</v>
      </c>
      <c r="B175">
        <v>6.1568310000000004</v>
      </c>
      <c r="C175">
        <v>467</v>
      </c>
      <c r="D175" s="1">
        <v>45425.301528518517</v>
      </c>
      <c r="E175">
        <f>_xll.GeodesiX.UDF.Distance(A174, B174, A175, B175)</f>
        <v>12.004122101268287</v>
      </c>
      <c r="F175">
        <f t="shared" si="17"/>
        <v>1923.7530148191743</v>
      </c>
      <c r="G175" s="2">
        <f t="shared" si="12"/>
        <v>5.7847224525175989E-5</v>
      </c>
      <c r="H175" s="2">
        <f t="shared" si="13"/>
        <v>9.2078472225693986E-3</v>
      </c>
      <c r="I175" s="3">
        <f t="shared" si="14"/>
        <v>8.6464261392839958</v>
      </c>
      <c r="J175" t="str">
        <f>IF(INT(F175/1000)&lt;&gt;INT(F174/1000),INT(F174/1000)+1&amp;" Km "&amp;TEXT(H175,"mm:ss"),"")</f>
        <v/>
      </c>
      <c r="K175" t="str">
        <f t="shared" si="15"/>
        <v>http://maps.google.com/mapfiles/kml/paddle/wht-blank-lv.png</v>
      </c>
      <c r="L175">
        <f t="shared" si="16"/>
        <v>1</v>
      </c>
      <c r="M175" t="str">
        <f>"#"&amp;_xll.GeodesiX.UDF.Heat(I175, 0, $I$1)</f>
        <v>#F29500</v>
      </c>
    </row>
    <row r="176" spans="1:13" x14ac:dyDescent="0.25">
      <c r="A176">
        <v>46.174824000000001</v>
      </c>
      <c r="B176">
        <v>6.15672</v>
      </c>
      <c r="C176">
        <v>467</v>
      </c>
      <c r="D176" s="1">
        <v>45425.30157476852</v>
      </c>
      <c r="E176">
        <f>_xll.GeodesiX.UDF.Distance(A175, B175, A176, B176)</f>
        <v>11.28217102495843</v>
      </c>
      <c r="F176">
        <f t="shared" si="17"/>
        <v>1935.0351858441327</v>
      </c>
      <c r="G176" s="2">
        <f t="shared" si="12"/>
        <v>4.6250002924352884E-5</v>
      </c>
      <c r="H176" s="2">
        <f t="shared" si="13"/>
        <v>9.2540972254937515E-3</v>
      </c>
      <c r="I176" s="3">
        <f t="shared" si="14"/>
        <v>10.164117397833556</v>
      </c>
      <c r="J176" t="str">
        <f>IF(INT(F176/1000)&lt;&gt;INT(F175/1000),INT(F175/1000)+1&amp;" Km "&amp;TEXT(H176,"mm:ss"),"")</f>
        <v/>
      </c>
      <c r="K176" t="str">
        <f t="shared" si="15"/>
        <v>http://maps.google.com/mapfiles/kml/paddle/wht-blank-lv.png</v>
      </c>
      <c r="L176">
        <f t="shared" si="16"/>
        <v>1</v>
      </c>
      <c r="M176" t="str">
        <f>"#"&amp;_xll.GeodesiX.UDF.Heat(I176, 0, $I$1)</f>
        <v>#EC0000</v>
      </c>
    </row>
    <row r="177" spans="1:13" x14ac:dyDescent="0.25">
      <c r="A177">
        <v>46.174878999999997</v>
      </c>
      <c r="B177">
        <v>6.1566090000000004</v>
      </c>
      <c r="C177">
        <v>467</v>
      </c>
      <c r="D177" s="1">
        <v>45425.301621192128</v>
      </c>
      <c r="E177">
        <f>_xll.GeodesiX.UDF.Distance(A176, B176, A177, B177)</f>
        <v>10.528163136372321</v>
      </c>
      <c r="F177">
        <f t="shared" si="17"/>
        <v>1945.563348980505</v>
      </c>
      <c r="G177" s="2">
        <f t="shared" si="12"/>
        <v>4.6423607273027301E-5</v>
      </c>
      <c r="H177" s="2">
        <f t="shared" si="13"/>
        <v>9.3005208327667788E-3</v>
      </c>
      <c r="I177" s="3">
        <f t="shared" si="14"/>
        <v>9.4493618609941183</v>
      </c>
      <c r="J177" t="str">
        <f>IF(INT(F177/1000)&lt;&gt;INT(F176/1000),INT(F176/1000)+1&amp;" Km "&amp;TEXT(H177,"mm:ss"),"")</f>
        <v/>
      </c>
      <c r="K177" t="str">
        <f t="shared" si="15"/>
        <v>http://maps.google.com/mapfiles/kml/paddle/wht-blank-lv.png</v>
      </c>
      <c r="L177">
        <f t="shared" si="16"/>
        <v>1</v>
      </c>
      <c r="M177" t="str">
        <f>"#"&amp;_xll.GeodesiX.UDF.Heat(I177, 0, $I$1)</f>
        <v>#F04A00</v>
      </c>
    </row>
    <row r="178" spans="1:13" x14ac:dyDescent="0.25">
      <c r="A178">
        <v>46.174939999999999</v>
      </c>
      <c r="B178">
        <v>6.1564750000000004</v>
      </c>
      <c r="C178">
        <v>467</v>
      </c>
      <c r="D178" s="1">
        <v>45425.301678912037</v>
      </c>
      <c r="E178">
        <f>_xll.GeodesiX.UDF.Distance(A177, B177, A178, B178)</f>
        <v>12.370994645595466</v>
      </c>
      <c r="F178">
        <f t="shared" si="17"/>
        <v>1957.9343436261004</v>
      </c>
      <c r="G178" s="2">
        <f t="shared" si="12"/>
        <v>5.7719909818843007E-5</v>
      </c>
      <c r="H178" s="2">
        <f t="shared" si="13"/>
        <v>9.3582407425856218E-3</v>
      </c>
      <c r="I178" s="3">
        <f t="shared" si="14"/>
        <v>8.9303346427764172</v>
      </c>
      <c r="J178" t="str">
        <f>IF(INT(F178/1000)&lt;&gt;INT(F177/1000),INT(F177/1000)+1&amp;" Km "&amp;TEXT(H178,"mm:ss"),"")</f>
        <v/>
      </c>
      <c r="K178" t="str">
        <f t="shared" si="15"/>
        <v>http://maps.google.com/mapfiles/kml/paddle/wht-blank-lv.png</v>
      </c>
      <c r="L178">
        <f t="shared" si="16"/>
        <v>1</v>
      </c>
      <c r="M178" t="str">
        <f>"#"&amp;_xll.GeodesiX.UDF.Heat(I178, 0, $I$1)</f>
        <v>#F17B00</v>
      </c>
    </row>
    <row r="179" spans="1:13" x14ac:dyDescent="0.25">
      <c r="A179">
        <v>46.175015999999999</v>
      </c>
      <c r="B179">
        <v>6.1563629999999998</v>
      </c>
      <c r="C179">
        <v>467</v>
      </c>
      <c r="D179" s="1">
        <v>45425.301736828704</v>
      </c>
      <c r="E179">
        <f>_xll.GeodesiX.UDF.Distance(A178, B178, A179, B179)</f>
        <v>12.089715127957511</v>
      </c>
      <c r="F179">
        <f t="shared" si="17"/>
        <v>1970.0240587540579</v>
      </c>
      <c r="G179" s="2">
        <f t="shared" si="12"/>
        <v>5.7916666264645755E-5</v>
      </c>
      <c r="H179" s="2">
        <f t="shared" si="13"/>
        <v>9.4161574088502675E-3</v>
      </c>
      <c r="I179" s="3">
        <f t="shared" si="14"/>
        <v>8.6976368430767454</v>
      </c>
      <c r="J179" t="str">
        <f>IF(INT(F179/1000)&lt;&gt;INT(F178/1000),INT(F178/1000)+1&amp;" Km "&amp;TEXT(H179,"mm:ss"),"")</f>
        <v/>
      </c>
      <c r="K179" t="str">
        <f t="shared" si="15"/>
        <v>http://maps.google.com/mapfiles/kml/paddle/wht-blank-lv.png</v>
      </c>
      <c r="L179">
        <f t="shared" si="16"/>
        <v>1</v>
      </c>
      <c r="M179" t="str">
        <f>"#"&amp;_xll.GeodesiX.UDF.Heat(I179, 0, $I$1)</f>
        <v>#F29000</v>
      </c>
    </row>
    <row r="180" spans="1:13" x14ac:dyDescent="0.25">
      <c r="A180">
        <v>46.175080000000001</v>
      </c>
      <c r="B180">
        <v>6.1562710000000003</v>
      </c>
      <c r="C180">
        <v>466</v>
      </c>
      <c r="D180" s="1">
        <v>45425.301783078707</v>
      </c>
      <c r="E180">
        <f>_xll.GeodesiX.UDF.Distance(A179, B179, A180, B180)</f>
        <v>10.053660551835094</v>
      </c>
      <c r="F180">
        <f t="shared" si="17"/>
        <v>1980.077719305893</v>
      </c>
      <c r="G180" s="2">
        <f t="shared" si="12"/>
        <v>4.6250002924352884E-5</v>
      </c>
      <c r="H180" s="2">
        <f t="shared" si="13"/>
        <v>9.4624074117746204E-3</v>
      </c>
      <c r="I180" s="3">
        <f t="shared" si="14"/>
        <v>9.057351275810543</v>
      </c>
      <c r="J180" t="str">
        <f>IF(INT(F180/1000)&lt;&gt;INT(F179/1000),INT(F179/1000)+1&amp;" Km "&amp;TEXT(H180,"mm:ss"),"")</f>
        <v/>
      </c>
      <c r="K180" t="str">
        <f t="shared" si="15"/>
        <v>http://maps.google.com/mapfiles/kml/paddle/wht-blank-lv.png</v>
      </c>
      <c r="L180">
        <f t="shared" si="16"/>
        <v>1</v>
      </c>
      <c r="M180" t="str">
        <f>"#"&amp;_xll.GeodesiX.UDF.Heat(I180, 0, $I$1)</f>
        <v>#F17000</v>
      </c>
    </row>
    <row r="181" spans="1:13" x14ac:dyDescent="0.25">
      <c r="A181">
        <v>46.175145999999998</v>
      </c>
      <c r="B181">
        <v>6.1561659999999998</v>
      </c>
      <c r="C181">
        <v>466</v>
      </c>
      <c r="D181" s="1">
        <v>45425.301829398151</v>
      </c>
      <c r="E181">
        <f>_xll.GeodesiX.UDF.Distance(A180, B180, A181, B181)</f>
        <v>10.934297563661369</v>
      </c>
      <c r="F181">
        <f t="shared" si="17"/>
        <v>1991.0120168695544</v>
      </c>
      <c r="G181" s="2">
        <f t="shared" si="12"/>
        <v>4.6319444663822651E-5</v>
      </c>
      <c r="H181" s="2">
        <f t="shared" si="13"/>
        <v>9.5087268564384431E-3</v>
      </c>
      <c r="I181" s="3">
        <f t="shared" si="14"/>
        <v>9.8359497857940053</v>
      </c>
      <c r="J181" t="str">
        <f>IF(INT(F181/1000)&lt;&gt;INT(F180/1000),INT(F180/1000)+1&amp;" Km "&amp;TEXT(H181,"mm:ss"),"")</f>
        <v/>
      </c>
      <c r="K181" t="str">
        <f t="shared" si="15"/>
        <v>http://maps.google.com/mapfiles/kml/paddle/wht-blank-lv.png</v>
      </c>
      <c r="L181">
        <f t="shared" si="16"/>
        <v>1</v>
      </c>
      <c r="M181" t="str">
        <f>"#"&amp;_xll.GeodesiX.UDF.Heat(I181, 0, $I$1)</f>
        <v>#EE1F00</v>
      </c>
    </row>
    <row r="182" spans="1:13" x14ac:dyDescent="0.25">
      <c r="A182">
        <v>46.175227</v>
      </c>
      <c r="B182">
        <v>6.1560800000000002</v>
      </c>
      <c r="C182">
        <v>465</v>
      </c>
      <c r="D182" s="1">
        <v>45425.301875671299</v>
      </c>
      <c r="E182">
        <f>_xll.GeodesiX.UDF.Distance(A181, B181, A182, B182)</f>
        <v>11.187657849642918</v>
      </c>
      <c r="F182">
        <f t="shared" si="17"/>
        <v>2002.1996747191972</v>
      </c>
      <c r="G182" s="2">
        <f t="shared" si="12"/>
        <v>4.6273147745523602E-5</v>
      </c>
      <c r="H182" s="2">
        <f t="shared" si="13"/>
        <v>9.5550000041839667E-3</v>
      </c>
      <c r="I182" s="3">
        <f t="shared" si="14"/>
        <v>10.073929116846889</v>
      </c>
      <c r="J182" t="str">
        <f>IF(INT(F182/1000)&lt;&gt;INT(F181/1000),INT(F181/1000)+1&amp;" Km "&amp;TEXT(H182,"mm:ss"),"")</f>
        <v>2 Km 13:46</v>
      </c>
      <c r="K182" t="str">
        <f t="shared" si="15"/>
        <v>2 Km 13:46</v>
      </c>
      <c r="L182">
        <f t="shared" si="16"/>
        <v>32</v>
      </c>
      <c r="M182" t="str">
        <f>"#"&amp;_xll.GeodesiX.UDF.Heat(I182, 0, $I$1)</f>
        <v>#ED0000</v>
      </c>
    </row>
    <row r="183" spans="1:13" x14ac:dyDescent="0.25">
      <c r="A183">
        <v>46.175308999999999</v>
      </c>
      <c r="B183">
        <v>6.1560110000000003</v>
      </c>
      <c r="C183">
        <v>465</v>
      </c>
      <c r="D183" s="1">
        <v>45425.301922025465</v>
      </c>
      <c r="E183">
        <f>_xll.GeodesiX.UDF.Distance(A182, B182, A183, B183)</f>
        <v>10.557738479955994</v>
      </c>
      <c r="F183">
        <f t="shared" si="17"/>
        <v>2012.7574131991532</v>
      </c>
      <c r="G183" s="2">
        <f t="shared" si="12"/>
        <v>4.6354165533557534E-5</v>
      </c>
      <c r="H183" s="2">
        <f t="shared" si="13"/>
        <v>9.6013541697175242E-3</v>
      </c>
      <c r="I183" s="3">
        <f t="shared" si="14"/>
        <v>9.4901022364365932</v>
      </c>
      <c r="J183" t="str">
        <f>IF(INT(F183/1000)&lt;&gt;INT(F182/1000),INT(F182/1000)+1&amp;" Km "&amp;TEXT(H183,"mm:ss"),"")</f>
        <v/>
      </c>
      <c r="K183" t="str">
        <f t="shared" si="15"/>
        <v>http://maps.google.com/mapfiles/kml/paddle/wht-blank-lv.png</v>
      </c>
      <c r="L183">
        <f t="shared" si="16"/>
        <v>1</v>
      </c>
      <c r="M183" t="str">
        <f>"#"&amp;_xll.GeodesiX.UDF.Heat(I183, 0, $I$1)</f>
        <v>#F04600</v>
      </c>
    </row>
    <row r="184" spans="1:13" x14ac:dyDescent="0.25">
      <c r="A184">
        <v>46.17539</v>
      </c>
      <c r="B184">
        <v>6.1558999999999999</v>
      </c>
      <c r="C184">
        <v>465</v>
      </c>
      <c r="D184" s="1">
        <v>45425.301979826392</v>
      </c>
      <c r="E184">
        <f>_xll.GeodesiX.UDF.Distance(A183, B183, A184, B184)</f>
        <v>12.430990008765693</v>
      </c>
      <c r="F184">
        <f t="shared" si="17"/>
        <v>2025.188403207919</v>
      </c>
      <c r="G184" s="2">
        <f t="shared" si="12"/>
        <v>5.780092760687694E-5</v>
      </c>
      <c r="H184" s="2">
        <f t="shared" si="13"/>
        <v>9.6591550973244011E-3</v>
      </c>
      <c r="I184" s="3">
        <f t="shared" si="14"/>
        <v>8.961065825010726</v>
      </c>
      <c r="J184" t="str">
        <f>IF(INT(F184/1000)&lt;&gt;INT(F183/1000),INT(F183/1000)+1&amp;" Km "&amp;TEXT(H184,"mm:ss"),"")</f>
        <v/>
      </c>
      <c r="K184" t="str">
        <f t="shared" si="15"/>
        <v>http://maps.google.com/mapfiles/kml/paddle/wht-blank-lv.png</v>
      </c>
      <c r="L184">
        <f t="shared" si="16"/>
        <v>1</v>
      </c>
      <c r="M184" t="str">
        <f>"#"&amp;_xll.GeodesiX.UDF.Heat(I184, 0, $I$1)</f>
        <v>#F17900</v>
      </c>
    </row>
    <row r="185" spans="1:13" x14ac:dyDescent="0.25">
      <c r="A185">
        <v>46.175448000000003</v>
      </c>
      <c r="B185">
        <v>6.15578</v>
      </c>
      <c r="C185">
        <v>464</v>
      </c>
      <c r="D185" s="1">
        <v>45425.302026215279</v>
      </c>
      <c r="E185">
        <f>_xll.GeodesiX.UDF.Distance(A184, B184, A185, B185)</f>
        <v>11.288291211201555</v>
      </c>
      <c r="F185">
        <f t="shared" si="17"/>
        <v>2036.4766944191206</v>
      </c>
      <c r="G185" s="2">
        <f t="shared" si="12"/>
        <v>4.6388886403292418E-5</v>
      </c>
      <c r="H185" s="2">
        <f t="shared" si="13"/>
        <v>9.7055439837276936E-3</v>
      </c>
      <c r="I185" s="3">
        <f t="shared" si="14"/>
        <v>10.139184265911064</v>
      </c>
      <c r="J185" t="str">
        <f>IF(INT(F185/1000)&lt;&gt;INT(F184/1000),INT(F184/1000)+1&amp;" Km "&amp;TEXT(H185,"mm:ss"),"")</f>
        <v/>
      </c>
      <c r="K185" t="str">
        <f t="shared" si="15"/>
        <v>http://maps.google.com/mapfiles/kml/paddle/wht-blank-lv.png</v>
      </c>
      <c r="L185">
        <f t="shared" si="16"/>
        <v>1</v>
      </c>
      <c r="M185" t="str">
        <f>"#"&amp;_xll.GeodesiX.UDF.Heat(I185, 0, $I$1)</f>
        <v>#EC0000</v>
      </c>
    </row>
    <row r="186" spans="1:13" x14ac:dyDescent="0.25">
      <c r="A186">
        <v>46.175446000000001</v>
      </c>
      <c r="B186">
        <v>6.1556470000000001</v>
      </c>
      <c r="C186">
        <v>464</v>
      </c>
      <c r="D186" s="1">
        <v>45425.302072453705</v>
      </c>
      <c r="E186">
        <f>_xll.GeodesiX.UDF.Distance(A185, B185, A186, B186)</f>
        <v>10.272413023116266</v>
      </c>
      <c r="F186">
        <f t="shared" si="17"/>
        <v>2046.7491074422369</v>
      </c>
      <c r="G186" s="2">
        <f t="shared" si="12"/>
        <v>4.6238426875788718E-5</v>
      </c>
      <c r="H186" s="2">
        <f t="shared" si="13"/>
        <v>9.7517824106034823E-3</v>
      </c>
      <c r="I186" s="3">
        <f t="shared" si="14"/>
        <v>9.2567424589574152</v>
      </c>
      <c r="J186" t="str">
        <f>IF(INT(F186/1000)&lt;&gt;INT(F185/1000),INT(F185/1000)+1&amp;" Km "&amp;TEXT(H186,"mm:ss"),"")</f>
        <v/>
      </c>
      <c r="K186" t="str">
        <f t="shared" si="15"/>
        <v>http://maps.google.com/mapfiles/kml/paddle/wht-blank-lv.png</v>
      </c>
      <c r="L186">
        <f t="shared" si="16"/>
        <v>1</v>
      </c>
      <c r="M186" t="str">
        <f>"#"&amp;_xll.GeodesiX.UDF.Heat(I186, 0, $I$1)</f>
        <v>#F05D00</v>
      </c>
    </row>
    <row r="187" spans="1:13" x14ac:dyDescent="0.25">
      <c r="A187">
        <v>46.175365999999997</v>
      </c>
      <c r="B187">
        <v>6.1555489999999997</v>
      </c>
      <c r="C187">
        <v>464</v>
      </c>
      <c r="D187" s="1">
        <v>45425.302107152776</v>
      </c>
      <c r="E187">
        <f>_xll.GeodesiX.UDF.Distance(A186, B186, A187, B187)</f>
        <v>11.676456871968526</v>
      </c>
      <c r="F187">
        <f t="shared" si="17"/>
        <v>2058.4255643142055</v>
      </c>
      <c r="G187" s="2">
        <f t="shared" si="12"/>
        <v>3.4699070965871215E-5</v>
      </c>
      <c r="H187" s="2">
        <f t="shared" si="13"/>
        <v>9.7864814815693535E-3</v>
      </c>
      <c r="I187" s="3">
        <f t="shared" si="14"/>
        <v>14.021096899411079</v>
      </c>
      <c r="J187" t="str">
        <f>IF(INT(F187/1000)&lt;&gt;INT(F186/1000),INT(F186/1000)+1&amp;" Km "&amp;TEXT(H187,"mm:ss"),"")</f>
        <v/>
      </c>
      <c r="K187" t="str">
        <f t="shared" si="15"/>
        <v>http://maps.google.com/mapfiles/kml/paddle/wht-blank-lv.png</v>
      </c>
      <c r="L187">
        <f t="shared" si="16"/>
        <v>1</v>
      </c>
      <c r="M187" t="str">
        <f>"#"&amp;_xll.GeodesiX.UDF.Heat(I187, 0, $I$1)</f>
        <v>#CD0000</v>
      </c>
    </row>
    <row r="188" spans="1:13" x14ac:dyDescent="0.25">
      <c r="A188">
        <v>46.175274999999999</v>
      </c>
      <c r="B188">
        <v>6.1554859999999998</v>
      </c>
      <c r="C188">
        <v>465</v>
      </c>
      <c r="D188" s="1">
        <v>45425.30214190972</v>
      </c>
      <c r="E188">
        <f>_xll.GeodesiX.UDF.Distance(A187, B187, A188, B188)</f>
        <v>11.224111668239752</v>
      </c>
      <c r="F188">
        <f t="shared" si="17"/>
        <v>2069.6496759824454</v>
      </c>
      <c r="G188" s="2">
        <f t="shared" si="12"/>
        <v>3.475694393273443E-5</v>
      </c>
      <c r="H188" s="2">
        <f t="shared" si="13"/>
        <v>9.8212384255020879E-3</v>
      </c>
      <c r="I188" s="3">
        <f t="shared" si="14"/>
        <v>13.455478721462972</v>
      </c>
      <c r="J188" t="str">
        <f>IF(INT(F188/1000)&lt;&gt;INT(F187/1000),INT(F187/1000)+1&amp;" Km "&amp;TEXT(H188,"mm:ss"),"")</f>
        <v/>
      </c>
      <c r="K188" t="str">
        <f t="shared" si="15"/>
        <v>http://maps.google.com/mapfiles/kml/paddle/wht-blank-lv.png</v>
      </c>
      <c r="L188">
        <f t="shared" si="16"/>
        <v>1</v>
      </c>
      <c r="M188" t="str">
        <f>"#"&amp;_xll.GeodesiX.UDF.Heat(I188, 0, $I$1)</f>
        <v>#D30000</v>
      </c>
    </row>
    <row r="189" spans="1:13" x14ac:dyDescent="0.25">
      <c r="A189">
        <v>46.175162999999998</v>
      </c>
      <c r="B189">
        <v>6.1553870000000002</v>
      </c>
      <c r="C189">
        <v>465</v>
      </c>
      <c r="D189" s="1">
        <v>45425.30219978009</v>
      </c>
      <c r="E189">
        <f>_xll.GeodesiX.UDF.Distance(A188, B188, A189, B189)</f>
        <v>14.609110517355688</v>
      </c>
      <c r="F189">
        <f t="shared" si="17"/>
        <v>2084.2587864998009</v>
      </c>
      <c r="G189" s="2">
        <f t="shared" si="12"/>
        <v>5.7870369346346706E-5</v>
      </c>
      <c r="H189" s="2">
        <f t="shared" si="13"/>
        <v>9.8791087948484346E-3</v>
      </c>
      <c r="I189" s="3">
        <f t="shared" si="14"/>
        <v>10.518559758623367</v>
      </c>
      <c r="J189" t="str">
        <f>IF(INT(F189/1000)&lt;&gt;INT(F188/1000),INT(F188/1000)+1&amp;" Km "&amp;TEXT(H189,"mm:ss"),"")</f>
        <v/>
      </c>
      <c r="K189" t="str">
        <f t="shared" si="15"/>
        <v>http://maps.google.com/mapfiles/kml/paddle/wht-blank-lv.png</v>
      </c>
      <c r="L189">
        <f t="shared" si="16"/>
        <v>1</v>
      </c>
      <c r="M189" t="str">
        <f>"#"&amp;_xll.GeodesiX.UDF.Heat(I189, 0, $I$1)</f>
        <v>#EA0000</v>
      </c>
    </row>
    <row r="190" spans="1:13" x14ac:dyDescent="0.25">
      <c r="A190">
        <v>46.175077000000002</v>
      </c>
      <c r="B190">
        <v>6.1552939999999996</v>
      </c>
      <c r="C190">
        <v>465</v>
      </c>
      <c r="D190" s="1">
        <v>45425.30225763889</v>
      </c>
      <c r="E190">
        <f>_xll.GeodesiX.UDF.Distance(A189, B189, A190, B190)</f>
        <v>11.956245297470158</v>
      </c>
      <c r="F190">
        <f t="shared" si="17"/>
        <v>2096.215031797271</v>
      </c>
      <c r="G190" s="2">
        <f t="shared" si="12"/>
        <v>5.7858800573740155E-5</v>
      </c>
      <c r="H190" s="2">
        <f t="shared" si="13"/>
        <v>9.9369675954221748E-3</v>
      </c>
      <c r="I190" s="3">
        <f t="shared" si="14"/>
        <v>8.6102180213651529</v>
      </c>
      <c r="J190" t="str">
        <f>IF(INT(F190/1000)&lt;&gt;INT(F189/1000),INT(F189/1000)+1&amp;" Km "&amp;TEXT(H190,"mm:ss"),"")</f>
        <v/>
      </c>
      <c r="K190" t="str">
        <f t="shared" si="15"/>
        <v>http://maps.google.com/mapfiles/kml/paddle/wht-blank-lv.png</v>
      </c>
      <c r="L190">
        <f t="shared" si="16"/>
        <v>1</v>
      </c>
      <c r="M190" t="str">
        <f>"#"&amp;_xll.GeodesiX.UDF.Heat(I190, 0, $I$1)</f>
        <v>#F29800</v>
      </c>
    </row>
    <row r="191" spans="1:13" x14ac:dyDescent="0.25">
      <c r="A191">
        <v>46.174999</v>
      </c>
      <c r="B191">
        <v>6.1552150000000001</v>
      </c>
      <c r="C191">
        <v>465</v>
      </c>
      <c r="D191" s="1">
        <v>45425.302303900462</v>
      </c>
      <c r="E191">
        <f>_xll.GeodesiX.UDF.Distance(A190, B190, A191, B191)</f>
        <v>10.601106628646269</v>
      </c>
      <c r="F191">
        <f t="shared" si="17"/>
        <v>2106.8161384259174</v>
      </c>
      <c r="G191" s="2">
        <f t="shared" si="12"/>
        <v>4.6261571696959436E-5</v>
      </c>
      <c r="H191" s="2">
        <f t="shared" si="13"/>
        <v>9.9832291671191342E-3</v>
      </c>
      <c r="I191" s="3">
        <f t="shared" si="14"/>
        <v>9.548157574218914</v>
      </c>
      <c r="J191" t="str">
        <f>IF(INT(F191/1000)&lt;&gt;INT(F190/1000),INT(F190/1000)+1&amp;" Km "&amp;TEXT(H191,"mm:ss"),"")</f>
        <v/>
      </c>
      <c r="K191" t="str">
        <f t="shared" si="15"/>
        <v>http://maps.google.com/mapfiles/kml/paddle/wht-blank-lv.png</v>
      </c>
      <c r="L191">
        <f t="shared" si="16"/>
        <v>1</v>
      </c>
      <c r="M191" t="str">
        <f>"#"&amp;_xll.GeodesiX.UDF.Heat(I191, 0, $I$1)</f>
        <v>#EF4000</v>
      </c>
    </row>
    <row r="192" spans="1:13" x14ac:dyDescent="0.25">
      <c r="A192">
        <v>46.174916000000003</v>
      </c>
      <c r="B192">
        <v>6.1551119999999999</v>
      </c>
      <c r="C192">
        <v>465</v>
      </c>
      <c r="D192" s="1">
        <v>45425.302361759263</v>
      </c>
      <c r="E192">
        <f>_xll.GeodesiX.UDF.Distance(A191, B191, A192, B192)</f>
        <v>12.18092346892845</v>
      </c>
      <c r="F192">
        <f t="shared" si="17"/>
        <v>2118.997061894846</v>
      </c>
      <c r="G192" s="2">
        <f t="shared" si="12"/>
        <v>5.7858800573740155E-5</v>
      </c>
      <c r="H192" s="2">
        <f t="shared" si="13"/>
        <v>1.0041087967692874E-2</v>
      </c>
      <c r="I192" s="3">
        <f t="shared" si="14"/>
        <v>8.7720186529820765</v>
      </c>
      <c r="J192" t="str">
        <f>IF(INT(F192/1000)&lt;&gt;INT(F191/1000),INT(F191/1000)+1&amp;" Km "&amp;TEXT(H192,"mm:ss"),"")</f>
        <v/>
      </c>
      <c r="K192" t="str">
        <f t="shared" si="15"/>
        <v>http://maps.google.com/mapfiles/kml/paddle/wht-blank-lv.png</v>
      </c>
      <c r="L192">
        <f t="shared" si="16"/>
        <v>1</v>
      </c>
      <c r="M192" t="str">
        <f>"#"&amp;_xll.GeodesiX.UDF.Heat(I192, 0, $I$1)</f>
        <v>#F28900</v>
      </c>
    </row>
    <row r="193" spans="1:13" x14ac:dyDescent="0.25">
      <c r="A193">
        <v>46.174833999999997</v>
      </c>
      <c r="B193">
        <v>6.155011</v>
      </c>
      <c r="C193">
        <v>465</v>
      </c>
      <c r="D193" s="1">
        <v>45425.302419618056</v>
      </c>
      <c r="E193">
        <f>_xll.GeodesiX.UDF.Distance(A192, B192, A193, B193)</f>
        <v>11.995984368293717</v>
      </c>
      <c r="F193">
        <f t="shared" si="17"/>
        <v>2130.9930462631396</v>
      </c>
      <c r="G193" s="2">
        <f t="shared" si="12"/>
        <v>5.785879329778254E-5</v>
      </c>
      <c r="H193" s="2">
        <f t="shared" si="13"/>
        <v>1.0098946760990657E-2</v>
      </c>
      <c r="I193" s="3">
        <f t="shared" si="14"/>
        <v>8.6388369601789545</v>
      </c>
      <c r="J193" t="str">
        <f>IF(INT(F193/1000)&lt;&gt;INT(F192/1000),INT(F192/1000)+1&amp;" Km "&amp;TEXT(H193,"mm:ss"),"")</f>
        <v/>
      </c>
      <c r="K193" t="str">
        <f t="shared" si="15"/>
        <v>http://maps.google.com/mapfiles/kml/paddle/wht-blank-lv.png</v>
      </c>
      <c r="L193">
        <f t="shared" si="16"/>
        <v>1</v>
      </c>
      <c r="M193" t="str">
        <f>"#"&amp;_xll.GeodesiX.UDF.Heat(I193, 0, $I$1)</f>
        <v>#F29500</v>
      </c>
    </row>
    <row r="194" spans="1:13" x14ac:dyDescent="0.25">
      <c r="A194">
        <v>46.174753000000003</v>
      </c>
      <c r="B194">
        <v>6.1549180000000003</v>
      </c>
      <c r="C194">
        <v>465</v>
      </c>
      <c r="D194" s="1">
        <v>45425.302477500001</v>
      </c>
      <c r="E194">
        <f>_xll.GeodesiX.UDF.Distance(A193, B193, A194, B194)</f>
        <v>11.516755779374602</v>
      </c>
      <c r="F194">
        <f t="shared" si="17"/>
        <v>2142.5098020425144</v>
      </c>
      <c r="G194" s="2">
        <f t="shared" si="12"/>
        <v>5.7881945394910872E-5</v>
      </c>
      <c r="H194" s="2">
        <f t="shared" si="13"/>
        <v>1.0156828706385568E-2</v>
      </c>
      <c r="I194" s="3">
        <f t="shared" si="14"/>
        <v>8.2904059437988291</v>
      </c>
      <c r="J194" t="str">
        <f>IF(INT(F194/1000)&lt;&gt;INT(F193/1000),INT(F193/1000)+1&amp;" Km "&amp;TEXT(H194,"mm:ss"),"")</f>
        <v/>
      </c>
      <c r="K194" t="str">
        <f t="shared" si="15"/>
        <v>http://maps.google.com/mapfiles/kml/paddle/wht-blank-lv.png</v>
      </c>
      <c r="L194">
        <f t="shared" si="16"/>
        <v>1</v>
      </c>
      <c r="M194" t="str">
        <f>"#"&amp;_xll.GeodesiX.UDF.Heat(I194, 0, $I$1)</f>
        <v>#F3B300</v>
      </c>
    </row>
    <row r="195" spans="1:13" x14ac:dyDescent="0.25">
      <c r="A195">
        <v>46.174678999999998</v>
      </c>
      <c r="B195">
        <v>6.1548369999999997</v>
      </c>
      <c r="C195">
        <v>464</v>
      </c>
      <c r="D195" s="1">
        <v>45425.30253533565</v>
      </c>
      <c r="E195">
        <f>_xll.GeodesiX.UDF.Distance(A194, B194, A195, B195)</f>
        <v>10.333436686828529</v>
      </c>
      <c r="F195">
        <f t="shared" si="17"/>
        <v>2152.8432387293428</v>
      </c>
      <c r="G195" s="2">
        <f t="shared" si="12"/>
        <v>5.7835648476611823E-5</v>
      </c>
      <c r="H195" s="2">
        <f t="shared" si="13"/>
        <v>1.021466435486218E-2</v>
      </c>
      <c r="I195" s="3">
        <f t="shared" si="14"/>
        <v>7.4445410969205774</v>
      </c>
      <c r="J195" t="str">
        <f>IF(INT(F195/1000)&lt;&gt;INT(F194/1000),INT(F194/1000)+1&amp;" Km "&amp;TEXT(H195,"mm:ss"),"")</f>
        <v/>
      </c>
      <c r="K195" t="str">
        <f t="shared" si="15"/>
        <v>http://maps.google.com/mapfiles/kml/paddle/wht-blank-lv.png</v>
      </c>
      <c r="L195">
        <f t="shared" si="16"/>
        <v>1</v>
      </c>
      <c r="M195" t="str">
        <f>"#"&amp;_xll.GeodesiX.UDF.Heat(I195, 0, $I$1)</f>
        <v>#F0F300</v>
      </c>
    </row>
    <row r="196" spans="1:13" x14ac:dyDescent="0.25">
      <c r="A196">
        <v>46.174608999999997</v>
      </c>
      <c r="B196">
        <v>6.154744</v>
      </c>
      <c r="C196">
        <v>464</v>
      </c>
      <c r="D196" s="1">
        <v>45425.302604930555</v>
      </c>
      <c r="E196">
        <f>_xll.GeodesiX.UDF.Distance(A195, B195, A196, B196)</f>
        <v>10.588373940361894</v>
      </c>
      <c r="F196">
        <f t="shared" si="17"/>
        <v>2163.4316126697049</v>
      </c>
      <c r="G196" s="2">
        <f t="shared" si="12"/>
        <v>6.9594905653502792E-5</v>
      </c>
      <c r="H196" s="2">
        <f t="shared" si="13"/>
        <v>1.0284259260515682E-2</v>
      </c>
      <c r="I196" s="3">
        <f t="shared" si="14"/>
        <v>6.3392893972961906</v>
      </c>
      <c r="J196" t="str">
        <f>IF(INT(F196/1000)&lt;&gt;INT(F195/1000),INT(F195/1000)+1&amp;" Km "&amp;TEXT(H196,"mm:ss"),"")</f>
        <v/>
      </c>
      <c r="K196" t="str">
        <f t="shared" si="15"/>
        <v>http://maps.google.com/mapfiles/kml/paddle/wht-blank-lv.png</v>
      </c>
      <c r="L196">
        <f t="shared" si="16"/>
        <v>1</v>
      </c>
      <c r="M196" t="str">
        <f>"#"&amp;_xll.GeodesiX.UDF.Heat(I196, 0, $I$1)</f>
        <v>#9CF000</v>
      </c>
    </row>
    <row r="197" spans="1:13" x14ac:dyDescent="0.25">
      <c r="A197">
        <v>46.174657000000003</v>
      </c>
      <c r="B197">
        <v>6.15463</v>
      </c>
      <c r="C197">
        <v>464</v>
      </c>
      <c r="D197" s="1">
        <v>45425.302662708331</v>
      </c>
      <c r="E197">
        <f>_xll.GeodesiX.UDF.Distance(A196, B196, A197, B197)</f>
        <v>10.293661679394644</v>
      </c>
      <c r="F197">
        <f t="shared" si="17"/>
        <v>2173.7252743490994</v>
      </c>
      <c r="G197" s="2">
        <f t="shared" si="12"/>
        <v>5.7777775509748608E-5</v>
      </c>
      <c r="H197" s="2">
        <f t="shared" si="13"/>
        <v>1.0342037036025431E-2</v>
      </c>
      <c r="I197" s="3">
        <f t="shared" si="14"/>
        <v>7.4233140024992794</v>
      </c>
      <c r="J197" t="str">
        <f>IF(INT(F197/1000)&lt;&gt;INT(F196/1000),INT(F196/1000)+1&amp;" Km "&amp;TEXT(H197,"mm:ss"),"")</f>
        <v/>
      </c>
      <c r="K197" t="str">
        <f t="shared" si="15"/>
        <v>http://maps.google.com/mapfiles/kml/paddle/wht-blank-lv.png</v>
      </c>
      <c r="L197">
        <f t="shared" si="16"/>
        <v>1</v>
      </c>
      <c r="M197" t="str">
        <f>"#"&amp;_xll.GeodesiX.UDF.Heat(I197, 0, $I$1)</f>
        <v>#EFF300</v>
      </c>
    </row>
    <row r="198" spans="1:13" x14ac:dyDescent="0.25">
      <c r="A198">
        <v>46.174714000000002</v>
      </c>
      <c r="B198">
        <v>6.1545290000000001</v>
      </c>
      <c r="C198">
        <v>464</v>
      </c>
      <c r="D198" s="1">
        <v>45425.302709131945</v>
      </c>
      <c r="E198">
        <f>_xll.GeodesiX.UDF.Distance(A197, B197, A198, B198)</f>
        <v>10.048339561415526</v>
      </c>
      <c r="F198">
        <f t="shared" si="17"/>
        <v>2183.773613910515</v>
      </c>
      <c r="G198" s="2">
        <f t="shared" ref="G198:G261" si="18">D198-D197</f>
        <v>4.6423614548984915E-5</v>
      </c>
      <c r="H198" s="2">
        <f t="shared" ref="H198:H261" si="19">H197+G198</f>
        <v>1.0388460650574416E-2</v>
      </c>
      <c r="I198" s="3">
        <f t="shared" ref="I198:I261" si="20">(E198/1000)/G198/24</f>
        <v>9.0187035009348495</v>
      </c>
      <c r="J198" t="str">
        <f>IF(INT(F198/1000)&lt;&gt;INT(F197/1000),INT(F197/1000)+1&amp;" Km "&amp;TEXT(H198,"mm:ss"),"")</f>
        <v/>
      </c>
      <c r="K198" t="str">
        <f t="shared" ref="K198:K261" si="21">IF(J198="","http://maps.google.com/mapfiles/kml/paddle/wht-blank-lv.png",J198)</f>
        <v>http://maps.google.com/mapfiles/kml/paddle/wht-blank-lv.png</v>
      </c>
      <c r="L198">
        <f t="shared" ref="L198:L261" si="22">IF(J198="",1,32)</f>
        <v>1</v>
      </c>
      <c r="M198" t="str">
        <f>"#"&amp;_xll.GeodesiX.UDF.Heat(I198, 0, $I$1)</f>
        <v>#F17300</v>
      </c>
    </row>
    <row r="199" spans="1:13" x14ac:dyDescent="0.25">
      <c r="A199">
        <v>46.174782</v>
      </c>
      <c r="B199">
        <v>6.154426</v>
      </c>
      <c r="C199">
        <v>464</v>
      </c>
      <c r="D199" s="1">
        <v>45425.302755266202</v>
      </c>
      <c r="E199">
        <f>_xll.GeodesiX.UDF.Distance(A198, B198, A199, B199)</f>
        <v>10.972258088793776</v>
      </c>
      <c r="F199">
        <f t="shared" ref="F199:F262" si="23">F198+E199</f>
        <v>2194.7458719993087</v>
      </c>
      <c r="G199" s="2">
        <f t="shared" si="18"/>
        <v>4.6134256990626454E-5</v>
      </c>
      <c r="H199" s="2">
        <f t="shared" si="19"/>
        <v>1.0434594907565042E-2</v>
      </c>
      <c r="I199" s="3">
        <f t="shared" si="20"/>
        <v>9.9097167742247709</v>
      </c>
      <c r="J199" t="str">
        <f>IF(INT(F199/1000)&lt;&gt;INT(F198/1000),INT(F198/1000)+1&amp;" Km "&amp;TEXT(H199,"mm:ss"),"")</f>
        <v/>
      </c>
      <c r="K199" t="str">
        <f t="shared" si="21"/>
        <v>http://maps.google.com/mapfiles/kml/paddle/wht-blank-lv.png</v>
      </c>
      <c r="L199">
        <f t="shared" si="22"/>
        <v>1</v>
      </c>
      <c r="M199" t="str">
        <f>"#"&amp;_xll.GeodesiX.UDF.Heat(I199, 0, $I$1)</f>
        <v>#EE1500</v>
      </c>
    </row>
    <row r="200" spans="1:13" x14ac:dyDescent="0.25">
      <c r="A200">
        <v>46.174855000000001</v>
      </c>
      <c r="B200">
        <v>6.1543159999999997</v>
      </c>
      <c r="C200">
        <v>463</v>
      </c>
      <c r="D200" s="1">
        <v>45425.302813125003</v>
      </c>
      <c r="E200">
        <f>_xll.GeodesiX.UDF.Distance(A199, B199, A200, B200)</f>
        <v>11.746970572747466</v>
      </c>
      <c r="F200">
        <f t="shared" si="23"/>
        <v>2206.4928425720564</v>
      </c>
      <c r="G200" s="2">
        <f t="shared" si="18"/>
        <v>5.7858800573740155E-5</v>
      </c>
      <c r="H200" s="2">
        <f t="shared" si="19"/>
        <v>1.0492453708138783E-2</v>
      </c>
      <c r="I200" s="3">
        <f t="shared" si="20"/>
        <v>8.4595100891178259</v>
      </c>
      <c r="J200" t="str">
        <f>IF(INT(F200/1000)&lt;&gt;INT(F199/1000),INT(F199/1000)+1&amp;" Km "&amp;TEXT(H200,"mm:ss"),"")</f>
        <v/>
      </c>
      <c r="K200" t="str">
        <f t="shared" si="21"/>
        <v>http://maps.google.com/mapfiles/kml/paddle/wht-blank-lv.png</v>
      </c>
      <c r="L200">
        <f t="shared" si="22"/>
        <v>1</v>
      </c>
      <c r="M200" t="str">
        <f>"#"&amp;_xll.GeodesiX.UDF.Heat(I200, 0, $I$1)</f>
        <v>#F2A400</v>
      </c>
    </row>
    <row r="201" spans="1:13" x14ac:dyDescent="0.25">
      <c r="A201">
        <v>46.174925999999999</v>
      </c>
      <c r="B201">
        <v>6.1542320000000004</v>
      </c>
      <c r="C201">
        <v>463</v>
      </c>
      <c r="D201" s="1">
        <v>45425.302859502313</v>
      </c>
      <c r="E201">
        <f>_xll.GeodesiX.UDF.Distance(A200, B200, A201, B201)</f>
        <v>10.215510072962282</v>
      </c>
      <c r="F201">
        <f t="shared" si="23"/>
        <v>2216.7083526450187</v>
      </c>
      <c r="G201" s="2">
        <f t="shared" si="18"/>
        <v>4.6377310354728252E-5</v>
      </c>
      <c r="H201" s="2">
        <f t="shared" si="19"/>
        <v>1.0538831018493511E-2</v>
      </c>
      <c r="I201" s="3">
        <f t="shared" si="20"/>
        <v>9.177898627247572</v>
      </c>
      <c r="J201" t="str">
        <f>IF(INT(F201/1000)&lt;&gt;INT(F200/1000),INT(F200/1000)+1&amp;" Km "&amp;TEXT(H201,"mm:ss"),"")</f>
        <v/>
      </c>
      <c r="K201" t="str">
        <f t="shared" si="21"/>
        <v>http://maps.google.com/mapfiles/kml/paddle/wht-blank-lv.png</v>
      </c>
      <c r="L201">
        <f t="shared" si="22"/>
        <v>1</v>
      </c>
      <c r="M201" t="str">
        <f>"#"&amp;_xll.GeodesiX.UDF.Heat(I201, 0, $I$1)</f>
        <v>#F16500</v>
      </c>
    </row>
    <row r="202" spans="1:13" x14ac:dyDescent="0.25">
      <c r="A202">
        <v>46.174984000000002</v>
      </c>
      <c r="B202">
        <v>6.1541129999999997</v>
      </c>
      <c r="C202">
        <v>463</v>
      </c>
      <c r="D202" s="1">
        <v>45425.302917395835</v>
      </c>
      <c r="E202">
        <f>_xll.GeodesiX.UDF.Distance(A201, B201, A202, B202)</f>
        <v>11.225055047173452</v>
      </c>
      <c r="F202">
        <f t="shared" si="23"/>
        <v>2227.9334076921923</v>
      </c>
      <c r="G202" s="2">
        <f t="shared" si="18"/>
        <v>5.7893521443475038E-5</v>
      </c>
      <c r="H202" s="2">
        <f t="shared" si="19"/>
        <v>1.0596724539936986E-2</v>
      </c>
      <c r="I202" s="3">
        <f t="shared" si="20"/>
        <v>8.078807702554677</v>
      </c>
      <c r="J202" t="str">
        <f>IF(INT(F202/1000)&lt;&gt;INT(F201/1000),INT(F201/1000)+1&amp;" Km "&amp;TEXT(H202,"mm:ss"),"")</f>
        <v/>
      </c>
      <c r="K202" t="str">
        <f t="shared" si="21"/>
        <v>http://maps.google.com/mapfiles/kml/paddle/wht-blank-lv.png</v>
      </c>
      <c r="L202">
        <f t="shared" si="22"/>
        <v>1</v>
      </c>
      <c r="M202" t="str">
        <f>"#"&amp;_xll.GeodesiX.UDF.Heat(I202, 0, $I$1)</f>
        <v>#F3C400</v>
      </c>
    </row>
    <row r="203" spans="1:13" x14ac:dyDescent="0.25">
      <c r="A203">
        <v>46.175058999999997</v>
      </c>
      <c r="B203">
        <v>6.1540109999999997</v>
      </c>
      <c r="C203">
        <v>463</v>
      </c>
      <c r="D203" s="1">
        <v>45425.30297527778</v>
      </c>
      <c r="E203">
        <f>_xll.GeodesiX.UDF.Distance(A202, B202, A203, B203)</f>
        <v>11.468879539032923</v>
      </c>
      <c r="F203">
        <f t="shared" si="23"/>
        <v>2239.4022872312253</v>
      </c>
      <c r="G203" s="2">
        <f t="shared" si="18"/>
        <v>5.7881945394910872E-5</v>
      </c>
      <c r="H203" s="2">
        <f t="shared" si="19"/>
        <v>1.0654606485331897E-2</v>
      </c>
      <c r="I203" s="3">
        <f t="shared" si="20"/>
        <v>8.2559419441187956</v>
      </c>
      <c r="J203" t="str">
        <f>IF(INT(F203/1000)&lt;&gt;INT(F202/1000),INT(F202/1000)+1&amp;" Km "&amp;TEXT(H203,"mm:ss"),"")</f>
        <v/>
      </c>
      <c r="K203" t="str">
        <f t="shared" si="21"/>
        <v>http://maps.google.com/mapfiles/kml/paddle/wht-blank-lv.png</v>
      </c>
      <c r="L203">
        <f t="shared" si="22"/>
        <v>1</v>
      </c>
      <c r="M203" t="str">
        <f>"#"&amp;_xll.GeodesiX.UDF.Heat(I203, 0, $I$1)</f>
        <v>#F3B600</v>
      </c>
    </row>
    <row r="204" spans="1:13" x14ac:dyDescent="0.25">
      <c r="A204">
        <v>46.175144000000003</v>
      </c>
      <c r="B204">
        <v>6.1539359999999999</v>
      </c>
      <c r="C204">
        <v>463</v>
      </c>
      <c r="D204" s="1">
        <v>45425.303033101853</v>
      </c>
      <c r="E204">
        <f>_xll.GeodesiX.UDF.Distance(A203, B203, A204, B204)</f>
        <v>11.081869549696222</v>
      </c>
      <c r="F204">
        <f t="shared" si="23"/>
        <v>2250.4841567809217</v>
      </c>
      <c r="G204" s="2">
        <f t="shared" si="18"/>
        <v>5.7824072428047657E-5</v>
      </c>
      <c r="H204" s="2">
        <f t="shared" si="19"/>
        <v>1.0712430557759944E-2</v>
      </c>
      <c r="I204" s="3">
        <f t="shared" si="20"/>
        <v>7.985334570567292</v>
      </c>
      <c r="J204" t="str">
        <f>IF(INT(F204/1000)&lt;&gt;INT(F203/1000),INT(F203/1000)+1&amp;" Km "&amp;TEXT(H204,"mm:ss"),"")</f>
        <v/>
      </c>
      <c r="K204" t="str">
        <f t="shared" si="21"/>
        <v>http://maps.google.com/mapfiles/kml/paddle/wht-blank-lv.png</v>
      </c>
      <c r="L204">
        <f t="shared" si="22"/>
        <v>1</v>
      </c>
      <c r="M204" t="str">
        <f>"#"&amp;_xll.GeodesiX.UDF.Heat(I204, 0, $I$1)</f>
        <v>#F3CC00</v>
      </c>
    </row>
    <row r="205" spans="1:13" x14ac:dyDescent="0.25">
      <c r="A205">
        <v>46.175207</v>
      </c>
      <c r="B205">
        <v>6.1538170000000001</v>
      </c>
      <c r="C205">
        <v>463</v>
      </c>
      <c r="D205" s="1">
        <v>45425.303090925925</v>
      </c>
      <c r="E205">
        <f>_xll.GeodesiX.UDF.Distance(A204, B204, A205, B205)</f>
        <v>11.553189678798786</v>
      </c>
      <c r="F205">
        <f t="shared" si="23"/>
        <v>2262.0373464597205</v>
      </c>
      <c r="G205" s="2">
        <f t="shared" si="18"/>
        <v>5.7824072428047657E-5</v>
      </c>
      <c r="H205" s="2">
        <f t="shared" si="19"/>
        <v>1.0770254630187992E-2</v>
      </c>
      <c r="I205" s="3">
        <f t="shared" si="20"/>
        <v>8.3249567709414265</v>
      </c>
      <c r="J205" t="str">
        <f>IF(INT(F205/1000)&lt;&gt;INT(F204/1000),INT(F204/1000)+1&amp;" Km "&amp;TEXT(H205,"mm:ss"),"")</f>
        <v/>
      </c>
      <c r="K205" t="str">
        <f t="shared" si="21"/>
        <v>http://maps.google.com/mapfiles/kml/paddle/wht-blank-lv.png</v>
      </c>
      <c r="L205">
        <f t="shared" si="22"/>
        <v>1</v>
      </c>
      <c r="M205" t="str">
        <f>"#"&amp;_xll.GeodesiX.UDF.Heat(I205, 0, $I$1)</f>
        <v>#F3B000</v>
      </c>
    </row>
    <row r="206" spans="1:13" x14ac:dyDescent="0.25">
      <c r="A206">
        <v>46.175255</v>
      </c>
      <c r="B206">
        <v>6.153683</v>
      </c>
      <c r="C206">
        <v>464</v>
      </c>
      <c r="D206" s="1">
        <v>45425.303148831015</v>
      </c>
      <c r="E206">
        <f>_xll.GeodesiX.UDF.Distance(A205, B205, A206, B206)</f>
        <v>11.641851109866034</v>
      </c>
      <c r="F206">
        <f t="shared" si="23"/>
        <v>2273.6791975695864</v>
      </c>
      <c r="G206" s="2">
        <f t="shared" si="18"/>
        <v>5.7905090216081589E-5</v>
      </c>
      <c r="H206" s="2">
        <f t="shared" si="19"/>
        <v>1.0828159720404074E-2</v>
      </c>
      <c r="I206" s="3">
        <f t="shared" si="20"/>
        <v>8.3771068789913432</v>
      </c>
      <c r="J206" t="str">
        <f>IF(INT(F206/1000)&lt;&gt;INT(F205/1000),INT(F205/1000)+1&amp;" Km "&amp;TEXT(H206,"mm:ss"),"")</f>
        <v/>
      </c>
      <c r="K206" t="str">
        <f t="shared" si="21"/>
        <v>http://maps.google.com/mapfiles/kml/paddle/wht-blank-lv.png</v>
      </c>
      <c r="L206">
        <f t="shared" si="22"/>
        <v>1</v>
      </c>
      <c r="M206" t="str">
        <f>"#"&amp;_xll.GeodesiX.UDF.Heat(I206, 0, $I$1)</f>
        <v>#F2AB00</v>
      </c>
    </row>
    <row r="207" spans="1:13" x14ac:dyDescent="0.25">
      <c r="A207">
        <v>46.175334999999997</v>
      </c>
      <c r="B207">
        <v>6.1535710000000003</v>
      </c>
      <c r="C207">
        <v>464</v>
      </c>
      <c r="D207" s="1">
        <v>45425.303206793978</v>
      </c>
      <c r="E207">
        <f>_xll.GeodesiX.UDF.Distance(A206, B206, A207, B207)</f>
        <v>12.40443934400059</v>
      </c>
      <c r="F207">
        <f t="shared" si="23"/>
        <v>2286.0836369135868</v>
      </c>
      <c r="G207" s="2">
        <f t="shared" si="18"/>
        <v>5.7962963182944804E-5</v>
      </c>
      <c r="H207" s="2">
        <f t="shared" si="19"/>
        <v>1.0886122683587018E-2</v>
      </c>
      <c r="I207" s="3">
        <f t="shared" si="20"/>
        <v>8.9169292070533395</v>
      </c>
      <c r="J207" t="str">
        <f>IF(INT(F207/1000)&lt;&gt;INT(F206/1000),INT(F206/1000)+1&amp;" Km "&amp;TEXT(H207,"mm:ss"),"")</f>
        <v/>
      </c>
      <c r="K207" t="str">
        <f t="shared" si="21"/>
        <v>http://maps.google.com/mapfiles/kml/paddle/wht-blank-lv.png</v>
      </c>
      <c r="L207">
        <f t="shared" si="22"/>
        <v>1</v>
      </c>
      <c r="M207" t="str">
        <f>"#"&amp;_xll.GeodesiX.UDF.Heat(I207, 0, $I$1)</f>
        <v>#F17D00</v>
      </c>
    </row>
    <row r="208" spans="1:13" x14ac:dyDescent="0.25">
      <c r="A208">
        <v>46.175421</v>
      </c>
      <c r="B208">
        <v>6.1534990000000001</v>
      </c>
      <c r="C208">
        <v>464</v>
      </c>
      <c r="D208" s="1">
        <v>45425.303252997684</v>
      </c>
      <c r="E208">
        <f>_xll.GeodesiX.UDF.Distance(A207, B207, A208, B208)</f>
        <v>11.058514645090913</v>
      </c>
      <c r="F208">
        <f t="shared" si="23"/>
        <v>2297.1421515586776</v>
      </c>
      <c r="G208" s="2">
        <f t="shared" si="18"/>
        <v>4.6203706006053835E-5</v>
      </c>
      <c r="H208" s="2">
        <f t="shared" si="19"/>
        <v>1.0932326389593072E-2</v>
      </c>
      <c r="I208" s="3">
        <f t="shared" si="20"/>
        <v>9.9726079004372981</v>
      </c>
      <c r="J208" t="str">
        <f>IF(INT(F208/1000)&lt;&gt;INT(F207/1000),INT(F207/1000)+1&amp;" Km "&amp;TEXT(H208,"mm:ss"),"")</f>
        <v/>
      </c>
      <c r="K208" t="str">
        <f t="shared" si="21"/>
        <v>http://maps.google.com/mapfiles/kml/paddle/wht-blank-lv.png</v>
      </c>
      <c r="L208">
        <f t="shared" si="22"/>
        <v>1</v>
      </c>
      <c r="M208" t="str">
        <f>"#"&amp;_xll.GeodesiX.UDF.Heat(I208, 0, $I$1)</f>
        <v>#ED0D00</v>
      </c>
    </row>
    <row r="209" spans="1:13" x14ac:dyDescent="0.25">
      <c r="A209">
        <v>46.175490000000003</v>
      </c>
      <c r="B209">
        <v>6.1534009999999997</v>
      </c>
      <c r="C209">
        <v>464</v>
      </c>
      <c r="D209" s="1">
        <v>45425.303310844909</v>
      </c>
      <c r="E209">
        <f>_xll.GeodesiX.UDF.Distance(A208, B208, A209, B209)</f>
        <v>10.774464250143982</v>
      </c>
      <c r="F209">
        <f t="shared" si="23"/>
        <v>2307.9166158088215</v>
      </c>
      <c r="G209" s="2">
        <f t="shared" si="18"/>
        <v>5.7847224525175989E-5</v>
      </c>
      <c r="H209" s="2">
        <f t="shared" si="19"/>
        <v>1.0990173614118248E-2</v>
      </c>
      <c r="I209" s="3">
        <f t="shared" si="20"/>
        <v>7.7607182385609912</v>
      </c>
      <c r="J209" t="str">
        <f>IF(INT(F209/1000)&lt;&gt;INT(F208/1000),INT(F208/1000)+1&amp;" Km "&amp;TEXT(H209,"mm:ss"),"")</f>
        <v/>
      </c>
      <c r="K209" t="str">
        <f t="shared" si="21"/>
        <v>http://maps.google.com/mapfiles/kml/paddle/wht-blank-lv.png</v>
      </c>
      <c r="L209">
        <f t="shared" si="22"/>
        <v>1</v>
      </c>
      <c r="M209" t="str">
        <f>"#"&amp;_xll.GeodesiX.UDF.Heat(I209, 0, $I$1)</f>
        <v>#F3DD00</v>
      </c>
    </row>
    <row r="210" spans="1:13" x14ac:dyDescent="0.25">
      <c r="A210">
        <v>46.175553000000001</v>
      </c>
      <c r="B210">
        <v>6.1532850000000003</v>
      </c>
      <c r="C210">
        <v>464</v>
      </c>
      <c r="D210" s="1">
        <v>45425.303368726854</v>
      </c>
      <c r="E210">
        <f>_xll.GeodesiX.UDF.Distance(A209, B209, A210, B210)</f>
        <v>11.369762195877557</v>
      </c>
      <c r="F210">
        <f t="shared" si="23"/>
        <v>2319.2863780046991</v>
      </c>
      <c r="G210" s="2">
        <f t="shared" si="18"/>
        <v>5.7881945394910872E-5</v>
      </c>
      <c r="H210" s="2">
        <f t="shared" si="19"/>
        <v>1.1048055559513159E-2</v>
      </c>
      <c r="I210" s="3">
        <f t="shared" si="20"/>
        <v>8.1845917282619656</v>
      </c>
      <c r="J210" t="str">
        <f>IF(INT(F210/1000)&lt;&gt;INT(F209/1000),INT(F209/1000)+1&amp;" Km "&amp;TEXT(H210,"mm:ss"),"")</f>
        <v/>
      </c>
      <c r="K210" t="str">
        <f t="shared" si="21"/>
        <v>http://maps.google.com/mapfiles/kml/paddle/wht-blank-lv.png</v>
      </c>
      <c r="L210">
        <f t="shared" si="22"/>
        <v>1</v>
      </c>
      <c r="M210" t="str">
        <f>"#"&amp;_xll.GeodesiX.UDF.Heat(I210, 0, $I$1)</f>
        <v>#F3BC00</v>
      </c>
    </row>
    <row r="211" spans="1:13" x14ac:dyDescent="0.25">
      <c r="A211">
        <v>46.175614000000003</v>
      </c>
      <c r="B211">
        <v>6.1531750000000001</v>
      </c>
      <c r="C211">
        <v>463</v>
      </c>
      <c r="D211" s="1">
        <v>45425.303426678242</v>
      </c>
      <c r="E211">
        <f>_xll.GeodesiX.UDF.Distance(A210, B210, A211, B211)</f>
        <v>10.868389324475174</v>
      </c>
      <c r="F211">
        <f t="shared" si="23"/>
        <v>2330.1547673291743</v>
      </c>
      <c r="G211" s="2">
        <f t="shared" si="18"/>
        <v>5.7951387134380639E-5</v>
      </c>
      <c r="H211" s="2">
        <f t="shared" si="19"/>
        <v>1.110600694664754E-2</v>
      </c>
      <c r="I211" s="3">
        <f t="shared" si="20"/>
        <v>7.8143005297936172</v>
      </c>
      <c r="J211" t="str">
        <f>IF(INT(F211/1000)&lt;&gt;INT(F210/1000),INT(F210/1000)+1&amp;" Km "&amp;TEXT(H211,"mm:ss"),"")</f>
        <v/>
      </c>
      <c r="K211" t="str">
        <f t="shared" si="21"/>
        <v>http://maps.google.com/mapfiles/kml/paddle/wht-blank-lv.png</v>
      </c>
      <c r="L211">
        <f t="shared" si="22"/>
        <v>1</v>
      </c>
      <c r="M211" t="str">
        <f>"#"&amp;_xll.GeodesiX.UDF.Heat(I211, 0, $I$1)</f>
        <v>#F3D900</v>
      </c>
    </row>
    <row r="212" spans="1:13" x14ac:dyDescent="0.25">
      <c r="A212">
        <v>46.17568</v>
      </c>
      <c r="B212">
        <v>6.1530670000000001</v>
      </c>
      <c r="C212">
        <v>463</v>
      </c>
      <c r="D212" s="1">
        <v>45425.303484479169</v>
      </c>
      <c r="E212">
        <f>_xll.GeodesiX.UDF.Distance(A211, B211, A212, B212)</f>
        <v>11.107101187391853</v>
      </c>
      <c r="F212">
        <f t="shared" si="23"/>
        <v>2341.2618685165662</v>
      </c>
      <c r="G212" s="2">
        <f t="shared" si="18"/>
        <v>5.780092760687694E-5</v>
      </c>
      <c r="H212" s="2">
        <f t="shared" si="19"/>
        <v>1.1163807874254417E-2</v>
      </c>
      <c r="I212" s="3">
        <f t="shared" si="20"/>
        <v>8.0067206871768644</v>
      </c>
      <c r="J212" t="str">
        <f>IF(INT(F212/1000)&lt;&gt;INT(F211/1000),INT(F211/1000)+1&amp;" Km "&amp;TEXT(H212,"mm:ss"),"")</f>
        <v/>
      </c>
      <c r="K212" t="str">
        <f t="shared" si="21"/>
        <v>http://maps.google.com/mapfiles/kml/paddle/wht-blank-lv.png</v>
      </c>
      <c r="L212">
        <f t="shared" si="22"/>
        <v>1</v>
      </c>
      <c r="M212" t="str">
        <f>"#"&amp;_xll.GeodesiX.UDF.Heat(I212, 0, $I$1)</f>
        <v>#F3CA00</v>
      </c>
    </row>
    <row r="213" spans="1:13" x14ac:dyDescent="0.25">
      <c r="A213">
        <v>46.175759999999997</v>
      </c>
      <c r="B213">
        <v>6.1529629999999997</v>
      </c>
      <c r="C213">
        <v>463</v>
      </c>
      <c r="D213" s="1">
        <v>45425.303542291666</v>
      </c>
      <c r="E213">
        <f>_xll.GeodesiX.UDF.Distance(A212, B212, A213, B213)</f>
        <v>11.981888157821167</v>
      </c>
      <c r="F213">
        <f t="shared" si="23"/>
        <v>2353.2437566743874</v>
      </c>
      <c r="G213" s="2">
        <f t="shared" si="18"/>
        <v>5.7812496379483491E-5</v>
      </c>
      <c r="H213" s="2">
        <f t="shared" si="19"/>
        <v>1.12216203706339E-2</v>
      </c>
      <c r="I213" s="3">
        <f t="shared" si="20"/>
        <v>8.6355956095054136</v>
      </c>
      <c r="J213" t="str">
        <f>IF(INT(F213/1000)&lt;&gt;INT(F212/1000),INT(F212/1000)+1&amp;" Km "&amp;TEXT(H213,"mm:ss"),"")</f>
        <v/>
      </c>
      <c r="K213" t="str">
        <f t="shared" si="21"/>
        <v>http://maps.google.com/mapfiles/kml/paddle/wht-blank-lv.png</v>
      </c>
      <c r="L213">
        <f t="shared" si="22"/>
        <v>1</v>
      </c>
      <c r="M213" t="str">
        <f>"#"&amp;_xll.GeodesiX.UDF.Heat(I213, 0, $I$1)</f>
        <v>#F29600</v>
      </c>
    </row>
    <row r="214" spans="1:13" x14ac:dyDescent="0.25">
      <c r="A214">
        <v>46.175806000000001</v>
      </c>
      <c r="B214">
        <v>6.1528330000000002</v>
      </c>
      <c r="C214">
        <v>463</v>
      </c>
      <c r="D214" s="1">
        <v>45425.303600277781</v>
      </c>
      <c r="E214">
        <f>_xll.GeodesiX.UDF.Distance(A213, B213, A214, B214)</f>
        <v>11.265490818308875</v>
      </c>
      <c r="F214">
        <f t="shared" si="23"/>
        <v>2364.5092474926964</v>
      </c>
      <c r="G214" s="2">
        <f t="shared" si="18"/>
        <v>5.7986115280073136E-5</v>
      </c>
      <c r="H214" s="2">
        <f t="shared" si="19"/>
        <v>1.1279606485913973E-2</v>
      </c>
      <c r="I214" s="3">
        <f t="shared" si="20"/>
        <v>8.0949628802634592</v>
      </c>
      <c r="J214" t="str">
        <f>IF(INT(F214/1000)&lt;&gt;INT(F213/1000),INT(F213/1000)+1&amp;" Km "&amp;TEXT(H214,"mm:ss"),"")</f>
        <v/>
      </c>
      <c r="K214" t="str">
        <f t="shared" si="21"/>
        <v>http://maps.google.com/mapfiles/kml/paddle/wht-blank-lv.png</v>
      </c>
      <c r="L214">
        <f t="shared" si="22"/>
        <v>1</v>
      </c>
      <c r="M214" t="str">
        <f>"#"&amp;_xll.GeodesiX.UDF.Heat(I214, 0, $I$1)</f>
        <v>#F3C300</v>
      </c>
    </row>
    <row r="215" spans="1:13" x14ac:dyDescent="0.25">
      <c r="A215">
        <v>46.17586</v>
      </c>
      <c r="B215">
        <v>6.1526959999999997</v>
      </c>
      <c r="C215">
        <v>463</v>
      </c>
      <c r="D215" s="1">
        <v>45425.303658067132</v>
      </c>
      <c r="E215">
        <f>_xll.GeodesiX.UDF.Distance(A214, B214, A215, B215)</f>
        <v>12.163034698749675</v>
      </c>
      <c r="F215">
        <f t="shared" si="23"/>
        <v>2376.6722821914459</v>
      </c>
      <c r="G215" s="2">
        <f t="shared" si="18"/>
        <v>5.7789351558312774E-5</v>
      </c>
      <c r="H215" s="2">
        <f t="shared" si="19"/>
        <v>1.1337395837472286E-2</v>
      </c>
      <c r="I215" s="3">
        <f t="shared" si="20"/>
        <v>8.7696625551598331</v>
      </c>
      <c r="J215" t="str">
        <f>IF(INT(F215/1000)&lt;&gt;INT(F214/1000),INT(F214/1000)+1&amp;" Km "&amp;TEXT(H215,"mm:ss"),"")</f>
        <v/>
      </c>
      <c r="K215" t="str">
        <f t="shared" si="21"/>
        <v>http://maps.google.com/mapfiles/kml/paddle/wht-blank-lv.png</v>
      </c>
      <c r="L215">
        <f t="shared" si="22"/>
        <v>1</v>
      </c>
      <c r="M215" t="str">
        <f>"#"&amp;_xll.GeodesiX.UDF.Heat(I215, 0, $I$1)</f>
        <v>#F28900</v>
      </c>
    </row>
    <row r="216" spans="1:13" x14ac:dyDescent="0.25">
      <c r="A216">
        <v>46.175908</v>
      </c>
      <c r="B216">
        <v>6.1525790000000002</v>
      </c>
      <c r="C216">
        <v>462</v>
      </c>
      <c r="D216" s="1">
        <v>45425.303704421298</v>
      </c>
      <c r="E216">
        <f>_xll.GeodesiX.UDF.Distance(A215, B215, A216, B216)</f>
        <v>10.492283330330494</v>
      </c>
      <c r="F216">
        <f t="shared" si="23"/>
        <v>2387.1645655217762</v>
      </c>
      <c r="G216" s="2">
        <f t="shared" si="18"/>
        <v>4.6354165533557534E-5</v>
      </c>
      <c r="H216" s="2">
        <f t="shared" si="19"/>
        <v>1.1383750003005844E-2</v>
      </c>
      <c r="I216" s="3">
        <f t="shared" si="20"/>
        <v>9.4312661454473581</v>
      </c>
      <c r="J216" t="str">
        <f>IF(INT(F216/1000)&lt;&gt;INT(F215/1000),INT(F215/1000)+1&amp;" Km "&amp;TEXT(H216,"mm:ss"),"")</f>
        <v/>
      </c>
      <c r="K216" t="str">
        <f t="shared" si="21"/>
        <v>http://maps.google.com/mapfiles/kml/paddle/wht-blank-lv.png</v>
      </c>
      <c r="L216">
        <f t="shared" si="22"/>
        <v>1</v>
      </c>
      <c r="M216" t="str">
        <f>"#"&amp;_xll.GeodesiX.UDF.Heat(I216, 0, $I$1)</f>
        <v>#F04C00</v>
      </c>
    </row>
    <row r="217" spans="1:13" x14ac:dyDescent="0.25">
      <c r="A217">
        <v>46.175975999999999</v>
      </c>
      <c r="B217">
        <v>6.152469</v>
      </c>
      <c r="C217">
        <v>462</v>
      </c>
      <c r="D217" s="1">
        <v>45425.303750798608</v>
      </c>
      <c r="E217">
        <f>_xll.GeodesiX.UDF.Distance(A216, B216, A217, B217)</f>
        <v>11.370042326038586</v>
      </c>
      <c r="F217">
        <f t="shared" si="23"/>
        <v>2398.5346078478146</v>
      </c>
      <c r="G217" s="2">
        <f t="shared" si="18"/>
        <v>4.6377310354728252E-5</v>
      </c>
      <c r="H217" s="2">
        <f t="shared" si="19"/>
        <v>1.1430127313360572E-2</v>
      </c>
      <c r="I217" s="3">
        <f t="shared" si="20"/>
        <v>10.215162543091315</v>
      </c>
      <c r="J217" t="str">
        <f>IF(INT(F217/1000)&lt;&gt;INT(F216/1000),INT(F216/1000)+1&amp;" Km "&amp;TEXT(H217,"mm:ss"),"")</f>
        <v/>
      </c>
      <c r="K217" t="str">
        <f t="shared" si="21"/>
        <v>http://maps.google.com/mapfiles/kml/paddle/wht-blank-lv.png</v>
      </c>
      <c r="L217">
        <f t="shared" si="22"/>
        <v>1</v>
      </c>
      <c r="M217" t="str">
        <f>"#"&amp;_xll.GeodesiX.UDF.Heat(I217, 0, $I$1)</f>
        <v>#EC0000</v>
      </c>
    </row>
    <row r="218" spans="1:13" x14ac:dyDescent="0.25">
      <c r="A218">
        <v>46.176043999999997</v>
      </c>
      <c r="B218">
        <v>6.1523659999999998</v>
      </c>
      <c r="C218">
        <v>462</v>
      </c>
      <c r="D218" s="1">
        <v>45425.303797094908</v>
      </c>
      <c r="E218">
        <f>_xll.GeodesiX.UDF.Distance(A217, B217, A218, B218)</f>
        <v>10.972127361873799</v>
      </c>
      <c r="F218">
        <f t="shared" si="23"/>
        <v>2409.5067352096885</v>
      </c>
      <c r="G218" s="2">
        <f t="shared" si="18"/>
        <v>4.6296299842651933E-5</v>
      </c>
      <c r="H218" s="2">
        <f t="shared" si="19"/>
        <v>1.1476423613203224E-2</v>
      </c>
      <c r="I218" s="3">
        <f t="shared" si="20"/>
        <v>9.8749138692553586</v>
      </c>
      <c r="J218" t="str">
        <f>IF(INT(F218/1000)&lt;&gt;INT(F217/1000),INT(F217/1000)+1&amp;" Km "&amp;TEXT(H218,"mm:ss"),"")</f>
        <v/>
      </c>
      <c r="K218" t="str">
        <f t="shared" si="21"/>
        <v>http://maps.google.com/mapfiles/kml/paddle/wht-blank-lv.png</v>
      </c>
      <c r="L218">
        <f t="shared" si="22"/>
        <v>1</v>
      </c>
      <c r="M218" t="str">
        <f>"#"&amp;_xll.GeodesiX.UDF.Heat(I218, 0, $I$1)</f>
        <v>#EE1A00</v>
      </c>
    </row>
    <row r="219" spans="1:13" x14ac:dyDescent="0.25">
      <c r="A219">
        <v>46.176102</v>
      </c>
      <c r="B219">
        <v>6.152266</v>
      </c>
      <c r="C219">
        <v>462</v>
      </c>
      <c r="D219" s="1">
        <v>45425.303843287038</v>
      </c>
      <c r="E219">
        <f>_xll.GeodesiX.UDF.Distance(A218, B218, A219, B219)</f>
        <v>10.059249196907601</v>
      </c>
      <c r="F219">
        <f t="shared" si="23"/>
        <v>2419.5659844065963</v>
      </c>
      <c r="G219" s="2">
        <f t="shared" si="18"/>
        <v>4.6192129957489669E-5</v>
      </c>
      <c r="H219" s="2">
        <f t="shared" si="19"/>
        <v>1.1522615743160713E-2</v>
      </c>
      <c r="I219" s="3">
        <f t="shared" si="20"/>
        <v>9.0737401282471932</v>
      </c>
      <c r="J219" t="str">
        <f>IF(INT(F219/1000)&lt;&gt;INT(F218/1000),INT(F218/1000)+1&amp;" Km "&amp;TEXT(H219,"mm:ss"),"")</f>
        <v/>
      </c>
      <c r="K219" t="str">
        <f t="shared" si="21"/>
        <v>http://maps.google.com/mapfiles/kml/paddle/wht-blank-lv.png</v>
      </c>
      <c r="L219">
        <f t="shared" si="22"/>
        <v>1</v>
      </c>
      <c r="M219" t="str">
        <f>"#"&amp;_xll.GeodesiX.UDF.Heat(I219, 0, $I$1)</f>
        <v>#F16F00</v>
      </c>
    </row>
    <row r="220" spans="1:13" x14ac:dyDescent="0.25">
      <c r="A220">
        <v>46.176175999999998</v>
      </c>
      <c r="B220">
        <v>6.1521499999999998</v>
      </c>
      <c r="C220">
        <v>462</v>
      </c>
      <c r="D220" s="1">
        <v>45425.303901168983</v>
      </c>
      <c r="E220">
        <f>_xll.GeodesiX.UDF.Distance(A219, B219, A220, B220)</f>
        <v>12.160973044205408</v>
      </c>
      <c r="F220">
        <f t="shared" si="23"/>
        <v>2431.7269574508018</v>
      </c>
      <c r="G220" s="2">
        <f t="shared" si="18"/>
        <v>5.7881945394910872E-5</v>
      </c>
      <c r="H220" s="2">
        <f t="shared" si="19"/>
        <v>1.1580497688555624E-2</v>
      </c>
      <c r="I220" s="3">
        <f t="shared" si="20"/>
        <v>8.7541496181255898</v>
      </c>
      <c r="J220" t="str">
        <f>IF(INT(F220/1000)&lt;&gt;INT(F219/1000),INT(F219/1000)+1&amp;" Km "&amp;TEXT(H220,"mm:ss"),"")</f>
        <v/>
      </c>
      <c r="K220" t="str">
        <f t="shared" si="21"/>
        <v>http://maps.google.com/mapfiles/kml/paddle/wht-blank-lv.png</v>
      </c>
      <c r="L220">
        <f t="shared" si="22"/>
        <v>1</v>
      </c>
      <c r="M220" t="str">
        <f>"#"&amp;_xll.GeodesiX.UDF.Heat(I220, 0, $I$1)</f>
        <v>#F28B00</v>
      </c>
    </row>
    <row r="221" spans="1:13" x14ac:dyDescent="0.25">
      <c r="A221">
        <v>46.176248000000001</v>
      </c>
      <c r="B221">
        <v>6.1520349999999997</v>
      </c>
      <c r="C221">
        <v>462</v>
      </c>
      <c r="D221" s="1">
        <v>45425.303959143515</v>
      </c>
      <c r="E221">
        <f>_xll.GeodesiX.UDF.Distance(A220, B220, A221, B221)</f>
        <v>11.954244148686852</v>
      </c>
      <c r="F221">
        <f t="shared" si="23"/>
        <v>2443.6812015994888</v>
      </c>
      <c r="G221" s="2">
        <f t="shared" si="18"/>
        <v>5.7974531955551356E-5</v>
      </c>
      <c r="H221" s="2">
        <f t="shared" si="19"/>
        <v>1.1638472220511176E-2</v>
      </c>
      <c r="I221" s="3">
        <f t="shared" si="20"/>
        <v>8.5915916764480329</v>
      </c>
      <c r="J221" t="str">
        <f>IF(INT(F221/1000)&lt;&gt;INT(F220/1000),INT(F220/1000)+1&amp;" Km "&amp;TEXT(H221,"mm:ss"),"")</f>
        <v/>
      </c>
      <c r="K221" t="str">
        <f t="shared" si="21"/>
        <v>http://maps.google.com/mapfiles/kml/paddle/wht-blank-lv.png</v>
      </c>
      <c r="L221">
        <f t="shared" si="22"/>
        <v>1</v>
      </c>
      <c r="M221" t="str">
        <f>"#"&amp;_xll.GeodesiX.UDF.Heat(I221, 0, $I$1)</f>
        <v>#F29A00</v>
      </c>
    </row>
    <row r="222" spans="1:13" x14ac:dyDescent="0.25">
      <c r="A222">
        <v>46.176319999999997</v>
      </c>
      <c r="B222">
        <v>6.1519190000000004</v>
      </c>
      <c r="C222">
        <v>462</v>
      </c>
      <c r="D222" s="1">
        <v>45425.304016944443</v>
      </c>
      <c r="E222">
        <f>_xll.GeodesiX.UDF.Distance(A221, B221, A222, B222)</f>
        <v>12.011705782148981</v>
      </c>
      <c r="F222">
        <f t="shared" si="23"/>
        <v>2455.6929073816377</v>
      </c>
      <c r="G222" s="2">
        <f t="shared" si="18"/>
        <v>5.780092760687694E-5</v>
      </c>
      <c r="H222" s="2">
        <f t="shared" si="19"/>
        <v>1.1696273148118053E-2</v>
      </c>
      <c r="I222" s="3">
        <f t="shared" si="20"/>
        <v>8.658818493828603</v>
      </c>
      <c r="J222" t="str">
        <f>IF(INT(F222/1000)&lt;&gt;INT(F221/1000),INT(F221/1000)+1&amp;" Km "&amp;TEXT(H222,"mm:ss"),"")</f>
        <v/>
      </c>
      <c r="K222" t="str">
        <f t="shared" si="21"/>
        <v>http://maps.google.com/mapfiles/kml/paddle/wht-blank-lv.png</v>
      </c>
      <c r="L222">
        <f t="shared" si="22"/>
        <v>1</v>
      </c>
      <c r="M222" t="str">
        <f>"#"&amp;_xll.GeodesiX.UDF.Heat(I222, 0, $I$1)</f>
        <v>#F29400</v>
      </c>
    </row>
    <row r="223" spans="1:13" x14ac:dyDescent="0.25">
      <c r="A223">
        <v>46.176377000000002</v>
      </c>
      <c r="B223">
        <v>6.1518179999999996</v>
      </c>
      <c r="C223">
        <v>462</v>
      </c>
      <c r="D223" s="1">
        <v>45425.304063229167</v>
      </c>
      <c r="E223">
        <f>_xll.GeodesiX.UDF.Distance(A222, B222, A223, B223)</f>
        <v>10.048158262916921</v>
      </c>
      <c r="F223">
        <f t="shared" si="23"/>
        <v>2465.7410656445545</v>
      </c>
      <c r="G223" s="2">
        <f t="shared" si="18"/>
        <v>4.6284723794087768E-5</v>
      </c>
      <c r="H223" s="2">
        <f t="shared" si="19"/>
        <v>1.174255787191214E-2</v>
      </c>
      <c r="I223" s="3">
        <f t="shared" si="20"/>
        <v>9.0456035303888189</v>
      </c>
      <c r="J223" t="str">
        <f>IF(INT(F223/1000)&lt;&gt;INT(F222/1000),INT(F222/1000)+1&amp;" Km "&amp;TEXT(H223,"mm:ss"),"")</f>
        <v/>
      </c>
      <c r="K223" t="str">
        <f t="shared" si="21"/>
        <v>http://maps.google.com/mapfiles/kml/paddle/wht-blank-lv.png</v>
      </c>
      <c r="L223">
        <f t="shared" si="22"/>
        <v>1</v>
      </c>
      <c r="M223" t="str">
        <f>"#"&amp;_xll.GeodesiX.UDF.Heat(I223, 0, $I$1)</f>
        <v>#F17100</v>
      </c>
    </row>
    <row r="224" spans="1:13" x14ac:dyDescent="0.25">
      <c r="A224">
        <v>46.176448999999998</v>
      </c>
      <c r="B224">
        <v>6.1516989999999998</v>
      </c>
      <c r="C224">
        <v>462</v>
      </c>
      <c r="D224" s="1">
        <v>45425.304121064815</v>
      </c>
      <c r="E224">
        <f>_xll.GeodesiX.UDF.Distance(A223, B223, A224, B224)</f>
        <v>12.185409875983254</v>
      </c>
      <c r="F224">
        <f t="shared" si="23"/>
        <v>2477.9264755205377</v>
      </c>
      <c r="G224" s="2">
        <f t="shared" si="18"/>
        <v>5.7835648476611823E-5</v>
      </c>
      <c r="H224" s="2">
        <f t="shared" si="19"/>
        <v>1.1800393520388752E-2</v>
      </c>
      <c r="I224" s="3">
        <f t="shared" si="20"/>
        <v>8.7787623182719479</v>
      </c>
      <c r="J224" t="str">
        <f>IF(INT(F224/1000)&lt;&gt;INT(F223/1000),INT(F223/1000)+1&amp;" Km "&amp;TEXT(H224,"mm:ss"),"")</f>
        <v/>
      </c>
      <c r="K224" t="str">
        <f t="shared" si="21"/>
        <v>http://maps.google.com/mapfiles/kml/paddle/wht-blank-lv.png</v>
      </c>
      <c r="L224">
        <f t="shared" si="22"/>
        <v>1</v>
      </c>
      <c r="M224" t="str">
        <f>"#"&amp;_xll.GeodesiX.UDF.Heat(I224, 0, $I$1)</f>
        <v>#F28900</v>
      </c>
    </row>
    <row r="225" spans="1:13" x14ac:dyDescent="0.25">
      <c r="A225">
        <v>46.176509000000003</v>
      </c>
      <c r="B225">
        <v>6.151567</v>
      </c>
      <c r="C225">
        <v>462</v>
      </c>
      <c r="D225" s="1">
        <v>45425.304178981482</v>
      </c>
      <c r="E225">
        <f>_xll.GeodesiX.UDF.Distance(A224, B224, A225, B225)</f>
        <v>12.180658351338421</v>
      </c>
      <c r="F225">
        <f t="shared" si="23"/>
        <v>2490.1071338718762</v>
      </c>
      <c r="G225" s="2">
        <f t="shared" si="18"/>
        <v>5.7916666264645755E-5</v>
      </c>
      <c r="H225" s="2">
        <f t="shared" si="19"/>
        <v>1.1858310186653398E-2</v>
      </c>
      <c r="I225" s="3">
        <f t="shared" si="20"/>
        <v>8.7630636229416243</v>
      </c>
      <c r="J225" t="str">
        <f>IF(INT(F225/1000)&lt;&gt;INT(F224/1000),INT(F224/1000)+1&amp;" Km "&amp;TEXT(H225,"mm:ss"),"")</f>
        <v/>
      </c>
      <c r="K225" t="str">
        <f t="shared" si="21"/>
        <v>http://maps.google.com/mapfiles/kml/paddle/wht-blank-lv.png</v>
      </c>
      <c r="L225">
        <f t="shared" si="22"/>
        <v>1</v>
      </c>
      <c r="M225" t="str">
        <f>"#"&amp;_xll.GeodesiX.UDF.Heat(I225, 0, $I$1)</f>
        <v>#F28A00</v>
      </c>
    </row>
    <row r="226" spans="1:13" x14ac:dyDescent="0.25">
      <c r="A226">
        <v>46.176564999999997</v>
      </c>
      <c r="B226">
        <v>6.1514379999999997</v>
      </c>
      <c r="C226">
        <v>462</v>
      </c>
      <c r="D226" s="1">
        <v>45425.304236863427</v>
      </c>
      <c r="E226">
        <f>_xll.GeodesiX.UDF.Distance(A225, B225, A226, B226)</f>
        <v>11.745925436356488</v>
      </c>
      <c r="F226">
        <f t="shared" si="23"/>
        <v>2501.8530593082328</v>
      </c>
      <c r="G226" s="2">
        <f t="shared" si="18"/>
        <v>5.7881945394910872E-5</v>
      </c>
      <c r="H226" s="2">
        <f t="shared" si="19"/>
        <v>1.1916192132048309E-2</v>
      </c>
      <c r="I226" s="3">
        <f t="shared" si="20"/>
        <v>8.4553751002850266</v>
      </c>
      <c r="J226" t="str">
        <f>IF(INT(F226/1000)&lt;&gt;INT(F225/1000),INT(F225/1000)+1&amp;" Km "&amp;TEXT(H226,"mm:ss"),"")</f>
        <v/>
      </c>
      <c r="K226" t="str">
        <f t="shared" si="21"/>
        <v>http://maps.google.com/mapfiles/kml/paddle/wht-blank-lv.png</v>
      </c>
      <c r="L226">
        <f t="shared" si="22"/>
        <v>1</v>
      </c>
      <c r="M226" t="str">
        <f>"#"&amp;_xll.GeodesiX.UDF.Heat(I226, 0, $I$1)</f>
        <v>#F2A500</v>
      </c>
    </row>
    <row r="227" spans="1:13" x14ac:dyDescent="0.25">
      <c r="A227">
        <v>46.176628999999998</v>
      </c>
      <c r="B227">
        <v>6.1513119999999999</v>
      </c>
      <c r="C227">
        <v>462</v>
      </c>
      <c r="D227" s="1">
        <v>45425.304294710651</v>
      </c>
      <c r="E227">
        <f>_xll.GeodesiX.UDF.Distance(A226, B226, A227, B227)</f>
        <v>12.052654939048988</v>
      </c>
      <c r="F227">
        <f t="shared" si="23"/>
        <v>2513.9057142472816</v>
      </c>
      <c r="G227" s="2">
        <f t="shared" si="18"/>
        <v>5.7847224525175989E-5</v>
      </c>
      <c r="H227" s="2">
        <f t="shared" si="19"/>
        <v>1.1974039356573485E-2</v>
      </c>
      <c r="I227" s="3">
        <f t="shared" si="20"/>
        <v>8.6813837641449059</v>
      </c>
      <c r="J227" t="str">
        <f>IF(INT(F227/1000)&lt;&gt;INT(F226/1000),INT(F226/1000)+1&amp;" Km "&amp;TEXT(H227,"mm:ss"),"")</f>
        <v/>
      </c>
      <c r="K227" t="str">
        <f t="shared" si="21"/>
        <v>http://maps.google.com/mapfiles/kml/paddle/wht-blank-lv.png</v>
      </c>
      <c r="L227">
        <f t="shared" si="22"/>
        <v>1</v>
      </c>
      <c r="M227" t="str">
        <f>"#"&amp;_xll.GeodesiX.UDF.Heat(I227, 0, $I$1)</f>
        <v>#F29100</v>
      </c>
    </row>
    <row r="228" spans="1:13" x14ac:dyDescent="0.25">
      <c r="A228">
        <v>46.176687000000001</v>
      </c>
      <c r="B228">
        <v>6.1511769999999997</v>
      </c>
      <c r="C228">
        <v>462</v>
      </c>
      <c r="D228" s="1">
        <v>45425.30435259259</v>
      </c>
      <c r="E228">
        <f>_xll.GeodesiX.UDF.Distance(A227, B227, A228, B228)</f>
        <v>12.256743327782544</v>
      </c>
      <c r="F228">
        <f t="shared" si="23"/>
        <v>2526.1624575750643</v>
      </c>
      <c r="G228" s="2">
        <f t="shared" si="18"/>
        <v>5.7881938118953258E-5</v>
      </c>
      <c r="H228" s="2">
        <f t="shared" si="19"/>
        <v>1.2031921294692438E-2</v>
      </c>
      <c r="I228" s="3">
        <f t="shared" si="20"/>
        <v>8.8230915420985134</v>
      </c>
      <c r="J228" t="str">
        <f>IF(INT(F228/1000)&lt;&gt;INT(F227/1000),INT(F227/1000)+1&amp;" Km "&amp;TEXT(H228,"mm:ss"),"")</f>
        <v/>
      </c>
      <c r="K228" t="str">
        <f t="shared" si="21"/>
        <v>http://maps.google.com/mapfiles/kml/paddle/wht-blank-lv.png</v>
      </c>
      <c r="L228">
        <f t="shared" si="22"/>
        <v>1</v>
      </c>
      <c r="M228" t="str">
        <f>"#"&amp;_xll.GeodesiX.UDF.Heat(I228, 0, $I$1)</f>
        <v>#F28600</v>
      </c>
    </row>
    <row r="229" spans="1:13" x14ac:dyDescent="0.25">
      <c r="A229">
        <v>46.176741999999997</v>
      </c>
      <c r="B229">
        <v>6.1510550000000004</v>
      </c>
      <c r="C229">
        <v>463</v>
      </c>
      <c r="D229" s="1">
        <v>45425.304410474535</v>
      </c>
      <c r="E229">
        <f>_xll.GeodesiX.UDF.Distance(A228, B228, A229, B229)</f>
        <v>11.230263253352671</v>
      </c>
      <c r="F229">
        <f t="shared" si="23"/>
        <v>2537.3927208284172</v>
      </c>
      <c r="G229" s="2">
        <f t="shared" si="18"/>
        <v>5.7881945394910872E-5</v>
      </c>
      <c r="H229" s="2">
        <f t="shared" si="19"/>
        <v>1.2089803240087349E-2</v>
      </c>
      <c r="I229" s="3">
        <f t="shared" si="20"/>
        <v>8.0841725751239633</v>
      </c>
      <c r="J229" t="str">
        <f>IF(INT(F229/1000)&lt;&gt;INT(F228/1000),INT(F228/1000)+1&amp;" Km "&amp;TEXT(H229,"mm:ss"),"")</f>
        <v/>
      </c>
      <c r="K229" t="str">
        <f t="shared" si="21"/>
        <v>http://maps.google.com/mapfiles/kml/paddle/wht-blank-lv.png</v>
      </c>
      <c r="L229">
        <f t="shared" si="22"/>
        <v>1</v>
      </c>
      <c r="M229" t="str">
        <f>"#"&amp;_xll.GeodesiX.UDF.Heat(I229, 0, $I$1)</f>
        <v>#F3C300</v>
      </c>
    </row>
    <row r="230" spans="1:13" x14ac:dyDescent="0.25">
      <c r="A230">
        <v>46.176808999999999</v>
      </c>
      <c r="B230">
        <v>6.1509429999999998</v>
      </c>
      <c r="C230">
        <v>463</v>
      </c>
      <c r="D230" s="1">
        <v>45425.304468298615</v>
      </c>
      <c r="E230">
        <f>_xll.GeodesiX.UDF.Distance(A229, B229, A230, B230)</f>
        <v>11.41293147436801</v>
      </c>
      <c r="F230">
        <f t="shared" si="23"/>
        <v>2548.8056523027853</v>
      </c>
      <c r="G230" s="2">
        <f t="shared" si="18"/>
        <v>5.7824079704005271E-5</v>
      </c>
      <c r="H230" s="2">
        <f t="shared" si="19"/>
        <v>1.2147627319791354E-2</v>
      </c>
      <c r="I230" s="3">
        <f t="shared" si="20"/>
        <v>8.2238889726603208</v>
      </c>
      <c r="J230" t="str">
        <f>IF(INT(F230/1000)&lt;&gt;INT(F229/1000),INT(F229/1000)+1&amp;" Km "&amp;TEXT(H230,"mm:ss"),"")</f>
        <v/>
      </c>
      <c r="K230" t="str">
        <f t="shared" si="21"/>
        <v>http://maps.google.com/mapfiles/kml/paddle/wht-blank-lv.png</v>
      </c>
      <c r="L230">
        <f t="shared" si="22"/>
        <v>1</v>
      </c>
      <c r="M230" t="str">
        <f>"#"&amp;_xll.GeodesiX.UDF.Heat(I230, 0, $I$1)</f>
        <v>#F3B900</v>
      </c>
    </row>
    <row r="231" spans="1:13" x14ac:dyDescent="0.25">
      <c r="A231">
        <v>46.176876</v>
      </c>
      <c r="B231">
        <v>6.1508250000000002</v>
      </c>
      <c r="C231">
        <v>463</v>
      </c>
      <c r="D231" s="1">
        <v>45425.304526168984</v>
      </c>
      <c r="E231">
        <f>_xll.GeodesiX.UDF.Distance(A230, B230, A231, B231)</f>
        <v>11.767873396941173</v>
      </c>
      <c r="F231">
        <f t="shared" si="23"/>
        <v>2560.5735256997264</v>
      </c>
      <c r="G231" s="2">
        <f t="shared" si="18"/>
        <v>5.7870369346346706E-5</v>
      </c>
      <c r="H231" s="2">
        <f t="shared" si="19"/>
        <v>1.2205497689137701E-2</v>
      </c>
      <c r="I231" s="3">
        <f t="shared" si="20"/>
        <v>8.472868995726154</v>
      </c>
      <c r="J231" t="str">
        <f>IF(INT(F231/1000)&lt;&gt;INT(F230/1000),INT(F230/1000)+1&amp;" Km "&amp;TEXT(H231,"mm:ss"),"")</f>
        <v/>
      </c>
      <c r="K231" t="str">
        <f t="shared" si="21"/>
        <v>http://maps.google.com/mapfiles/kml/paddle/wht-blank-lv.png</v>
      </c>
      <c r="L231">
        <f t="shared" si="22"/>
        <v>1</v>
      </c>
      <c r="M231" t="str">
        <f>"#"&amp;_xll.GeodesiX.UDF.Heat(I231, 0, $I$1)</f>
        <v>#F2A300</v>
      </c>
    </row>
    <row r="232" spans="1:13" x14ac:dyDescent="0.25">
      <c r="A232">
        <v>46.176938</v>
      </c>
      <c r="B232">
        <v>6.1507050000000003</v>
      </c>
      <c r="C232">
        <v>462</v>
      </c>
      <c r="D232" s="1">
        <v>45425.304584062498</v>
      </c>
      <c r="E232">
        <f>_xll.GeodesiX.UDF.Distance(A231, B231, A232, B232)</f>
        <v>11.547791685429271</v>
      </c>
      <c r="F232">
        <f t="shared" si="23"/>
        <v>2572.1213173851556</v>
      </c>
      <c r="G232" s="2">
        <f t="shared" si="18"/>
        <v>5.7893514167517424E-5</v>
      </c>
      <c r="H232" s="2">
        <f t="shared" si="19"/>
        <v>1.2263391203305218E-2</v>
      </c>
      <c r="I232" s="3">
        <f t="shared" si="20"/>
        <v>8.3110862038990163</v>
      </c>
      <c r="J232" t="str">
        <f>IF(INT(F232/1000)&lt;&gt;INT(F231/1000),INT(F231/1000)+1&amp;" Km "&amp;TEXT(H232,"mm:ss"),"")</f>
        <v/>
      </c>
      <c r="K232" t="str">
        <f t="shared" si="21"/>
        <v>http://maps.google.com/mapfiles/kml/paddle/wht-blank-lv.png</v>
      </c>
      <c r="L232">
        <f t="shared" si="22"/>
        <v>1</v>
      </c>
      <c r="M232" t="str">
        <f>"#"&amp;_xll.GeodesiX.UDF.Heat(I232, 0, $I$1)</f>
        <v>#F3B100</v>
      </c>
    </row>
    <row r="233" spans="1:13" x14ac:dyDescent="0.25">
      <c r="A233">
        <v>46.177005999999999</v>
      </c>
      <c r="B233">
        <v>6.1505929999999998</v>
      </c>
      <c r="C233">
        <v>462</v>
      </c>
      <c r="D233" s="1">
        <v>45425.30464199074</v>
      </c>
      <c r="E233">
        <f>_xll.GeodesiX.UDF.Distance(A232, B232, A233, B233)</f>
        <v>11.485749983646333</v>
      </c>
      <c r="F233">
        <f t="shared" si="23"/>
        <v>2583.6070673688018</v>
      </c>
      <c r="G233" s="2">
        <f t="shared" si="18"/>
        <v>5.7928242313209921E-5</v>
      </c>
      <c r="H233" s="2">
        <f t="shared" si="19"/>
        <v>1.2321319445618428E-2</v>
      </c>
      <c r="I233" s="3">
        <f t="shared" si="20"/>
        <v>8.2614782854568052</v>
      </c>
      <c r="J233" t="str">
        <f>IF(INT(F233/1000)&lt;&gt;INT(F232/1000),INT(F232/1000)+1&amp;" Km "&amp;TEXT(H233,"mm:ss"),"")</f>
        <v/>
      </c>
      <c r="K233" t="str">
        <f t="shared" si="21"/>
        <v>http://maps.google.com/mapfiles/kml/paddle/wht-blank-lv.png</v>
      </c>
      <c r="L233">
        <f t="shared" si="22"/>
        <v>1</v>
      </c>
      <c r="M233" t="str">
        <f>"#"&amp;_xll.GeodesiX.UDF.Heat(I233, 0, $I$1)</f>
        <v>#F3B500</v>
      </c>
    </row>
    <row r="234" spans="1:13" x14ac:dyDescent="0.25">
      <c r="A234">
        <v>46.177073</v>
      </c>
      <c r="B234">
        <v>6.1505049999999999</v>
      </c>
      <c r="C234">
        <v>462</v>
      </c>
      <c r="D234" s="1">
        <v>45425.304688229167</v>
      </c>
      <c r="E234">
        <f>_xll.GeodesiX.UDF.Distance(A233, B233, A234, B234)</f>
        <v>10.081433389591492</v>
      </c>
      <c r="F234">
        <f t="shared" si="23"/>
        <v>2593.6885007583933</v>
      </c>
      <c r="G234" s="2">
        <f t="shared" si="18"/>
        <v>4.6238426875788718E-5</v>
      </c>
      <c r="H234" s="2">
        <f t="shared" si="19"/>
        <v>1.2367557872494217E-2</v>
      </c>
      <c r="I234" s="3">
        <f t="shared" si="20"/>
        <v>9.0846456713315025</v>
      </c>
      <c r="J234" t="str">
        <f>IF(INT(F234/1000)&lt;&gt;INT(F233/1000),INT(F233/1000)+1&amp;" Km "&amp;TEXT(H234,"mm:ss"),"")</f>
        <v/>
      </c>
      <c r="K234" t="str">
        <f t="shared" si="21"/>
        <v>http://maps.google.com/mapfiles/kml/paddle/wht-blank-lv.png</v>
      </c>
      <c r="L234">
        <f t="shared" si="22"/>
        <v>1</v>
      </c>
      <c r="M234" t="str">
        <f>"#"&amp;_xll.GeodesiX.UDF.Heat(I234, 0, $I$1)</f>
        <v>#F16E00</v>
      </c>
    </row>
    <row r="235" spans="1:13" x14ac:dyDescent="0.25">
      <c r="A235">
        <v>46.177115999999998</v>
      </c>
      <c r="B235">
        <v>6.1503610000000002</v>
      </c>
      <c r="C235">
        <v>462</v>
      </c>
      <c r="D235" s="1">
        <v>45425.304746064816</v>
      </c>
      <c r="E235">
        <f>_xll.GeodesiX.UDF.Distance(A234, B234, A235, B235)</f>
        <v>12.102847513978425</v>
      </c>
      <c r="F235">
        <f t="shared" si="23"/>
        <v>2605.7913482723716</v>
      </c>
      <c r="G235" s="2">
        <f t="shared" si="18"/>
        <v>5.7835648476611823E-5</v>
      </c>
      <c r="H235" s="2">
        <f t="shared" si="19"/>
        <v>1.2425393520970829E-2</v>
      </c>
      <c r="I235" s="3">
        <f t="shared" si="20"/>
        <v>8.7192817296128791</v>
      </c>
      <c r="J235" t="str">
        <f>IF(INT(F235/1000)&lt;&gt;INT(F234/1000),INT(F234/1000)+1&amp;" Km "&amp;TEXT(H235,"mm:ss"),"")</f>
        <v/>
      </c>
      <c r="K235" t="str">
        <f t="shared" si="21"/>
        <v>http://maps.google.com/mapfiles/kml/paddle/wht-blank-lv.png</v>
      </c>
      <c r="L235">
        <f t="shared" si="22"/>
        <v>1</v>
      </c>
      <c r="M235" t="str">
        <f>"#"&amp;_xll.GeodesiX.UDF.Heat(I235, 0, $I$1)</f>
        <v>#F28E00</v>
      </c>
    </row>
    <row r="236" spans="1:13" x14ac:dyDescent="0.25">
      <c r="A236">
        <v>46.177163</v>
      </c>
      <c r="B236">
        <v>6.1502249999999998</v>
      </c>
      <c r="C236">
        <v>462</v>
      </c>
      <c r="D236" s="1">
        <v>45425.30480395833</v>
      </c>
      <c r="E236">
        <f>_xll.GeodesiX.UDF.Distance(A235, B235, A236, B236)</f>
        <v>11.729073816756941</v>
      </c>
      <c r="F236">
        <f t="shared" si="23"/>
        <v>2617.5204220891287</v>
      </c>
      <c r="G236" s="2">
        <f t="shared" si="18"/>
        <v>5.7893514167517424E-5</v>
      </c>
      <c r="H236" s="2">
        <f t="shared" si="19"/>
        <v>1.2483287035138346E-2</v>
      </c>
      <c r="I236" s="3">
        <f t="shared" si="20"/>
        <v>8.4415571598820431</v>
      </c>
      <c r="J236" t="str">
        <f>IF(INT(F236/1000)&lt;&gt;INT(F235/1000),INT(F235/1000)+1&amp;" Km "&amp;TEXT(H236,"mm:ss"),"")</f>
        <v/>
      </c>
      <c r="K236" t="str">
        <f t="shared" si="21"/>
        <v>http://maps.google.com/mapfiles/kml/paddle/wht-blank-lv.png</v>
      </c>
      <c r="L236">
        <f t="shared" si="22"/>
        <v>1</v>
      </c>
      <c r="M236" t="str">
        <f>"#"&amp;_xll.GeodesiX.UDF.Heat(I236, 0, $I$1)</f>
        <v>#F2A600</v>
      </c>
    </row>
    <row r="237" spans="1:13" x14ac:dyDescent="0.25">
      <c r="A237">
        <v>46.177213999999999</v>
      </c>
      <c r="B237">
        <v>6.1500830000000004</v>
      </c>
      <c r="C237">
        <v>462</v>
      </c>
      <c r="D237" s="1">
        <v>45425.304861875004</v>
      </c>
      <c r="E237">
        <f>_xll.GeodesiX.UDF.Distance(A236, B236, A237, B237)</f>
        <v>12.34339236739582</v>
      </c>
      <c r="F237">
        <f t="shared" si="23"/>
        <v>2629.8638144565243</v>
      </c>
      <c r="G237" s="2">
        <f t="shared" si="18"/>
        <v>5.7916673540603369E-5</v>
      </c>
      <c r="H237" s="2">
        <f t="shared" si="19"/>
        <v>1.254120370867895E-2</v>
      </c>
      <c r="I237" s="3">
        <f t="shared" si="20"/>
        <v>8.8801373398559509</v>
      </c>
      <c r="J237" t="str">
        <f>IF(INT(F237/1000)&lt;&gt;INT(F236/1000),INT(F236/1000)+1&amp;" Km "&amp;TEXT(H237,"mm:ss"),"")</f>
        <v/>
      </c>
      <c r="K237" t="str">
        <f t="shared" si="21"/>
        <v>http://maps.google.com/mapfiles/kml/paddle/wht-blank-lv.png</v>
      </c>
      <c r="L237">
        <f t="shared" si="22"/>
        <v>1</v>
      </c>
      <c r="M237" t="str">
        <f>"#"&amp;_xll.GeodesiX.UDF.Heat(I237, 0, $I$1)</f>
        <v>#F18000</v>
      </c>
    </row>
    <row r="238" spans="1:13" x14ac:dyDescent="0.25">
      <c r="A238">
        <v>46.177250000000001</v>
      </c>
      <c r="B238">
        <v>6.1499470000000001</v>
      </c>
      <c r="C238">
        <v>462</v>
      </c>
      <c r="D238" s="1">
        <v>45425.304919745373</v>
      </c>
      <c r="E238">
        <f>_xll.GeodesiX.UDF.Distance(A237, B237, A238, B238)</f>
        <v>11.237897353479562</v>
      </c>
      <c r="F238">
        <f t="shared" si="23"/>
        <v>2641.101711810004</v>
      </c>
      <c r="G238" s="2">
        <f t="shared" si="18"/>
        <v>5.7870369346346706E-5</v>
      </c>
      <c r="H238" s="2">
        <f t="shared" si="19"/>
        <v>1.2599074078025296E-2</v>
      </c>
      <c r="I238" s="3">
        <f t="shared" si="20"/>
        <v>8.0912862376816381</v>
      </c>
      <c r="J238" t="str">
        <f>IF(INT(F238/1000)&lt;&gt;INT(F237/1000),INT(F237/1000)+1&amp;" Km "&amp;TEXT(H238,"mm:ss"),"")</f>
        <v/>
      </c>
      <c r="K238" t="str">
        <f t="shared" si="21"/>
        <v>http://maps.google.com/mapfiles/kml/paddle/wht-blank-lv.png</v>
      </c>
      <c r="L238">
        <f t="shared" si="22"/>
        <v>1</v>
      </c>
      <c r="M238" t="str">
        <f>"#"&amp;_xll.GeodesiX.UDF.Heat(I238, 0, $I$1)</f>
        <v>#F3C300</v>
      </c>
    </row>
    <row r="239" spans="1:13" x14ac:dyDescent="0.25">
      <c r="A239">
        <v>46.177294000000003</v>
      </c>
      <c r="B239">
        <v>6.1498210000000002</v>
      </c>
      <c r="C239">
        <v>462</v>
      </c>
      <c r="D239" s="1">
        <v>45425.30497759259</v>
      </c>
      <c r="E239">
        <f>_xll.GeodesiX.UDF.Distance(A238, B238, A239, B239)</f>
        <v>10.889286209711617</v>
      </c>
      <c r="F239">
        <f t="shared" si="23"/>
        <v>2651.9909980197158</v>
      </c>
      <c r="G239" s="2">
        <f t="shared" si="18"/>
        <v>5.7847217249218374E-5</v>
      </c>
      <c r="H239" s="2">
        <f t="shared" si="19"/>
        <v>1.2656921295274515E-2</v>
      </c>
      <c r="I239" s="3">
        <f t="shared" si="20"/>
        <v>7.843424114651163</v>
      </c>
      <c r="J239" t="str">
        <f>IF(INT(F239/1000)&lt;&gt;INT(F238/1000),INT(F238/1000)+1&amp;" Km "&amp;TEXT(H239,"mm:ss"),"")</f>
        <v/>
      </c>
      <c r="K239" t="str">
        <f t="shared" si="21"/>
        <v>http://maps.google.com/mapfiles/kml/paddle/wht-blank-lv.png</v>
      </c>
      <c r="L239">
        <f t="shared" si="22"/>
        <v>1</v>
      </c>
      <c r="M239" t="str">
        <f>"#"&amp;_xll.GeodesiX.UDF.Heat(I239, 0, $I$1)</f>
        <v>#F3D700</v>
      </c>
    </row>
    <row r="240" spans="1:13" x14ac:dyDescent="0.25">
      <c r="A240">
        <v>46.177376000000002</v>
      </c>
      <c r="B240">
        <v>6.1497539999999997</v>
      </c>
      <c r="C240">
        <v>462</v>
      </c>
      <c r="D240" s="1">
        <v>45425.305046967595</v>
      </c>
      <c r="E240">
        <f>_xll.GeodesiX.UDF.Distance(A239, B239, A240, B240)</f>
        <v>10.480555771612927</v>
      </c>
      <c r="F240">
        <f t="shared" si="23"/>
        <v>2662.4715537913289</v>
      </c>
      <c r="G240" s="2">
        <f t="shared" si="18"/>
        <v>6.9375004386529326E-5</v>
      </c>
      <c r="H240" s="2">
        <f t="shared" si="19"/>
        <v>1.2726296299661044E-2</v>
      </c>
      <c r="I240" s="3">
        <f t="shared" si="20"/>
        <v>6.2946276930542169</v>
      </c>
      <c r="J240" t="str">
        <f>IF(INT(F240/1000)&lt;&gt;INT(F239/1000),INT(F239/1000)+1&amp;" Km "&amp;TEXT(H240,"mm:ss"),"")</f>
        <v/>
      </c>
      <c r="K240" t="str">
        <f t="shared" si="21"/>
        <v>http://maps.google.com/mapfiles/kml/paddle/wht-blank-lv.png</v>
      </c>
      <c r="L240">
        <f t="shared" si="22"/>
        <v>1</v>
      </c>
      <c r="M240" t="str">
        <f>"#"&amp;_xll.GeodesiX.UDF.Heat(I240, 0, $I$1)</f>
        <v>#99F000</v>
      </c>
    </row>
    <row r="241" spans="1:13" x14ac:dyDescent="0.25">
      <c r="A241">
        <v>46.177464000000001</v>
      </c>
      <c r="B241">
        <v>6.1497999999999999</v>
      </c>
      <c r="C241">
        <v>462</v>
      </c>
      <c r="D241" s="1">
        <v>45425.305093356481</v>
      </c>
      <c r="E241">
        <f>_xll.GeodesiX.UDF.Distance(A240, B240, A241, B241)</f>
        <v>10.406543261021319</v>
      </c>
      <c r="F241">
        <f t="shared" si="23"/>
        <v>2672.8780970523503</v>
      </c>
      <c r="G241" s="2">
        <f t="shared" si="18"/>
        <v>4.6388886403292418E-5</v>
      </c>
      <c r="H241" s="2">
        <f t="shared" si="19"/>
        <v>1.2772685186064336E-2</v>
      </c>
      <c r="I241" s="3">
        <f t="shared" si="20"/>
        <v>9.3471950466663234</v>
      </c>
      <c r="J241" t="str">
        <f>IF(INT(F241/1000)&lt;&gt;INT(F240/1000),INT(F240/1000)+1&amp;" Km "&amp;TEXT(H241,"mm:ss"),"")</f>
        <v/>
      </c>
      <c r="K241" t="str">
        <f t="shared" si="21"/>
        <v>http://maps.google.com/mapfiles/kml/paddle/wht-blank-lv.png</v>
      </c>
      <c r="L241">
        <f t="shared" si="22"/>
        <v>1</v>
      </c>
      <c r="M241" t="str">
        <f>"#"&amp;_xll.GeodesiX.UDF.Heat(I241, 0, $I$1)</f>
        <v>#F05400</v>
      </c>
    </row>
    <row r="242" spans="1:13" x14ac:dyDescent="0.25">
      <c r="A242">
        <v>46.177554999999998</v>
      </c>
      <c r="B242">
        <v>6.1498929999999996</v>
      </c>
      <c r="C242">
        <v>462</v>
      </c>
      <c r="D242" s="1">
        <v>45425.305151111112</v>
      </c>
      <c r="E242">
        <f>_xll.GeodesiX.UDF.Distance(A241, B241, A242, B242)</f>
        <v>12.404915480865899</v>
      </c>
      <c r="F242">
        <f t="shared" si="23"/>
        <v>2685.2830125332162</v>
      </c>
      <c r="G242" s="2">
        <f t="shared" si="18"/>
        <v>5.775463068857789E-5</v>
      </c>
      <c r="H242" s="2">
        <f t="shared" si="19"/>
        <v>1.2830439816752914E-2</v>
      </c>
      <c r="I242" s="3">
        <f t="shared" si="20"/>
        <v>8.9494378581773848</v>
      </c>
      <c r="J242" t="str">
        <f>IF(INT(F242/1000)&lt;&gt;INT(F241/1000),INT(F241/1000)+1&amp;" Km "&amp;TEXT(H242,"mm:ss"),"")</f>
        <v/>
      </c>
      <c r="K242" t="str">
        <f t="shared" si="21"/>
        <v>http://maps.google.com/mapfiles/kml/paddle/wht-blank-lv.png</v>
      </c>
      <c r="L242">
        <f t="shared" si="22"/>
        <v>1</v>
      </c>
      <c r="M242" t="str">
        <f>"#"&amp;_xll.GeodesiX.UDF.Heat(I242, 0, $I$1)</f>
        <v>#F17A00</v>
      </c>
    </row>
    <row r="243" spans="1:13" x14ac:dyDescent="0.25">
      <c r="A243">
        <v>46.177613999999998</v>
      </c>
      <c r="B243">
        <v>6.15</v>
      </c>
      <c r="C243">
        <v>462</v>
      </c>
      <c r="D243" s="1">
        <v>45425.305197499998</v>
      </c>
      <c r="E243">
        <f>_xll.GeodesiX.UDF.Distance(A242, B242, A243, B243)</f>
        <v>10.548460452118421</v>
      </c>
      <c r="F243">
        <f t="shared" si="23"/>
        <v>2695.8314729853346</v>
      </c>
      <c r="G243" s="2">
        <f t="shared" si="18"/>
        <v>4.6388886403292418E-5</v>
      </c>
      <c r="H243" s="2">
        <f t="shared" si="19"/>
        <v>1.2876828703156207E-2</v>
      </c>
      <c r="I243" s="3">
        <f t="shared" si="20"/>
        <v>9.4746655844219543</v>
      </c>
      <c r="J243" t="str">
        <f>IF(INT(F243/1000)&lt;&gt;INT(F242/1000),INT(F242/1000)+1&amp;" Km "&amp;TEXT(H243,"mm:ss"),"")</f>
        <v/>
      </c>
      <c r="K243" t="str">
        <f t="shared" si="21"/>
        <v>http://maps.google.com/mapfiles/kml/paddle/wht-blank-lv.png</v>
      </c>
      <c r="L243">
        <f t="shared" si="22"/>
        <v>1</v>
      </c>
      <c r="M243" t="str">
        <f>"#"&amp;_xll.GeodesiX.UDF.Heat(I243, 0, $I$1)</f>
        <v>#F04700</v>
      </c>
    </row>
    <row r="244" spans="1:13" x14ac:dyDescent="0.25">
      <c r="A244">
        <v>46.177652000000002</v>
      </c>
      <c r="B244">
        <v>6.1501320000000002</v>
      </c>
      <c r="C244">
        <v>462</v>
      </c>
      <c r="D244" s="1">
        <v>45425.305266840274</v>
      </c>
      <c r="E244">
        <f>_xll.GeodesiX.UDF.Distance(A243, B243, A244, B244)</f>
        <v>11.03294590049831</v>
      </c>
      <c r="F244">
        <f t="shared" si="23"/>
        <v>2706.8644188858329</v>
      </c>
      <c r="G244" s="2">
        <f t="shared" si="18"/>
        <v>6.9340276240836829E-5</v>
      </c>
      <c r="H244" s="2">
        <f t="shared" si="19"/>
        <v>1.2946168979397044E-2</v>
      </c>
      <c r="I244" s="3">
        <f t="shared" si="20"/>
        <v>6.6297122554105599</v>
      </c>
      <c r="J244" t="str">
        <f>IF(INT(F244/1000)&lt;&gt;INT(F243/1000),INT(F243/1000)+1&amp;" Km "&amp;TEXT(H244,"mm:ss"),"")</f>
        <v/>
      </c>
      <c r="K244" t="str">
        <f t="shared" si="21"/>
        <v>http://maps.google.com/mapfiles/kml/paddle/wht-blank-lv.png</v>
      </c>
      <c r="L244">
        <f t="shared" si="22"/>
        <v>1</v>
      </c>
      <c r="M244" t="str">
        <f>"#"&amp;_xll.GeodesiX.UDF.Heat(I244, 0, $I$1)</f>
        <v>#B4F100</v>
      </c>
    </row>
    <row r="245" spans="1:13" x14ac:dyDescent="0.25">
      <c r="A245">
        <v>46.177711000000002</v>
      </c>
      <c r="B245">
        <v>6.1502549999999996</v>
      </c>
      <c r="C245">
        <v>462</v>
      </c>
      <c r="D245" s="1">
        <v>45425.30533628472</v>
      </c>
      <c r="E245">
        <f>_xll.GeodesiX.UDF.Distance(A244, B244, A245, B245)</f>
        <v>11.541685237138225</v>
      </c>
      <c r="F245">
        <f t="shared" si="23"/>
        <v>2718.4061041229711</v>
      </c>
      <c r="G245" s="2">
        <f t="shared" si="18"/>
        <v>6.9444446125999093E-5</v>
      </c>
      <c r="H245" s="2">
        <f t="shared" si="19"/>
        <v>1.3015613425523043E-2</v>
      </c>
      <c r="I245" s="3">
        <f t="shared" si="20"/>
        <v>6.925010974598039</v>
      </c>
      <c r="J245" t="str">
        <f>IF(INT(F245/1000)&lt;&gt;INT(F244/1000),INT(F244/1000)+1&amp;" Km "&amp;TEXT(H245,"mm:ss"),"")</f>
        <v/>
      </c>
      <c r="K245" t="str">
        <f t="shared" si="21"/>
        <v>http://maps.google.com/mapfiles/kml/paddle/wht-blank-lv.png</v>
      </c>
      <c r="L245">
        <f t="shared" si="22"/>
        <v>1</v>
      </c>
      <c r="M245" t="str">
        <f>"#"&amp;_xll.GeodesiX.UDF.Heat(I245, 0, $I$1)</f>
        <v>#CAF200</v>
      </c>
    </row>
    <row r="246" spans="1:13" x14ac:dyDescent="0.25">
      <c r="A246">
        <v>46.177764000000003</v>
      </c>
      <c r="B246">
        <v>6.1503730000000001</v>
      </c>
      <c r="C246">
        <v>462</v>
      </c>
      <c r="D246" s="1">
        <v>45425.305394270836</v>
      </c>
      <c r="E246">
        <f>_xll.GeodesiX.UDF.Distance(A245, B245, A246, B246)</f>
        <v>10.850028437085429</v>
      </c>
      <c r="F246">
        <f t="shared" si="23"/>
        <v>2729.2561325600564</v>
      </c>
      <c r="G246" s="2">
        <f t="shared" si="18"/>
        <v>5.7986115280073136E-5</v>
      </c>
      <c r="H246" s="2">
        <f t="shared" si="19"/>
        <v>1.3073599540803116E-2</v>
      </c>
      <c r="I246" s="3">
        <f t="shared" si="20"/>
        <v>7.7964270589316618</v>
      </c>
      <c r="J246" t="str">
        <f>IF(INT(F246/1000)&lt;&gt;INT(F245/1000),INT(F245/1000)+1&amp;" Km "&amp;TEXT(H246,"mm:ss"),"")</f>
        <v/>
      </c>
      <c r="K246" t="str">
        <f t="shared" si="21"/>
        <v>http://maps.google.com/mapfiles/kml/paddle/wht-blank-lv.png</v>
      </c>
      <c r="L246">
        <f t="shared" si="22"/>
        <v>1</v>
      </c>
      <c r="M246" t="str">
        <f>"#"&amp;_xll.GeodesiX.UDF.Heat(I246, 0, $I$1)</f>
        <v>#F3DA00</v>
      </c>
    </row>
    <row r="247" spans="1:13" x14ac:dyDescent="0.25">
      <c r="A247">
        <v>46.177844999999998</v>
      </c>
      <c r="B247">
        <v>6.1504529999999997</v>
      </c>
      <c r="C247">
        <v>462</v>
      </c>
      <c r="D247" s="1">
        <v>45425.305452141205</v>
      </c>
      <c r="E247">
        <f>_xll.GeodesiX.UDF.Distance(A246, B246, A247, B247)</f>
        <v>10.918850699042254</v>
      </c>
      <c r="F247">
        <f t="shared" si="23"/>
        <v>2740.1749832590986</v>
      </c>
      <c r="G247" s="2">
        <f t="shared" si="18"/>
        <v>5.7870369346346706E-5</v>
      </c>
      <c r="H247" s="2">
        <f t="shared" si="19"/>
        <v>1.3131469910149463E-2</v>
      </c>
      <c r="I247" s="3">
        <f t="shared" si="20"/>
        <v>7.8615726424219643</v>
      </c>
      <c r="J247" t="str">
        <f>IF(INT(F247/1000)&lt;&gt;INT(F246/1000),INT(F246/1000)+1&amp;" Km "&amp;TEXT(H247,"mm:ss"),"")</f>
        <v/>
      </c>
      <c r="K247" t="str">
        <f t="shared" si="21"/>
        <v>http://maps.google.com/mapfiles/kml/paddle/wht-blank-lv.png</v>
      </c>
      <c r="L247">
        <f t="shared" si="22"/>
        <v>1</v>
      </c>
      <c r="M247" t="str">
        <f>"#"&amp;_xll.GeodesiX.UDF.Heat(I247, 0, $I$1)</f>
        <v>#F3D500</v>
      </c>
    </row>
    <row r="248" spans="1:13" x14ac:dyDescent="0.25">
      <c r="A248">
        <v>46.177934</v>
      </c>
      <c r="B248">
        <v>6.1505179999999999</v>
      </c>
      <c r="C248">
        <v>462</v>
      </c>
      <c r="D248" s="1">
        <v>45425.305498368056</v>
      </c>
      <c r="E248">
        <f>_xll.GeodesiX.UDF.Distance(A247, B247, A248, B248)</f>
        <v>11.093102847197914</v>
      </c>
      <c r="F248">
        <f t="shared" si="23"/>
        <v>2751.2680861062963</v>
      </c>
      <c r="G248" s="2">
        <f t="shared" si="18"/>
        <v>4.6226850827224553E-5</v>
      </c>
      <c r="H248" s="2">
        <f t="shared" si="19"/>
        <v>1.3177696760976687E-2</v>
      </c>
      <c r="I248" s="3">
        <f t="shared" si="20"/>
        <v>9.9987909702261994</v>
      </c>
      <c r="J248" t="str">
        <f>IF(INT(F248/1000)&lt;&gt;INT(F247/1000),INT(F247/1000)+1&amp;" Km "&amp;TEXT(H248,"mm:ss"),"")</f>
        <v/>
      </c>
      <c r="K248" t="str">
        <f t="shared" si="21"/>
        <v>http://maps.google.com/mapfiles/kml/paddle/wht-blank-lv.png</v>
      </c>
      <c r="L248">
        <f t="shared" si="22"/>
        <v>1</v>
      </c>
      <c r="M248" t="str">
        <f>"#"&amp;_xll.GeodesiX.UDF.Heat(I248, 0, $I$1)</f>
        <v>#ED0800</v>
      </c>
    </row>
    <row r="249" spans="1:13" x14ac:dyDescent="0.25">
      <c r="A249">
        <v>46.178032000000002</v>
      </c>
      <c r="B249">
        <v>6.1505749999999999</v>
      </c>
      <c r="C249">
        <v>462</v>
      </c>
      <c r="D249" s="1">
        <v>45425.305556296298</v>
      </c>
      <c r="E249">
        <f>_xll.GeodesiX.UDF.Distance(A248, B248, A249, B249)</f>
        <v>11.748700816492583</v>
      </c>
      <c r="F249">
        <f t="shared" si="23"/>
        <v>2763.0167869227889</v>
      </c>
      <c r="G249" s="2">
        <f t="shared" si="18"/>
        <v>5.7928242313209921E-5</v>
      </c>
      <c r="H249" s="2">
        <f t="shared" si="19"/>
        <v>1.3235625003289897E-2</v>
      </c>
      <c r="I249" s="3">
        <f t="shared" si="20"/>
        <v>8.4506137445078142</v>
      </c>
      <c r="J249" t="str">
        <f>IF(INT(F249/1000)&lt;&gt;INT(F248/1000),INT(F248/1000)+1&amp;" Km "&amp;TEXT(H249,"mm:ss"),"")</f>
        <v/>
      </c>
      <c r="K249" t="str">
        <f t="shared" si="21"/>
        <v>http://maps.google.com/mapfiles/kml/paddle/wht-blank-lv.png</v>
      </c>
      <c r="L249">
        <f t="shared" si="22"/>
        <v>1</v>
      </c>
      <c r="M249" t="str">
        <f>"#"&amp;_xll.GeodesiX.UDF.Heat(I249, 0, $I$1)</f>
        <v>#F2A500</v>
      </c>
    </row>
    <row r="250" spans="1:13" x14ac:dyDescent="0.25">
      <c r="A250">
        <v>46.178122000000002</v>
      </c>
      <c r="B250">
        <v>6.1506259999999999</v>
      </c>
      <c r="C250">
        <v>461</v>
      </c>
      <c r="D250" s="1">
        <v>45425.305614131947</v>
      </c>
      <c r="E250">
        <f>_xll.GeodesiX.UDF.Distance(A249, B249, A250, B250)</f>
        <v>10.751092262854222</v>
      </c>
      <c r="F250">
        <f t="shared" si="23"/>
        <v>2773.7678791856433</v>
      </c>
      <c r="G250" s="2">
        <f t="shared" si="18"/>
        <v>5.7835648476611823E-5</v>
      </c>
      <c r="H250" s="2">
        <f t="shared" si="19"/>
        <v>1.3293460651766509E-2</v>
      </c>
      <c r="I250" s="3">
        <f t="shared" si="20"/>
        <v>7.7454336454803903</v>
      </c>
      <c r="J250" t="str">
        <f>IF(INT(F250/1000)&lt;&gt;INT(F249/1000),INT(F249/1000)+1&amp;" Km "&amp;TEXT(H250,"mm:ss"),"")</f>
        <v/>
      </c>
      <c r="K250" t="str">
        <f t="shared" si="21"/>
        <v>http://maps.google.com/mapfiles/kml/paddle/wht-blank-lv.png</v>
      </c>
      <c r="L250">
        <f t="shared" si="22"/>
        <v>1</v>
      </c>
      <c r="M250" t="str">
        <f>"#"&amp;_xll.GeodesiX.UDF.Heat(I250, 0, $I$1)</f>
        <v>#F3DF00</v>
      </c>
    </row>
    <row r="251" spans="1:13" x14ac:dyDescent="0.25">
      <c r="A251">
        <v>46.178230999999997</v>
      </c>
      <c r="B251">
        <v>6.1506639999999999</v>
      </c>
      <c r="C251">
        <v>461</v>
      </c>
      <c r="D251" s="1">
        <v>45425.305660381942</v>
      </c>
      <c r="E251">
        <f>_xll.GeodesiX.UDF.Distance(A250, B250, A251, B251)</f>
        <v>12.466096969854734</v>
      </c>
      <c r="F251">
        <f t="shared" si="23"/>
        <v>2786.2339761554981</v>
      </c>
      <c r="G251" s="2">
        <f t="shared" si="18"/>
        <v>4.624999564839527E-5</v>
      </c>
      <c r="H251" s="2">
        <f t="shared" si="19"/>
        <v>1.3339710647414904E-2</v>
      </c>
      <c r="I251" s="3">
        <f t="shared" si="20"/>
        <v>11.230719047544447</v>
      </c>
      <c r="J251" t="str">
        <f>IF(INT(F251/1000)&lt;&gt;INT(F250/1000),INT(F250/1000)+1&amp;" Km "&amp;TEXT(H251,"mm:ss"),"")</f>
        <v/>
      </c>
      <c r="K251" t="str">
        <f t="shared" si="21"/>
        <v>http://maps.google.com/mapfiles/kml/paddle/wht-blank-lv.png</v>
      </c>
      <c r="L251">
        <f t="shared" si="22"/>
        <v>1</v>
      </c>
      <c r="M251" t="str">
        <f>"#"&amp;_xll.GeodesiX.UDF.Heat(I251, 0, $I$1)</f>
        <v>#E60000</v>
      </c>
    </row>
    <row r="252" spans="1:13" x14ac:dyDescent="0.25">
      <c r="A252">
        <v>46.178327000000003</v>
      </c>
      <c r="B252">
        <v>6.1507040000000002</v>
      </c>
      <c r="C252">
        <v>460</v>
      </c>
      <c r="D252" s="1">
        <v>45425.305706666666</v>
      </c>
      <c r="E252">
        <f>_xll.GeodesiX.UDF.Distance(A251, B251, A252, B252)</f>
        <v>11.108848215925727</v>
      </c>
      <c r="F252">
        <f t="shared" si="23"/>
        <v>2797.3428243714238</v>
      </c>
      <c r="G252" s="2">
        <f t="shared" si="18"/>
        <v>4.6284723794087768E-5</v>
      </c>
      <c r="H252" s="2">
        <f t="shared" si="19"/>
        <v>1.3385995371208992E-2</v>
      </c>
      <c r="I252" s="3">
        <f t="shared" si="20"/>
        <v>10.000463170587119</v>
      </c>
      <c r="J252" t="str">
        <f>IF(INT(F252/1000)&lt;&gt;INT(F251/1000),INT(F251/1000)+1&amp;" Km "&amp;TEXT(H252,"mm:ss"),"")</f>
        <v/>
      </c>
      <c r="K252" t="str">
        <f t="shared" si="21"/>
        <v>http://maps.google.com/mapfiles/kml/paddle/wht-blank-lv.png</v>
      </c>
      <c r="L252">
        <f t="shared" si="22"/>
        <v>1</v>
      </c>
      <c r="M252" t="str">
        <f>"#"&amp;_xll.GeodesiX.UDF.Heat(I252, 0, $I$1)</f>
        <v>#ED0800</v>
      </c>
    </row>
    <row r="253" spans="1:13" x14ac:dyDescent="0.25">
      <c r="A253">
        <v>46.178418000000001</v>
      </c>
      <c r="B253">
        <v>6.1506999999999996</v>
      </c>
      <c r="C253">
        <v>460</v>
      </c>
      <c r="D253" s="1">
        <v>45425.305753217595</v>
      </c>
      <c r="E253">
        <f>_xll.GeodesiX.UDF.Distance(A252, B252, A253, B253)</f>
        <v>10.119801274150559</v>
      </c>
      <c r="F253">
        <f t="shared" si="23"/>
        <v>2807.4626256455745</v>
      </c>
      <c r="G253" s="2">
        <f t="shared" si="18"/>
        <v>4.6550929255317897E-5</v>
      </c>
      <c r="H253" s="2">
        <f t="shared" si="19"/>
        <v>1.343254630046431E-2</v>
      </c>
      <c r="I253" s="3">
        <f t="shared" si="20"/>
        <v>9.0580014871512038</v>
      </c>
      <c r="J253" t="str">
        <f>IF(INT(F253/1000)&lt;&gt;INT(F252/1000),INT(F252/1000)+1&amp;" Km "&amp;TEXT(H253,"mm:ss"),"")</f>
        <v/>
      </c>
      <c r="K253" t="str">
        <f t="shared" si="21"/>
        <v>http://maps.google.com/mapfiles/kml/paddle/wht-blank-lv.png</v>
      </c>
      <c r="L253">
        <f t="shared" si="22"/>
        <v>1</v>
      </c>
      <c r="M253" t="str">
        <f>"#"&amp;_xll.GeodesiX.UDF.Heat(I253, 0, $I$1)</f>
        <v>#F17000</v>
      </c>
    </row>
    <row r="254" spans="1:13" x14ac:dyDescent="0.25">
      <c r="A254">
        <v>46.178507000000003</v>
      </c>
      <c r="B254">
        <v>6.1506270000000001</v>
      </c>
      <c r="C254">
        <v>459</v>
      </c>
      <c r="D254" s="1">
        <v>45425.30581096065</v>
      </c>
      <c r="E254">
        <f>_xll.GeodesiX.UDF.Distance(A253, B253, A254, B254)</f>
        <v>11.385888478915955</v>
      </c>
      <c r="F254">
        <f t="shared" si="23"/>
        <v>2818.8485141244905</v>
      </c>
      <c r="G254" s="2">
        <f t="shared" si="18"/>
        <v>5.7743054640013725E-5</v>
      </c>
      <c r="H254" s="2">
        <f t="shared" si="19"/>
        <v>1.3490289355104323E-2</v>
      </c>
      <c r="I254" s="3">
        <f t="shared" si="20"/>
        <v>8.2159148474643064</v>
      </c>
      <c r="J254" t="str">
        <f>IF(INT(F254/1000)&lt;&gt;INT(F253/1000),INT(F253/1000)+1&amp;" Km "&amp;TEXT(H254,"mm:ss"),"")</f>
        <v/>
      </c>
      <c r="K254" t="str">
        <f t="shared" si="21"/>
        <v>http://maps.google.com/mapfiles/kml/paddle/wht-blank-lv.png</v>
      </c>
      <c r="L254">
        <f t="shared" si="22"/>
        <v>1</v>
      </c>
      <c r="M254" t="str">
        <f>"#"&amp;_xll.GeodesiX.UDF.Heat(I254, 0, $I$1)</f>
        <v>#F3B900</v>
      </c>
    </row>
    <row r="255" spans="1:13" x14ac:dyDescent="0.25">
      <c r="A255">
        <v>46.178562999999997</v>
      </c>
      <c r="B255">
        <v>6.1505070000000002</v>
      </c>
      <c r="C255">
        <v>458</v>
      </c>
      <c r="D255" s="1">
        <v>45425.305857210646</v>
      </c>
      <c r="E255">
        <f>_xll.GeodesiX.UDF.Distance(A254, B254, A255, B255)</f>
        <v>11.16238486199201</v>
      </c>
      <c r="F255">
        <f t="shared" si="23"/>
        <v>2830.0108989864825</v>
      </c>
      <c r="G255" s="2">
        <f t="shared" si="18"/>
        <v>4.624999564839527E-5</v>
      </c>
      <c r="H255" s="2">
        <f t="shared" si="19"/>
        <v>1.3536539350752719E-2</v>
      </c>
      <c r="I255" s="3">
        <f t="shared" si="20"/>
        <v>10.056203524546808</v>
      </c>
      <c r="J255" t="str">
        <f>IF(INT(F255/1000)&lt;&gt;INT(F254/1000),INT(F254/1000)+1&amp;" Km "&amp;TEXT(H255,"mm:ss"),"")</f>
        <v/>
      </c>
      <c r="K255" t="str">
        <f t="shared" si="21"/>
        <v>http://maps.google.com/mapfiles/kml/paddle/wht-blank-lv.png</v>
      </c>
      <c r="L255">
        <f t="shared" si="22"/>
        <v>1</v>
      </c>
      <c r="M255" t="str">
        <f>"#"&amp;_xll.GeodesiX.UDF.Heat(I255, 0, $I$1)</f>
        <v>#ED0000</v>
      </c>
    </row>
    <row r="256" spans="1:13" x14ac:dyDescent="0.25">
      <c r="A256">
        <v>46.178603000000003</v>
      </c>
      <c r="B256">
        <v>6.1503750000000004</v>
      </c>
      <c r="C256">
        <v>458</v>
      </c>
      <c r="D256" s="1">
        <v>45425.305915127312</v>
      </c>
      <c r="E256">
        <f>_xll.GeodesiX.UDF.Distance(A255, B255, A256, B256)</f>
        <v>11.119791554831487</v>
      </c>
      <c r="F256">
        <f t="shared" si="23"/>
        <v>2841.1306905413139</v>
      </c>
      <c r="G256" s="2">
        <f t="shared" si="18"/>
        <v>5.7916666264645755E-5</v>
      </c>
      <c r="H256" s="2">
        <f t="shared" si="19"/>
        <v>1.3594456017017365E-2</v>
      </c>
      <c r="I256" s="3">
        <f t="shared" si="20"/>
        <v>7.9998500949770177</v>
      </c>
      <c r="J256" t="str">
        <f>IF(INT(F256/1000)&lt;&gt;INT(F255/1000),INT(F255/1000)+1&amp;" Km "&amp;TEXT(H256,"mm:ss"),"")</f>
        <v/>
      </c>
      <c r="K256" t="str">
        <f t="shared" si="21"/>
        <v>http://maps.google.com/mapfiles/kml/paddle/wht-blank-lv.png</v>
      </c>
      <c r="L256">
        <f t="shared" si="22"/>
        <v>1</v>
      </c>
      <c r="M256" t="str">
        <f>"#"&amp;_xll.GeodesiX.UDF.Heat(I256, 0, $I$1)</f>
        <v>#F3CB00</v>
      </c>
    </row>
    <row r="257" spans="1:13" x14ac:dyDescent="0.25">
      <c r="A257">
        <v>46.178655999999997</v>
      </c>
      <c r="B257">
        <v>6.1502480000000004</v>
      </c>
      <c r="C257">
        <v>457</v>
      </c>
      <c r="D257" s="1">
        <v>45425.305996099538</v>
      </c>
      <c r="E257">
        <f>_xll.GeodesiX.UDF.Distance(A256, B256, A257, B257)</f>
        <v>11.43969126441846</v>
      </c>
      <c r="F257">
        <f t="shared" si="23"/>
        <v>2852.5703818057323</v>
      </c>
      <c r="G257" s="2">
        <f t="shared" si="18"/>
        <v>8.0972225987352431E-5</v>
      </c>
      <c r="H257" s="2">
        <f t="shared" si="19"/>
        <v>1.3675428243004717E-2</v>
      </c>
      <c r="I257" s="3">
        <f t="shared" si="20"/>
        <v>5.8866333100260091</v>
      </c>
      <c r="J257" t="str">
        <f>IF(INT(F257/1000)&lt;&gt;INT(F256/1000),INT(F256/1000)+1&amp;" Km "&amp;TEXT(H257,"mm:ss"),"")</f>
        <v/>
      </c>
      <c r="K257" t="str">
        <f t="shared" si="21"/>
        <v>http://maps.google.com/mapfiles/kml/paddle/wht-blank-lv.png</v>
      </c>
      <c r="L257">
        <f t="shared" si="22"/>
        <v>1</v>
      </c>
      <c r="M257" t="str">
        <f>"#"&amp;_xll.GeodesiX.UDF.Heat(I257, 0, $I$1)</f>
        <v>#78EE00</v>
      </c>
    </row>
    <row r="258" spans="1:13" x14ac:dyDescent="0.25">
      <c r="A258">
        <v>46.178735000000003</v>
      </c>
      <c r="B258">
        <v>6.1501580000000002</v>
      </c>
      <c r="C258">
        <v>457</v>
      </c>
      <c r="D258" s="1">
        <v>45425.306053969907</v>
      </c>
      <c r="E258">
        <f>_xll.GeodesiX.UDF.Distance(A257, B257, A258, B258)</f>
        <v>11.198287976202939</v>
      </c>
      <c r="F258">
        <f t="shared" si="23"/>
        <v>2863.7686697819354</v>
      </c>
      <c r="G258" s="2">
        <f t="shared" si="18"/>
        <v>5.7870369346346706E-5</v>
      </c>
      <c r="H258" s="2">
        <f t="shared" si="19"/>
        <v>1.3733298612351064E-2</v>
      </c>
      <c r="I258" s="3">
        <f t="shared" si="20"/>
        <v>8.062767485537826</v>
      </c>
      <c r="J258" t="str">
        <f>IF(INT(F258/1000)&lt;&gt;INT(F257/1000),INT(F257/1000)+1&amp;" Km "&amp;TEXT(H258,"mm:ss"),"")</f>
        <v/>
      </c>
      <c r="K258" t="str">
        <f t="shared" si="21"/>
        <v>http://maps.google.com/mapfiles/kml/paddle/wht-blank-lv.png</v>
      </c>
      <c r="L258">
        <f t="shared" si="22"/>
        <v>1</v>
      </c>
      <c r="M258" t="str">
        <f>"#"&amp;_xll.GeodesiX.UDF.Heat(I258, 0, $I$1)</f>
        <v>#F3C500</v>
      </c>
    </row>
    <row r="259" spans="1:13" x14ac:dyDescent="0.25">
      <c r="A259">
        <v>46.178817000000002</v>
      </c>
      <c r="B259">
        <v>6.1500760000000003</v>
      </c>
      <c r="C259">
        <v>457</v>
      </c>
      <c r="D259" s="1">
        <v>45425.306111817132</v>
      </c>
      <c r="E259">
        <f>_xll.GeodesiX.UDF.Distance(A258, B258, A259, B259)</f>
        <v>11.097998636662352</v>
      </c>
      <c r="F259">
        <f t="shared" si="23"/>
        <v>2874.8666684185978</v>
      </c>
      <c r="G259" s="2">
        <f t="shared" si="18"/>
        <v>5.7847224525175989E-5</v>
      </c>
      <c r="H259" s="2">
        <f t="shared" si="19"/>
        <v>1.379114583687624E-2</v>
      </c>
      <c r="I259" s="3">
        <f t="shared" si="20"/>
        <v>7.9937562027661437</v>
      </c>
      <c r="J259" t="str">
        <f>IF(INT(F259/1000)&lt;&gt;INT(F258/1000),INT(F258/1000)+1&amp;" Km "&amp;TEXT(H259,"mm:ss"),"")</f>
        <v/>
      </c>
      <c r="K259" t="str">
        <f t="shared" si="21"/>
        <v>http://maps.google.com/mapfiles/kml/paddle/wht-blank-lv.png</v>
      </c>
      <c r="L259">
        <f t="shared" si="22"/>
        <v>1</v>
      </c>
      <c r="M259" t="str">
        <f>"#"&amp;_xll.GeodesiX.UDF.Heat(I259, 0, $I$1)</f>
        <v>#F3CB00</v>
      </c>
    </row>
    <row r="260" spans="1:13" x14ac:dyDescent="0.25">
      <c r="A260">
        <v>46.178904000000003</v>
      </c>
      <c r="B260">
        <v>6.1500159999999999</v>
      </c>
      <c r="C260">
        <v>456</v>
      </c>
      <c r="D260" s="1">
        <v>45425.30616965278</v>
      </c>
      <c r="E260">
        <f>_xll.GeodesiX.UDF.Distance(A259, B259, A260, B260)</f>
        <v>10.722909758037883</v>
      </c>
      <c r="F260">
        <f t="shared" si="23"/>
        <v>2885.5895781766358</v>
      </c>
      <c r="G260" s="2">
        <f t="shared" si="18"/>
        <v>5.7835648476611823E-5</v>
      </c>
      <c r="H260" s="2">
        <f t="shared" si="19"/>
        <v>1.3848981485352851E-2</v>
      </c>
      <c r="I260" s="3">
        <f t="shared" si="20"/>
        <v>7.7251300599765642</v>
      </c>
      <c r="J260" t="str">
        <f>IF(INT(F260/1000)&lt;&gt;INT(F259/1000),INT(F259/1000)+1&amp;" Km "&amp;TEXT(H260,"mm:ss"),"")</f>
        <v/>
      </c>
      <c r="K260" t="str">
        <f t="shared" si="21"/>
        <v>http://maps.google.com/mapfiles/kml/paddle/wht-blank-lv.png</v>
      </c>
      <c r="L260">
        <f t="shared" si="22"/>
        <v>1</v>
      </c>
      <c r="M260" t="str">
        <f>"#"&amp;_xll.GeodesiX.UDF.Heat(I260, 0, $I$1)</f>
        <v>#F3E000</v>
      </c>
    </row>
    <row r="261" spans="1:13" x14ac:dyDescent="0.25">
      <c r="A261">
        <v>46.178984999999997</v>
      </c>
      <c r="B261">
        <v>6.1499370000000004</v>
      </c>
      <c r="C261">
        <v>457</v>
      </c>
      <c r="D261" s="1">
        <v>45425.306227592591</v>
      </c>
      <c r="E261">
        <f>_xll.GeodesiX.UDF.Distance(A260, B260, A261, B261)</f>
        <v>10.875284696823632</v>
      </c>
      <c r="F261">
        <f t="shared" si="23"/>
        <v>2896.4648628734594</v>
      </c>
      <c r="G261" s="2">
        <f t="shared" si="18"/>
        <v>5.7939811085816473E-5</v>
      </c>
      <c r="H261" s="2">
        <f t="shared" si="19"/>
        <v>1.3906921296438668E-2</v>
      </c>
      <c r="I261" s="3">
        <f t="shared" si="20"/>
        <v>7.8208205010626655</v>
      </c>
      <c r="J261" t="str">
        <f>IF(INT(F261/1000)&lt;&gt;INT(F260/1000),INT(F260/1000)+1&amp;" Km "&amp;TEXT(H261,"mm:ss"),"")</f>
        <v/>
      </c>
      <c r="K261" t="str">
        <f t="shared" si="21"/>
        <v>http://maps.google.com/mapfiles/kml/paddle/wht-blank-lv.png</v>
      </c>
      <c r="L261">
        <f t="shared" si="22"/>
        <v>1</v>
      </c>
      <c r="M261" t="str">
        <f>"#"&amp;_xll.GeodesiX.UDF.Heat(I261, 0, $I$1)</f>
        <v>#F3D800</v>
      </c>
    </row>
    <row r="262" spans="1:13" x14ac:dyDescent="0.25">
      <c r="A262">
        <v>46.179087000000003</v>
      </c>
      <c r="B262">
        <v>6.1499199999999998</v>
      </c>
      <c r="C262">
        <v>457</v>
      </c>
      <c r="D262" s="1">
        <v>45425.306285462961</v>
      </c>
      <c r="E262">
        <f>_xll.GeodesiX.UDF.Distance(A261, B261, A262, B262)</f>
        <v>11.413521718588052</v>
      </c>
      <c r="F262">
        <f t="shared" si="23"/>
        <v>2907.8783845920475</v>
      </c>
      <c r="G262" s="2">
        <f t="shared" ref="G262:G325" si="24">D262-D261</f>
        <v>5.7870369346346706E-5</v>
      </c>
      <c r="H262" s="2">
        <f t="shared" ref="H262:H325" si="25">H261+G262</f>
        <v>1.3964791665785015E-2</v>
      </c>
      <c r="I262" s="3">
        <f t="shared" ref="I262:I325" si="26">(E262/1000)/G262/24</f>
        <v>8.217735782797293</v>
      </c>
      <c r="J262" t="str">
        <f>IF(INT(F262/1000)&lt;&gt;INT(F261/1000),INT(F261/1000)+1&amp;" Km "&amp;TEXT(H262,"mm:ss"),"")</f>
        <v/>
      </c>
      <c r="K262" t="str">
        <f t="shared" ref="K262:K325" si="27">IF(J262="","http://maps.google.com/mapfiles/kml/paddle/wht-blank-lv.png",J262)</f>
        <v>http://maps.google.com/mapfiles/kml/paddle/wht-blank-lv.png</v>
      </c>
      <c r="L262">
        <f t="shared" ref="L262:L325" si="28">IF(J262="",1,32)</f>
        <v>1</v>
      </c>
      <c r="M262" t="str">
        <f>"#"&amp;_xll.GeodesiX.UDF.Heat(I262, 0, $I$1)</f>
        <v>#F3B900</v>
      </c>
    </row>
    <row r="263" spans="1:13" x14ac:dyDescent="0.25">
      <c r="A263">
        <v>46.179188000000003</v>
      </c>
      <c r="B263">
        <v>6.1498989999999996</v>
      </c>
      <c r="C263">
        <v>457</v>
      </c>
      <c r="D263" s="1">
        <v>45425.306343310185</v>
      </c>
      <c r="E263">
        <f>_xll.GeodesiX.UDF.Distance(A262, B262, A263, B263)</f>
        <v>11.343126813255378</v>
      </c>
      <c r="F263">
        <f t="shared" ref="F263:F326" si="29">F262+E263</f>
        <v>2919.2215114053029</v>
      </c>
      <c r="G263" s="2">
        <f t="shared" si="24"/>
        <v>5.7847224525175989E-5</v>
      </c>
      <c r="H263" s="2">
        <f t="shared" si="25"/>
        <v>1.4022638890310191E-2</v>
      </c>
      <c r="I263" s="3">
        <f t="shared" si="26"/>
        <v>8.1703191080489077</v>
      </c>
      <c r="J263" t="str">
        <f>IF(INT(F263/1000)&lt;&gt;INT(F262/1000),INT(F262/1000)+1&amp;" Km "&amp;TEXT(H263,"mm:ss"),"")</f>
        <v/>
      </c>
      <c r="K263" t="str">
        <f t="shared" si="27"/>
        <v>http://maps.google.com/mapfiles/kml/paddle/wht-blank-lv.png</v>
      </c>
      <c r="L263">
        <f t="shared" si="28"/>
        <v>1</v>
      </c>
      <c r="M263" t="str">
        <f>"#"&amp;_xll.GeodesiX.UDF.Heat(I263, 0, $I$1)</f>
        <v>#F3BC00</v>
      </c>
    </row>
    <row r="264" spans="1:13" x14ac:dyDescent="0.25">
      <c r="A264">
        <v>46.179281000000003</v>
      </c>
      <c r="B264">
        <v>6.1498670000000004</v>
      </c>
      <c r="C264">
        <v>458</v>
      </c>
      <c r="D264" s="1">
        <v>45425.306401203707</v>
      </c>
      <c r="E264">
        <f>_xll.GeodesiX.UDF.Distance(A263, B263, A264, B264)</f>
        <v>10.628579490303668</v>
      </c>
      <c r="F264">
        <f t="shared" si="29"/>
        <v>2929.8500908956066</v>
      </c>
      <c r="G264" s="2">
        <f t="shared" si="24"/>
        <v>5.7893521443475038E-5</v>
      </c>
      <c r="H264" s="2">
        <f t="shared" si="25"/>
        <v>1.4080532411753666E-2</v>
      </c>
      <c r="I264" s="3">
        <f t="shared" si="26"/>
        <v>7.6495170395713705</v>
      </c>
      <c r="J264" t="str">
        <f>IF(INT(F264/1000)&lt;&gt;INT(F263/1000),INT(F263/1000)+1&amp;" Km "&amp;TEXT(H264,"mm:ss"),"")</f>
        <v/>
      </c>
      <c r="K264" t="str">
        <f t="shared" si="27"/>
        <v>http://maps.google.com/mapfiles/kml/paddle/wht-blank-lv.png</v>
      </c>
      <c r="L264">
        <f t="shared" si="28"/>
        <v>1</v>
      </c>
      <c r="M264" t="str">
        <f>"#"&amp;_xll.GeodesiX.UDF.Heat(I264, 0, $I$1)</f>
        <v>#F3E600</v>
      </c>
    </row>
    <row r="265" spans="1:13" x14ac:dyDescent="0.25">
      <c r="A265">
        <v>46.179388000000003</v>
      </c>
      <c r="B265">
        <v>6.1498749999999998</v>
      </c>
      <c r="C265">
        <v>458</v>
      </c>
      <c r="D265" s="1">
        <v>45425.3064590625</v>
      </c>
      <c r="E265">
        <f>_xll.GeodesiX.UDF.Distance(A264, B264, A265, B265)</f>
        <v>11.909595422356208</v>
      </c>
      <c r="F265">
        <f t="shared" si="29"/>
        <v>2941.7596863179629</v>
      </c>
      <c r="G265" s="2">
        <f t="shared" si="24"/>
        <v>5.785879329778254E-5</v>
      </c>
      <c r="H265" s="2">
        <f t="shared" si="25"/>
        <v>1.4138391205051448E-2</v>
      </c>
      <c r="I265" s="3">
        <f t="shared" si="26"/>
        <v>8.5766244733830916</v>
      </c>
      <c r="J265" t="str">
        <f>IF(INT(F265/1000)&lt;&gt;INT(F264/1000),INT(F264/1000)+1&amp;" Km "&amp;TEXT(H265,"mm:ss"),"")</f>
        <v/>
      </c>
      <c r="K265" t="str">
        <f t="shared" si="27"/>
        <v>http://maps.google.com/mapfiles/kml/paddle/wht-blank-lv.png</v>
      </c>
      <c r="L265">
        <f t="shared" si="28"/>
        <v>1</v>
      </c>
      <c r="M265" t="str">
        <f>"#"&amp;_xll.GeodesiX.UDF.Heat(I265, 0, $I$1)</f>
        <v>#F29B00</v>
      </c>
    </row>
    <row r="266" spans="1:13" x14ac:dyDescent="0.25">
      <c r="A266">
        <v>46.179478000000003</v>
      </c>
      <c r="B266">
        <v>6.1498929999999996</v>
      </c>
      <c r="C266">
        <v>458</v>
      </c>
      <c r="D266" s="1">
        <v>45425.30651696759</v>
      </c>
      <c r="E266">
        <f>_xll.GeodesiX.UDF.Distance(A265, B265, A266, B266)</f>
        <v>10.100014973421441</v>
      </c>
      <c r="F266">
        <f t="shared" si="29"/>
        <v>2951.8597012913842</v>
      </c>
      <c r="G266" s="2">
        <f t="shared" si="24"/>
        <v>5.7905090216081589E-5</v>
      </c>
      <c r="H266" s="2">
        <f t="shared" si="25"/>
        <v>1.419629629526753E-2</v>
      </c>
      <c r="I266" s="3">
        <f t="shared" si="26"/>
        <v>7.2676504890241587</v>
      </c>
      <c r="J266" t="str">
        <f>IF(INT(F266/1000)&lt;&gt;INT(F265/1000),INT(F265/1000)+1&amp;" Km "&amp;TEXT(H266,"mm:ss"),"")</f>
        <v/>
      </c>
      <c r="K266" t="str">
        <f t="shared" si="27"/>
        <v>http://maps.google.com/mapfiles/kml/paddle/wht-blank-lv.png</v>
      </c>
      <c r="L266">
        <f t="shared" si="28"/>
        <v>1</v>
      </c>
      <c r="M266" t="str">
        <f>"#"&amp;_xll.GeodesiX.UDF.Heat(I266, 0, $I$1)</f>
        <v>#E3F300</v>
      </c>
    </row>
    <row r="267" spans="1:13" x14ac:dyDescent="0.25">
      <c r="A267">
        <v>46.179566000000001</v>
      </c>
      <c r="B267">
        <v>6.1499259999999998</v>
      </c>
      <c r="C267">
        <v>458</v>
      </c>
      <c r="D267" s="1">
        <v>45425.306597997682</v>
      </c>
      <c r="E267">
        <f>_xll.GeodesiX.UDF.Distance(A266, B266, A267, B267)</f>
        <v>10.108042863221874</v>
      </c>
      <c r="F267">
        <f t="shared" si="29"/>
        <v>2961.967744154606</v>
      </c>
      <c r="G267" s="2">
        <f t="shared" si="24"/>
        <v>8.1030091678258032E-5</v>
      </c>
      <c r="H267" s="2">
        <f t="shared" si="25"/>
        <v>1.4277326386945788E-2</v>
      </c>
      <c r="I267" s="3">
        <f t="shared" si="26"/>
        <v>5.1976795769472455</v>
      </c>
      <c r="J267" t="str">
        <f>IF(INT(F267/1000)&lt;&gt;INT(F266/1000),INT(F266/1000)+1&amp;" Km "&amp;TEXT(H267,"mm:ss"),"")</f>
        <v/>
      </c>
      <c r="K267" t="str">
        <f t="shared" si="27"/>
        <v>http://maps.google.com/mapfiles/kml/paddle/wht-blank-lv.png</v>
      </c>
      <c r="L267">
        <f t="shared" si="28"/>
        <v>1</v>
      </c>
      <c r="M267" t="str">
        <f>"#"&amp;_xll.GeodesiX.UDF.Heat(I267, 0, $I$1)</f>
        <v>#39EA00</v>
      </c>
    </row>
    <row r="268" spans="1:13" x14ac:dyDescent="0.25">
      <c r="A268">
        <v>46.179656999999999</v>
      </c>
      <c r="B268">
        <v>6.1499540000000001</v>
      </c>
      <c r="C268">
        <v>458</v>
      </c>
      <c r="D268" s="1">
        <v>45425.306655798609</v>
      </c>
      <c r="E268">
        <f>_xll.GeodesiX.UDF.Distance(A267, B267, A268, B268)</f>
        <v>10.343550202853043</v>
      </c>
      <c r="F268">
        <f t="shared" si="29"/>
        <v>2972.3112943574588</v>
      </c>
      <c r="G268" s="2">
        <f t="shared" si="24"/>
        <v>5.780092760687694E-5</v>
      </c>
      <c r="H268" s="2">
        <f t="shared" si="25"/>
        <v>1.4335127314552665E-2</v>
      </c>
      <c r="I268" s="3">
        <f t="shared" si="26"/>
        <v>7.4563034936645822</v>
      </c>
      <c r="J268" t="str">
        <f>IF(INT(F268/1000)&lt;&gt;INT(F267/1000),INT(F267/1000)+1&amp;" Km "&amp;TEXT(H268,"mm:ss"),"")</f>
        <v/>
      </c>
      <c r="K268" t="str">
        <f t="shared" si="27"/>
        <v>http://maps.google.com/mapfiles/kml/paddle/wht-blank-lv.png</v>
      </c>
      <c r="L268">
        <f t="shared" si="28"/>
        <v>1</v>
      </c>
      <c r="M268" t="str">
        <f>"#"&amp;_xll.GeodesiX.UDF.Heat(I268, 0, $I$1)</f>
        <v>#F1F300</v>
      </c>
    </row>
    <row r="269" spans="1:13" x14ac:dyDescent="0.25">
      <c r="A269">
        <v>46.179752000000001</v>
      </c>
      <c r="B269">
        <v>6.1499959999999998</v>
      </c>
      <c r="C269">
        <v>458</v>
      </c>
      <c r="D269" s="1">
        <v>45425.30671365741</v>
      </c>
      <c r="E269">
        <f>_xll.GeodesiX.UDF.Distance(A268, B268, A269, B269)</f>
        <v>11.046443466608164</v>
      </c>
      <c r="F269">
        <f t="shared" si="29"/>
        <v>2983.357737824067</v>
      </c>
      <c r="G269" s="2">
        <f t="shared" si="24"/>
        <v>5.7858800573740155E-5</v>
      </c>
      <c r="H269" s="2">
        <f t="shared" si="25"/>
        <v>1.4392986115126405E-2</v>
      </c>
      <c r="I269" s="3">
        <f t="shared" si="26"/>
        <v>7.9550297139107649</v>
      </c>
      <c r="J269" t="str">
        <f>IF(INT(F269/1000)&lt;&gt;INT(F268/1000),INT(F268/1000)+1&amp;" Km "&amp;TEXT(H269,"mm:ss"),"")</f>
        <v/>
      </c>
      <c r="K269" t="str">
        <f t="shared" si="27"/>
        <v>http://maps.google.com/mapfiles/kml/paddle/wht-blank-lv.png</v>
      </c>
      <c r="L269">
        <f t="shared" si="28"/>
        <v>1</v>
      </c>
      <c r="M269" t="str">
        <f>"#"&amp;_xll.GeodesiX.UDF.Heat(I269, 0, $I$1)</f>
        <v>#F3CE00</v>
      </c>
    </row>
    <row r="270" spans="1:13" x14ac:dyDescent="0.25">
      <c r="A270">
        <v>46.179845</v>
      </c>
      <c r="B270">
        <v>6.1500260000000004</v>
      </c>
      <c r="C270">
        <v>458</v>
      </c>
      <c r="D270" s="1">
        <v>45425.306771574076</v>
      </c>
      <c r="E270">
        <f>_xll.GeodesiX.UDF.Distance(A269, B269, A270, B270)</f>
        <v>10.593740994403285</v>
      </c>
      <c r="F270">
        <f t="shared" si="29"/>
        <v>2993.9514788184702</v>
      </c>
      <c r="G270" s="2">
        <f t="shared" si="24"/>
        <v>5.7916666264645755E-5</v>
      </c>
      <c r="H270" s="2">
        <f t="shared" si="25"/>
        <v>1.4450902781391051E-2</v>
      </c>
      <c r="I270" s="3">
        <f t="shared" si="26"/>
        <v>7.6213964517542045</v>
      </c>
      <c r="J270" t="str">
        <f>IF(INT(F270/1000)&lt;&gt;INT(F269/1000),INT(F269/1000)+1&amp;" Km "&amp;TEXT(H270,"mm:ss"),"")</f>
        <v/>
      </c>
      <c r="K270" t="str">
        <f t="shared" si="27"/>
        <v>http://maps.google.com/mapfiles/kml/paddle/wht-blank-lv.png</v>
      </c>
      <c r="L270">
        <f t="shared" si="28"/>
        <v>1</v>
      </c>
      <c r="M270" t="str">
        <f>"#"&amp;_xll.GeodesiX.UDF.Heat(I270, 0, $I$1)</f>
        <v>#F3E800</v>
      </c>
    </row>
    <row r="271" spans="1:13" x14ac:dyDescent="0.25">
      <c r="A271">
        <v>46.179938</v>
      </c>
      <c r="B271">
        <v>6.1500370000000002</v>
      </c>
      <c r="C271">
        <v>458</v>
      </c>
      <c r="D271" s="1">
        <v>45425.306841041667</v>
      </c>
      <c r="E271">
        <f>_xll.GeodesiX.UDF.Distance(A270, B270, A271, B271)</f>
        <v>10.372231474366341</v>
      </c>
      <c r="F271">
        <f t="shared" si="29"/>
        <v>3004.3237102928365</v>
      </c>
      <c r="G271" s="2">
        <f t="shared" si="24"/>
        <v>6.9467590947169811E-5</v>
      </c>
      <c r="H271" s="2">
        <f t="shared" si="25"/>
        <v>1.452037037233822E-2</v>
      </c>
      <c r="I271" s="3">
        <f t="shared" si="26"/>
        <v>6.2212652769347008</v>
      </c>
      <c r="J271" t="str">
        <f>IF(INT(F271/1000)&lt;&gt;INT(F270/1000),INT(F270/1000)+1&amp;" Km "&amp;TEXT(H271,"mm:ss"),"")</f>
        <v>3 Km 20:55</v>
      </c>
      <c r="K271" t="str">
        <f t="shared" si="27"/>
        <v>3 Km 20:55</v>
      </c>
      <c r="L271">
        <f t="shared" si="28"/>
        <v>32</v>
      </c>
      <c r="M271" t="str">
        <f>"#"&amp;_xll.GeodesiX.UDF.Heat(I271, 0, $I$1)</f>
        <v>#94F000</v>
      </c>
    </row>
    <row r="272" spans="1:13" x14ac:dyDescent="0.25">
      <c r="A272">
        <v>46.180025999999998</v>
      </c>
      <c r="B272">
        <v>6.150118</v>
      </c>
      <c r="C272">
        <v>458</v>
      </c>
      <c r="D272" s="1">
        <v>45425.306898854164</v>
      </c>
      <c r="E272">
        <f>_xll.GeodesiX.UDF.Distance(A271, B271, A272, B272)</f>
        <v>11.610108162066275</v>
      </c>
      <c r="F272">
        <f t="shared" si="29"/>
        <v>3015.9338184549028</v>
      </c>
      <c r="G272" s="2">
        <f t="shared" si="24"/>
        <v>5.7812496379483491E-5</v>
      </c>
      <c r="H272" s="2">
        <f t="shared" si="25"/>
        <v>1.4578182868717704E-2</v>
      </c>
      <c r="I272" s="3">
        <f t="shared" si="26"/>
        <v>8.36764604623502</v>
      </c>
      <c r="J272" t="str">
        <f>IF(INT(F272/1000)&lt;&gt;INT(F271/1000),INT(F271/1000)+1&amp;" Km "&amp;TEXT(H272,"mm:ss"),"")</f>
        <v/>
      </c>
      <c r="K272" t="str">
        <f t="shared" si="27"/>
        <v>http://maps.google.com/mapfiles/kml/paddle/wht-blank-lv.png</v>
      </c>
      <c r="L272">
        <f t="shared" si="28"/>
        <v>1</v>
      </c>
      <c r="M272" t="str">
        <f>"#"&amp;_xll.GeodesiX.UDF.Heat(I272, 0, $I$1)</f>
        <v>#F3AC00</v>
      </c>
    </row>
    <row r="273" spans="1:13" x14ac:dyDescent="0.25">
      <c r="A273">
        <v>46.180114000000003</v>
      </c>
      <c r="B273">
        <v>6.1502090000000003</v>
      </c>
      <c r="C273">
        <v>458</v>
      </c>
      <c r="D273" s="1">
        <v>45425.30695672454</v>
      </c>
      <c r="E273">
        <f>_xll.GeodesiX.UDF.Distance(A272, B272, A273, B273)</f>
        <v>12.043608382377579</v>
      </c>
      <c r="F273">
        <f t="shared" si="29"/>
        <v>3027.9774268372803</v>
      </c>
      <c r="G273" s="2">
        <f t="shared" si="24"/>
        <v>5.787037662230432E-5</v>
      </c>
      <c r="H273" s="2">
        <f t="shared" si="25"/>
        <v>1.4636053245340008E-2</v>
      </c>
      <c r="I273" s="3">
        <f t="shared" si="26"/>
        <v>8.6713970985111839</v>
      </c>
      <c r="J273" t="str">
        <f>IF(INT(F273/1000)&lt;&gt;INT(F272/1000),INT(F272/1000)+1&amp;" Km "&amp;TEXT(H273,"mm:ss"),"")</f>
        <v/>
      </c>
      <c r="K273" t="str">
        <f t="shared" si="27"/>
        <v>http://maps.google.com/mapfiles/kml/paddle/wht-blank-lv.png</v>
      </c>
      <c r="L273">
        <f t="shared" si="28"/>
        <v>1</v>
      </c>
      <c r="M273" t="str">
        <f>"#"&amp;_xll.GeodesiX.UDF.Heat(I273, 0, $I$1)</f>
        <v>#F29200</v>
      </c>
    </row>
    <row r="274" spans="1:13" x14ac:dyDescent="0.25">
      <c r="A274">
        <v>46.180204000000003</v>
      </c>
      <c r="B274">
        <v>6.1502840000000001</v>
      </c>
      <c r="C274">
        <v>458</v>
      </c>
      <c r="D274" s="1">
        <v>45425.306991423611</v>
      </c>
      <c r="E274">
        <f>_xll.GeodesiX.UDF.Distance(A273, B273, A274, B274)</f>
        <v>11.559100971729363</v>
      </c>
      <c r="F274">
        <f t="shared" si="29"/>
        <v>3039.5365278090098</v>
      </c>
      <c r="G274" s="2">
        <f t="shared" si="24"/>
        <v>3.4699070965871215E-5</v>
      </c>
      <c r="H274" s="2">
        <f t="shared" si="25"/>
        <v>1.467075231630588E-2</v>
      </c>
      <c r="I274" s="3">
        <f t="shared" si="26"/>
        <v>13.880175859149189</v>
      </c>
      <c r="J274" t="str">
        <f>IF(INT(F274/1000)&lt;&gt;INT(F273/1000),INT(F273/1000)+1&amp;" Km "&amp;TEXT(H274,"mm:ss"),"")</f>
        <v/>
      </c>
      <c r="K274" t="str">
        <f t="shared" si="27"/>
        <v>http://maps.google.com/mapfiles/kml/paddle/wht-blank-lv.png</v>
      </c>
      <c r="L274">
        <f t="shared" si="28"/>
        <v>1</v>
      </c>
      <c r="M274" t="str">
        <f>"#"&amp;_xll.GeodesiX.UDF.Heat(I274, 0, $I$1)</f>
        <v>#CF0000</v>
      </c>
    </row>
    <row r="275" spans="1:13" x14ac:dyDescent="0.25">
      <c r="A275">
        <v>46.180280000000003</v>
      </c>
      <c r="B275">
        <v>6.1503629999999996</v>
      </c>
      <c r="C275">
        <v>458</v>
      </c>
      <c r="D275" s="1">
        <v>45425.307026145834</v>
      </c>
      <c r="E275">
        <f>_xll.GeodesiX.UDF.Distance(A274, B274, A275, B275)</f>
        <v>10.41974645558153</v>
      </c>
      <c r="F275">
        <f t="shared" si="29"/>
        <v>3049.9562742645912</v>
      </c>
      <c r="G275" s="2">
        <f t="shared" si="24"/>
        <v>3.4722223062999547E-5</v>
      </c>
      <c r="H275" s="2">
        <f t="shared" si="25"/>
        <v>1.4705474539368879E-2</v>
      </c>
      <c r="I275" s="3">
        <f t="shared" si="26"/>
        <v>12.503695443928516</v>
      </c>
      <c r="J275" t="str">
        <f>IF(INT(F275/1000)&lt;&gt;INT(F274/1000),INT(F274/1000)+1&amp;" Km "&amp;TEXT(H275,"mm:ss"),"")</f>
        <v/>
      </c>
      <c r="K275" t="str">
        <f t="shared" si="27"/>
        <v>http://maps.google.com/mapfiles/kml/paddle/wht-blank-lv.png</v>
      </c>
      <c r="L275">
        <f t="shared" si="28"/>
        <v>1</v>
      </c>
      <c r="M275" t="str">
        <f>"#"&amp;_xll.GeodesiX.UDF.Heat(I275, 0, $I$1)</f>
        <v>#DB0000</v>
      </c>
    </row>
    <row r="276" spans="1:13" x14ac:dyDescent="0.25">
      <c r="A276">
        <v>46.180377</v>
      </c>
      <c r="B276">
        <v>6.1504279999999998</v>
      </c>
      <c r="C276">
        <v>458</v>
      </c>
      <c r="D276" s="1">
        <v>45425.307084062501</v>
      </c>
      <c r="E276">
        <f>_xll.GeodesiX.UDF.Distance(A275, B275, A276, B276)</f>
        <v>11.892839042068804</v>
      </c>
      <c r="F276">
        <f t="shared" si="29"/>
        <v>3061.84911330666</v>
      </c>
      <c r="G276" s="2">
        <f t="shared" si="24"/>
        <v>5.7916666264645755E-5</v>
      </c>
      <c r="H276" s="2">
        <f t="shared" si="25"/>
        <v>1.4763391205633525E-2</v>
      </c>
      <c r="I276" s="3">
        <f t="shared" si="26"/>
        <v>8.5559993702312074</v>
      </c>
      <c r="J276" t="str">
        <f>IF(INT(F276/1000)&lt;&gt;INT(F275/1000),INT(F275/1000)+1&amp;" Km "&amp;TEXT(H276,"mm:ss"),"")</f>
        <v/>
      </c>
      <c r="K276" t="str">
        <f t="shared" si="27"/>
        <v>http://maps.google.com/mapfiles/kml/paddle/wht-blank-lv.png</v>
      </c>
      <c r="L276">
        <f t="shared" si="28"/>
        <v>1</v>
      </c>
      <c r="M276" t="str">
        <f>"#"&amp;_xll.GeodesiX.UDF.Heat(I276, 0, $I$1)</f>
        <v>#F29D00</v>
      </c>
    </row>
    <row r="277" spans="1:13" x14ac:dyDescent="0.25">
      <c r="A277">
        <v>46.180472000000002</v>
      </c>
      <c r="B277">
        <v>6.1504500000000002</v>
      </c>
      <c r="C277">
        <v>459</v>
      </c>
      <c r="D277" s="1">
        <v>45425.307141944446</v>
      </c>
      <c r="E277">
        <f>_xll.GeodesiX.UDF.Distance(A276, B276, A277, B277)</f>
        <v>10.695459623313335</v>
      </c>
      <c r="F277">
        <f t="shared" si="29"/>
        <v>3072.5445729299731</v>
      </c>
      <c r="G277" s="2">
        <f t="shared" si="24"/>
        <v>5.7881945394910872E-5</v>
      </c>
      <c r="H277" s="2">
        <f t="shared" si="25"/>
        <v>1.4821273151028436E-2</v>
      </c>
      <c r="I277" s="3">
        <f t="shared" si="26"/>
        <v>7.6991909641407998</v>
      </c>
      <c r="J277" t="str">
        <f>IF(INT(F277/1000)&lt;&gt;INT(F276/1000),INT(F276/1000)+1&amp;" Km "&amp;TEXT(H277,"mm:ss"),"")</f>
        <v/>
      </c>
      <c r="K277" t="str">
        <f t="shared" si="27"/>
        <v>http://maps.google.com/mapfiles/kml/paddle/wht-blank-lv.png</v>
      </c>
      <c r="L277">
        <f t="shared" si="28"/>
        <v>1</v>
      </c>
      <c r="M277" t="str">
        <f>"#"&amp;_xll.GeodesiX.UDF.Heat(I277, 0, $I$1)</f>
        <v>#F3E200</v>
      </c>
    </row>
    <row r="278" spans="1:13" x14ac:dyDescent="0.25">
      <c r="A278">
        <v>46.180562000000002</v>
      </c>
      <c r="B278">
        <v>6.1505070000000002</v>
      </c>
      <c r="C278">
        <v>459</v>
      </c>
      <c r="D278" s="1">
        <v>45425.307199814815</v>
      </c>
      <c r="E278">
        <f>_xll.GeodesiX.UDF.Distance(A277, B277, A278, B278)</f>
        <v>10.929216627679839</v>
      </c>
      <c r="F278">
        <f t="shared" si="29"/>
        <v>3083.4737895576532</v>
      </c>
      <c r="G278" s="2">
        <f t="shared" si="24"/>
        <v>5.7870369346346706E-5</v>
      </c>
      <c r="H278" s="2">
        <f t="shared" si="25"/>
        <v>1.4879143520374782E-2</v>
      </c>
      <c r="I278" s="3">
        <f t="shared" si="26"/>
        <v>7.8690361111730924</v>
      </c>
      <c r="J278" t="str">
        <f>IF(INT(F278/1000)&lt;&gt;INT(F277/1000),INT(F277/1000)+1&amp;" Km "&amp;TEXT(H278,"mm:ss"),"")</f>
        <v/>
      </c>
      <c r="K278" t="str">
        <f t="shared" si="27"/>
        <v>http://maps.google.com/mapfiles/kml/paddle/wht-blank-lv.png</v>
      </c>
      <c r="L278">
        <f t="shared" si="28"/>
        <v>1</v>
      </c>
      <c r="M278" t="str">
        <f>"#"&amp;_xll.GeodesiX.UDF.Heat(I278, 0, $I$1)</f>
        <v>#F3D400</v>
      </c>
    </row>
    <row r="279" spans="1:13" x14ac:dyDescent="0.25">
      <c r="A279">
        <v>46.180652000000002</v>
      </c>
      <c r="B279">
        <v>6.15055</v>
      </c>
      <c r="C279">
        <v>459</v>
      </c>
      <c r="D279" s="1">
        <v>45425.307246087963</v>
      </c>
      <c r="E279">
        <f>_xll.GeodesiX.UDF.Distance(A278, B278, A279, B279)</f>
        <v>10.540473839445536</v>
      </c>
      <c r="F279">
        <f t="shared" si="29"/>
        <v>3094.0142633970986</v>
      </c>
      <c r="G279" s="2">
        <f t="shared" si="24"/>
        <v>4.6273147745523602E-5</v>
      </c>
      <c r="H279" s="2">
        <f t="shared" si="25"/>
        <v>1.4925416668120306E-2</v>
      </c>
      <c r="I279" s="3">
        <f t="shared" si="26"/>
        <v>9.4911721241048177</v>
      </c>
      <c r="J279" t="str">
        <f>IF(INT(F279/1000)&lt;&gt;INT(F278/1000),INT(F278/1000)+1&amp;" Km "&amp;TEXT(H279,"mm:ss"),"")</f>
        <v/>
      </c>
      <c r="K279" t="str">
        <f t="shared" si="27"/>
        <v>http://maps.google.com/mapfiles/kml/paddle/wht-blank-lv.png</v>
      </c>
      <c r="L279">
        <f t="shared" si="28"/>
        <v>1</v>
      </c>
      <c r="M279" t="str">
        <f>"#"&amp;_xll.GeodesiX.UDF.Heat(I279, 0, $I$1)</f>
        <v>#EF4600</v>
      </c>
    </row>
    <row r="280" spans="1:13" x14ac:dyDescent="0.25">
      <c r="A280">
        <v>46.180759000000002</v>
      </c>
      <c r="B280">
        <v>6.1505580000000002</v>
      </c>
      <c r="C280">
        <v>459</v>
      </c>
      <c r="D280" s="1">
        <v>45425.307303946756</v>
      </c>
      <c r="E280">
        <f>_xll.GeodesiX.UDF.Distance(A279, B279, A280, B280)</f>
        <v>11.909597487524431</v>
      </c>
      <c r="F280">
        <f t="shared" si="29"/>
        <v>3105.9238608846231</v>
      </c>
      <c r="G280" s="2">
        <f t="shared" si="24"/>
        <v>5.785879329778254E-5</v>
      </c>
      <c r="H280" s="2">
        <f t="shared" si="25"/>
        <v>1.4983275461418089E-2</v>
      </c>
      <c r="I280" s="3">
        <f t="shared" si="26"/>
        <v>8.5766259606017332</v>
      </c>
      <c r="J280" t="str">
        <f>IF(INT(F280/1000)&lt;&gt;INT(F279/1000),INT(F279/1000)+1&amp;" Km "&amp;TEXT(H280,"mm:ss"),"")</f>
        <v/>
      </c>
      <c r="K280" t="str">
        <f t="shared" si="27"/>
        <v>http://maps.google.com/mapfiles/kml/paddle/wht-blank-lv.png</v>
      </c>
      <c r="L280">
        <f t="shared" si="28"/>
        <v>1</v>
      </c>
      <c r="M280" t="str">
        <f>"#"&amp;_xll.GeodesiX.UDF.Heat(I280, 0, $I$1)</f>
        <v>#F29B00</v>
      </c>
    </row>
    <row r="281" spans="1:13" x14ac:dyDescent="0.25">
      <c r="A281">
        <v>46.180857000000003</v>
      </c>
      <c r="B281">
        <v>6.1505340000000004</v>
      </c>
      <c r="C281">
        <v>459</v>
      </c>
      <c r="D281" s="1">
        <v>45425.307373391202</v>
      </c>
      <c r="E281">
        <f>_xll.GeodesiX.UDF.Distance(A280, B280, A281, B281)</f>
        <v>11.049664216158158</v>
      </c>
      <c r="F281">
        <f t="shared" si="29"/>
        <v>3116.9735251007814</v>
      </c>
      <c r="G281" s="2">
        <f t="shared" si="24"/>
        <v>6.9444446125999093E-5</v>
      </c>
      <c r="H281" s="2">
        <f t="shared" si="25"/>
        <v>1.5052719907544088E-2</v>
      </c>
      <c r="I281" s="3">
        <f t="shared" si="26"/>
        <v>6.629798369158391</v>
      </c>
      <c r="J281" t="str">
        <f>IF(INT(F281/1000)&lt;&gt;INT(F280/1000),INT(F280/1000)+1&amp;" Km "&amp;TEXT(H281,"mm:ss"),"")</f>
        <v/>
      </c>
      <c r="K281" t="str">
        <f t="shared" si="27"/>
        <v>http://maps.google.com/mapfiles/kml/paddle/wht-blank-lv.png</v>
      </c>
      <c r="L281">
        <f t="shared" si="28"/>
        <v>1</v>
      </c>
      <c r="M281" t="str">
        <f>"#"&amp;_xll.GeodesiX.UDF.Heat(I281, 0, $I$1)</f>
        <v>#B4F100</v>
      </c>
    </row>
    <row r="282" spans="1:13" x14ac:dyDescent="0.25">
      <c r="A282">
        <v>46.180950000000003</v>
      </c>
      <c r="B282">
        <v>6.1506080000000001</v>
      </c>
      <c r="C282">
        <v>459</v>
      </c>
      <c r="D282" s="1">
        <v>45425.307431273148</v>
      </c>
      <c r="E282">
        <f>_xll.GeodesiX.UDF.Distance(A281, B281, A282, B282)</f>
        <v>11.811299447890535</v>
      </c>
      <c r="F282">
        <f t="shared" si="29"/>
        <v>3128.7848245486721</v>
      </c>
      <c r="G282" s="2">
        <f t="shared" si="24"/>
        <v>5.7881945394910872E-5</v>
      </c>
      <c r="H282" s="2">
        <f t="shared" si="25"/>
        <v>1.5110601852938998E-2</v>
      </c>
      <c r="I282" s="3">
        <f t="shared" si="26"/>
        <v>8.5024349758415152</v>
      </c>
      <c r="J282" t="str">
        <f>IF(INT(F282/1000)&lt;&gt;INT(F281/1000),INT(F281/1000)+1&amp;" Km "&amp;TEXT(H282,"mm:ss"),"")</f>
        <v/>
      </c>
      <c r="K282" t="str">
        <f t="shared" si="27"/>
        <v>http://maps.google.com/mapfiles/kml/paddle/wht-blank-lv.png</v>
      </c>
      <c r="L282">
        <f t="shared" si="28"/>
        <v>1</v>
      </c>
      <c r="M282" t="str">
        <f>"#"&amp;_xll.GeodesiX.UDF.Heat(I282, 0, $I$1)</f>
        <v>#F2A100</v>
      </c>
    </row>
    <row r="283" spans="1:13" x14ac:dyDescent="0.25">
      <c r="A283">
        <v>46.181015000000002</v>
      </c>
      <c r="B283">
        <v>6.1507149999999999</v>
      </c>
      <c r="C283">
        <v>460</v>
      </c>
      <c r="D283" s="1">
        <v>45425.30747753472</v>
      </c>
      <c r="E283">
        <f>_xll.GeodesiX.UDF.Distance(A282, B282, A283, B283)</f>
        <v>10.975157345755164</v>
      </c>
      <c r="F283">
        <f t="shared" si="29"/>
        <v>3139.7599818944273</v>
      </c>
      <c r="G283" s="2">
        <f t="shared" si="24"/>
        <v>4.6261571696959436E-5</v>
      </c>
      <c r="H283" s="2">
        <f t="shared" si="25"/>
        <v>1.5156863424635958E-2</v>
      </c>
      <c r="I283" s="3">
        <f t="shared" si="26"/>
        <v>9.8850559106675302</v>
      </c>
      <c r="J283" t="str">
        <f>IF(INT(F283/1000)&lt;&gt;INT(F282/1000),INT(F282/1000)+1&amp;" Km "&amp;TEXT(H283,"mm:ss"),"")</f>
        <v/>
      </c>
      <c r="K283" t="str">
        <f t="shared" si="27"/>
        <v>http://maps.google.com/mapfiles/kml/paddle/wht-blank-lv.png</v>
      </c>
      <c r="L283">
        <f t="shared" si="28"/>
        <v>1</v>
      </c>
      <c r="M283" t="str">
        <f>"#"&amp;_xll.GeodesiX.UDF.Heat(I283, 0, $I$1)</f>
        <v>#EE1900</v>
      </c>
    </row>
    <row r="284" spans="1:13" x14ac:dyDescent="0.25">
      <c r="A284">
        <v>46.181100999999998</v>
      </c>
      <c r="B284">
        <v>6.1507889999999996</v>
      </c>
      <c r="C284">
        <v>460</v>
      </c>
      <c r="D284" s="1">
        <v>45425.307546979166</v>
      </c>
      <c r="E284">
        <f>_xll.GeodesiX.UDF.Distance(A283, B283, A284, B284)</f>
        <v>11.136664628433445</v>
      </c>
      <c r="F284">
        <f t="shared" si="29"/>
        <v>3150.8966465228609</v>
      </c>
      <c r="G284" s="2">
        <f t="shared" si="24"/>
        <v>6.9444446125999093E-5</v>
      </c>
      <c r="H284" s="2">
        <f t="shared" si="25"/>
        <v>1.5226307870761957E-2</v>
      </c>
      <c r="I284" s="3">
        <f t="shared" si="26"/>
        <v>6.681998615259567</v>
      </c>
      <c r="J284" t="str">
        <f>IF(INT(F284/1000)&lt;&gt;INT(F283/1000),INT(F283/1000)+1&amp;" Km "&amp;TEXT(H284,"mm:ss"),"")</f>
        <v/>
      </c>
      <c r="K284" t="str">
        <f t="shared" si="27"/>
        <v>http://maps.google.com/mapfiles/kml/paddle/wht-blank-lv.png</v>
      </c>
      <c r="L284">
        <f t="shared" si="28"/>
        <v>1</v>
      </c>
      <c r="M284" t="str">
        <f>"#"&amp;_xll.GeodesiX.UDF.Heat(I284, 0, $I$1)</f>
        <v>#B8F100</v>
      </c>
    </row>
    <row r="285" spans="1:13" x14ac:dyDescent="0.25">
      <c r="A285">
        <v>46.181204000000001</v>
      </c>
      <c r="B285">
        <v>6.1508190000000003</v>
      </c>
      <c r="C285">
        <v>461</v>
      </c>
      <c r="D285" s="1">
        <v>45425.307593321762</v>
      </c>
      <c r="E285">
        <f>_xll.GeodesiX.UDF.Distance(A284, B284, A285, B285)</f>
        <v>11.680912812541743</v>
      </c>
      <c r="F285">
        <f t="shared" si="29"/>
        <v>3162.5775593354028</v>
      </c>
      <c r="G285" s="2">
        <f t="shared" si="24"/>
        <v>4.6342596760950983E-5</v>
      </c>
      <c r="H285" s="2">
        <f t="shared" si="25"/>
        <v>1.5272650467522908E-2</v>
      </c>
      <c r="I285" s="3">
        <f t="shared" si="26"/>
        <v>10.50231826742773</v>
      </c>
      <c r="J285" t="str">
        <f>IF(INT(F285/1000)&lt;&gt;INT(F284/1000),INT(F284/1000)+1&amp;" Km "&amp;TEXT(H285,"mm:ss"),"")</f>
        <v/>
      </c>
      <c r="K285" t="str">
        <f t="shared" si="27"/>
        <v>http://maps.google.com/mapfiles/kml/paddle/wht-blank-lv.png</v>
      </c>
      <c r="L285">
        <f t="shared" si="28"/>
        <v>1</v>
      </c>
      <c r="M285" t="str">
        <f>"#"&amp;_xll.GeodesiX.UDF.Heat(I285, 0, $I$1)</f>
        <v>#EA0000</v>
      </c>
    </row>
    <row r="286" spans="1:13" x14ac:dyDescent="0.25">
      <c r="A286">
        <v>46.1813</v>
      </c>
      <c r="B286">
        <v>6.1508659999999997</v>
      </c>
      <c r="C286">
        <v>462</v>
      </c>
      <c r="D286" s="1">
        <v>45425.307651180556</v>
      </c>
      <c r="E286">
        <f>_xll.GeodesiX.UDF.Distance(A285, B285, A286, B286)</f>
        <v>11.271028343501936</v>
      </c>
      <c r="F286">
        <f t="shared" si="29"/>
        <v>3173.8485876789046</v>
      </c>
      <c r="G286" s="2">
        <f t="shared" si="24"/>
        <v>5.785879329778254E-5</v>
      </c>
      <c r="H286" s="2">
        <f t="shared" si="25"/>
        <v>1.5330509260820691E-2</v>
      </c>
      <c r="I286" s="3">
        <f t="shared" si="26"/>
        <v>8.1167641807221358</v>
      </c>
      <c r="J286" t="str">
        <f>IF(INT(F286/1000)&lt;&gt;INT(F285/1000),INT(F285/1000)+1&amp;" Km "&amp;TEXT(H286,"mm:ss"),"")</f>
        <v/>
      </c>
      <c r="K286" t="str">
        <f t="shared" si="27"/>
        <v>http://maps.google.com/mapfiles/kml/paddle/wht-blank-lv.png</v>
      </c>
      <c r="L286">
        <f t="shared" si="28"/>
        <v>1</v>
      </c>
      <c r="M286" t="str">
        <f>"#"&amp;_xll.GeodesiX.UDF.Heat(I286, 0, $I$1)</f>
        <v>#F3C100</v>
      </c>
    </row>
    <row r="287" spans="1:13" x14ac:dyDescent="0.25">
      <c r="A287">
        <v>46.181401999999999</v>
      </c>
      <c r="B287">
        <v>6.1508649999999996</v>
      </c>
      <c r="C287">
        <v>462</v>
      </c>
      <c r="D287" s="1">
        <v>45425.307709016204</v>
      </c>
      <c r="E287">
        <f>_xll.GeodesiX.UDF.Distance(A286, B286, A287, B287)</f>
        <v>11.338058720268268</v>
      </c>
      <c r="F287">
        <f t="shared" si="29"/>
        <v>3185.1866463991728</v>
      </c>
      <c r="G287" s="2">
        <f t="shared" si="24"/>
        <v>5.7835648476611823E-5</v>
      </c>
      <c r="H287" s="2">
        <f t="shared" si="25"/>
        <v>1.5388344909297302E-2</v>
      </c>
      <c r="I287" s="3">
        <f t="shared" si="26"/>
        <v>8.1683032141595664</v>
      </c>
      <c r="J287" t="str">
        <f>IF(INT(F287/1000)&lt;&gt;INT(F286/1000),INT(F286/1000)+1&amp;" Km "&amp;TEXT(H287,"mm:ss"),"")</f>
        <v/>
      </c>
      <c r="K287" t="str">
        <f t="shared" si="27"/>
        <v>http://maps.google.com/mapfiles/kml/paddle/wht-blank-lv.png</v>
      </c>
      <c r="L287">
        <f t="shared" si="28"/>
        <v>1</v>
      </c>
      <c r="M287" t="str">
        <f>"#"&amp;_xll.GeodesiX.UDF.Heat(I287, 0, $I$1)</f>
        <v>#F3BC00</v>
      </c>
    </row>
    <row r="288" spans="1:13" x14ac:dyDescent="0.25">
      <c r="A288">
        <v>46.181483999999998</v>
      </c>
      <c r="B288">
        <v>6.1507839999999998</v>
      </c>
      <c r="C288">
        <v>463</v>
      </c>
      <c r="D288" s="1">
        <v>45425.307766979167</v>
      </c>
      <c r="E288">
        <f>_xll.GeodesiX.UDF.Distance(A287, B287, A288, B288)</f>
        <v>11.053962053251203</v>
      </c>
      <c r="F288">
        <f t="shared" si="29"/>
        <v>3196.2406084524241</v>
      </c>
      <c r="G288" s="2">
        <f t="shared" si="24"/>
        <v>5.7962963182944804E-5</v>
      </c>
      <c r="H288" s="2">
        <f t="shared" si="25"/>
        <v>1.5446307872480247E-2</v>
      </c>
      <c r="I288" s="3">
        <f t="shared" si="26"/>
        <v>7.9461388260136951</v>
      </c>
      <c r="J288" t="str">
        <f>IF(INT(F288/1000)&lt;&gt;INT(F287/1000),INT(F287/1000)+1&amp;" Km "&amp;TEXT(H288,"mm:ss"),"")</f>
        <v/>
      </c>
      <c r="K288" t="str">
        <f t="shared" si="27"/>
        <v>http://maps.google.com/mapfiles/kml/paddle/wht-blank-lv.png</v>
      </c>
      <c r="L288">
        <f t="shared" si="28"/>
        <v>1</v>
      </c>
      <c r="M288" t="str">
        <f>"#"&amp;_xll.GeodesiX.UDF.Heat(I288, 0, $I$1)</f>
        <v>#F3CF00</v>
      </c>
    </row>
    <row r="289" spans="1:13" x14ac:dyDescent="0.25">
      <c r="A289">
        <v>46.181575000000002</v>
      </c>
      <c r="B289">
        <v>6.1506970000000001</v>
      </c>
      <c r="C289">
        <v>464</v>
      </c>
      <c r="D289" s="1">
        <v>45425.307813194442</v>
      </c>
      <c r="E289">
        <f>_xll.GeodesiX.UDF.Distance(A288, B288, A289, B289)</f>
        <v>12.142336326763798</v>
      </c>
      <c r="F289">
        <f t="shared" si="29"/>
        <v>3208.3829447791877</v>
      </c>
      <c r="G289" s="2">
        <f t="shared" si="24"/>
        <v>4.6215274778660387E-5</v>
      </c>
      <c r="H289" s="2">
        <f t="shared" si="25"/>
        <v>1.5492523147258908E-2</v>
      </c>
      <c r="I289" s="3">
        <f t="shared" si="26"/>
        <v>10.947261110204094</v>
      </c>
      <c r="J289" t="str">
        <f>IF(INT(F289/1000)&lt;&gt;INT(F288/1000),INT(F288/1000)+1&amp;" Km "&amp;TEXT(H289,"mm:ss"),"")</f>
        <v/>
      </c>
      <c r="K289" t="str">
        <f t="shared" si="27"/>
        <v>http://maps.google.com/mapfiles/kml/paddle/wht-blank-lv.png</v>
      </c>
      <c r="L289">
        <f t="shared" si="28"/>
        <v>1</v>
      </c>
      <c r="M289" t="str">
        <f>"#"&amp;_xll.GeodesiX.UDF.Heat(I289, 0, $I$1)</f>
        <v>#E80000</v>
      </c>
    </row>
    <row r="290" spans="1:13" x14ac:dyDescent="0.25">
      <c r="A290">
        <v>46.181617000000003</v>
      </c>
      <c r="B290">
        <v>6.1505809999999999</v>
      </c>
      <c r="C290">
        <v>465</v>
      </c>
      <c r="D290" s="1">
        <v>45425.307871157405</v>
      </c>
      <c r="E290">
        <f>_xll.GeodesiX.UDF.Distance(A289, B289, A290, B290)</f>
        <v>10.100012998024058</v>
      </c>
      <c r="F290">
        <f t="shared" si="29"/>
        <v>3218.4829577772116</v>
      </c>
      <c r="G290" s="2">
        <f t="shared" si="24"/>
        <v>5.7962963182944804E-5</v>
      </c>
      <c r="H290" s="2">
        <f t="shared" si="25"/>
        <v>1.5550486110441852E-2</v>
      </c>
      <c r="I290" s="3">
        <f t="shared" si="26"/>
        <v>7.2603927026542436</v>
      </c>
      <c r="J290" t="str">
        <f>IF(INT(F290/1000)&lt;&gt;INT(F289/1000),INT(F289/1000)+1&amp;" Km "&amp;TEXT(H290,"mm:ss"),"")</f>
        <v/>
      </c>
      <c r="K290" t="str">
        <f t="shared" si="27"/>
        <v>http://maps.google.com/mapfiles/kml/paddle/wht-blank-lv.png</v>
      </c>
      <c r="L290">
        <f t="shared" si="28"/>
        <v>1</v>
      </c>
      <c r="M290" t="str">
        <f>"#"&amp;_xll.GeodesiX.UDF.Heat(I290, 0, $I$1)</f>
        <v>#E3F300</v>
      </c>
    </row>
    <row r="291" spans="1:13" x14ac:dyDescent="0.25">
      <c r="A291">
        <v>46.181621</v>
      </c>
      <c r="B291">
        <v>6.1504500000000002</v>
      </c>
      <c r="C291">
        <v>465</v>
      </c>
      <c r="D291" s="1">
        <v>45425.307928935188</v>
      </c>
      <c r="E291">
        <f>_xll.GeodesiX.UDF.Distance(A290, B290, A291, B291)</f>
        <v>10.124207047186088</v>
      </c>
      <c r="F291">
        <f t="shared" si="29"/>
        <v>3228.6071648243978</v>
      </c>
      <c r="G291" s="2">
        <f t="shared" si="24"/>
        <v>5.7777782785706222E-5</v>
      </c>
      <c r="H291" s="2">
        <f t="shared" si="25"/>
        <v>1.5608263893227559E-2</v>
      </c>
      <c r="I291" s="3">
        <f t="shared" si="26"/>
        <v>7.3011102185073939</v>
      </c>
      <c r="J291" t="str">
        <f>IF(INT(F291/1000)&lt;&gt;INT(F290/1000),INT(F290/1000)+1&amp;" Km "&amp;TEXT(H291,"mm:ss"),"")</f>
        <v/>
      </c>
      <c r="K291" t="str">
        <f t="shared" si="27"/>
        <v>http://maps.google.com/mapfiles/kml/paddle/wht-blank-lv.png</v>
      </c>
      <c r="L291">
        <f t="shared" si="28"/>
        <v>1</v>
      </c>
      <c r="M291" t="str">
        <f>"#"&amp;_xll.GeodesiX.UDF.Heat(I291, 0, $I$1)</f>
        <v>#E6F300</v>
      </c>
    </row>
    <row r="292" spans="1:13" x14ac:dyDescent="0.25">
      <c r="A292">
        <v>46.181612999999999</v>
      </c>
      <c r="B292">
        <v>6.1502910000000002</v>
      </c>
      <c r="C292">
        <v>465</v>
      </c>
      <c r="D292" s="1">
        <v>45425.307998402779</v>
      </c>
      <c r="E292">
        <f>_xll.GeodesiX.UDF.Distance(A291, B291, A292, B292)</f>
        <v>12.308468654443594</v>
      </c>
      <c r="F292">
        <f t="shared" si="29"/>
        <v>3240.9156334788413</v>
      </c>
      <c r="G292" s="2">
        <f t="shared" si="24"/>
        <v>6.9467590947169811E-5</v>
      </c>
      <c r="H292" s="2">
        <f t="shared" si="25"/>
        <v>1.5677731484174728E-2</v>
      </c>
      <c r="I292" s="3">
        <f t="shared" si="26"/>
        <v>7.3826204940925857</v>
      </c>
      <c r="J292" t="str">
        <f>IF(INT(F292/1000)&lt;&gt;INT(F291/1000),INT(F291/1000)+1&amp;" Km "&amp;TEXT(H292,"mm:ss"),"")</f>
        <v/>
      </c>
      <c r="K292" t="str">
        <f t="shared" si="27"/>
        <v>http://maps.google.com/mapfiles/kml/paddle/wht-blank-lv.png</v>
      </c>
      <c r="L292">
        <f t="shared" si="28"/>
        <v>1</v>
      </c>
      <c r="M292" t="str">
        <f>"#"&amp;_xll.GeodesiX.UDF.Heat(I292, 0, $I$1)</f>
        <v>#ECF300</v>
      </c>
    </row>
    <row r="293" spans="1:13" x14ac:dyDescent="0.25">
      <c r="A293">
        <v>46.181570999999998</v>
      </c>
      <c r="B293">
        <v>6.1501590000000004</v>
      </c>
      <c r="C293">
        <v>465</v>
      </c>
      <c r="D293" s="1">
        <v>45425.308056307869</v>
      </c>
      <c r="E293">
        <f>_xll.GeodesiX.UDF.Distance(A292, B292, A293, B293)</f>
        <v>11.210028484361077</v>
      </c>
      <c r="F293">
        <f t="shared" si="29"/>
        <v>3252.1256619632022</v>
      </c>
      <c r="G293" s="2">
        <f t="shared" si="24"/>
        <v>5.7905090216081589E-5</v>
      </c>
      <c r="H293" s="2">
        <f t="shared" si="25"/>
        <v>1.573563657439081E-2</v>
      </c>
      <c r="I293" s="3">
        <f t="shared" si="26"/>
        <v>8.0663810113880334</v>
      </c>
      <c r="J293" t="str">
        <f>IF(INT(F293/1000)&lt;&gt;INT(F292/1000),INT(F292/1000)+1&amp;" Km "&amp;TEXT(H293,"mm:ss"),"")</f>
        <v/>
      </c>
      <c r="K293" t="str">
        <f t="shared" si="27"/>
        <v>http://maps.google.com/mapfiles/kml/paddle/wht-blank-lv.png</v>
      </c>
      <c r="L293">
        <f t="shared" si="28"/>
        <v>1</v>
      </c>
      <c r="M293" t="str">
        <f>"#"&amp;_xll.GeodesiX.UDF.Heat(I293, 0, $I$1)</f>
        <v>#F3C500</v>
      </c>
    </row>
    <row r="294" spans="1:13" x14ac:dyDescent="0.25">
      <c r="A294">
        <v>46.181550000000001</v>
      </c>
      <c r="B294">
        <v>6.1500149999999998</v>
      </c>
      <c r="C294">
        <v>465</v>
      </c>
      <c r="D294" s="1">
        <v>45425.308114131942</v>
      </c>
      <c r="E294">
        <f>_xll.GeodesiX.UDF.Distance(A293, B293, A294, B294)</f>
        <v>11.36056897243968</v>
      </c>
      <c r="F294">
        <f t="shared" si="29"/>
        <v>3263.4862309356417</v>
      </c>
      <c r="G294" s="2">
        <f t="shared" si="24"/>
        <v>5.7824072428047657E-5</v>
      </c>
      <c r="H294" s="2">
        <f t="shared" si="25"/>
        <v>1.5793460646818858E-2</v>
      </c>
      <c r="I294" s="3">
        <f t="shared" si="26"/>
        <v>8.186158820054283</v>
      </c>
      <c r="J294" t="str">
        <f>IF(INT(F294/1000)&lt;&gt;INT(F293/1000),INT(F293/1000)+1&amp;" Km "&amp;TEXT(H294,"mm:ss"),"")</f>
        <v/>
      </c>
      <c r="K294" t="str">
        <f t="shared" si="27"/>
        <v>http://maps.google.com/mapfiles/kml/paddle/wht-blank-lv.png</v>
      </c>
      <c r="L294">
        <f t="shared" si="28"/>
        <v>1</v>
      </c>
      <c r="M294" t="str">
        <f>"#"&amp;_xll.GeodesiX.UDF.Heat(I294, 0, $I$1)</f>
        <v>#F3BC00</v>
      </c>
    </row>
    <row r="295" spans="1:13" x14ac:dyDescent="0.25">
      <c r="A295">
        <v>46.181604</v>
      </c>
      <c r="B295">
        <v>6.1498799999999996</v>
      </c>
      <c r="C295">
        <v>464</v>
      </c>
      <c r="D295" s="1">
        <v>45425.308171990742</v>
      </c>
      <c r="E295">
        <f>_xll.GeodesiX.UDF.Distance(A294, B294, A295, B295)</f>
        <v>12.028018528173831</v>
      </c>
      <c r="F295">
        <f t="shared" si="29"/>
        <v>3275.5142494638158</v>
      </c>
      <c r="G295" s="2">
        <f t="shared" si="24"/>
        <v>5.7858800573740155E-5</v>
      </c>
      <c r="H295" s="2">
        <f t="shared" si="25"/>
        <v>1.5851319447392598E-2</v>
      </c>
      <c r="I295" s="3">
        <f t="shared" si="26"/>
        <v>8.6619050810633276</v>
      </c>
      <c r="J295" t="str">
        <f>IF(INT(F295/1000)&lt;&gt;INT(F294/1000),INT(F294/1000)+1&amp;" Km "&amp;TEXT(H295,"mm:ss"),"")</f>
        <v/>
      </c>
      <c r="K295" t="str">
        <f t="shared" si="27"/>
        <v>http://maps.google.com/mapfiles/kml/paddle/wht-blank-lv.png</v>
      </c>
      <c r="L295">
        <f t="shared" si="28"/>
        <v>1</v>
      </c>
      <c r="M295" t="str">
        <f>"#"&amp;_xll.GeodesiX.UDF.Heat(I295, 0, $I$1)</f>
        <v>#F29300</v>
      </c>
    </row>
    <row r="296" spans="1:13" x14ac:dyDescent="0.25">
      <c r="A296">
        <v>46.181623000000002</v>
      </c>
      <c r="B296">
        <v>6.1497299999999999</v>
      </c>
      <c r="C296">
        <v>463</v>
      </c>
      <c r="D296" s="1">
        <v>45425.308229907409</v>
      </c>
      <c r="E296">
        <f>_xll.GeodesiX.UDF.Distance(A295, B295, A296, B296)</f>
        <v>11.772408171925006</v>
      </c>
      <c r="F296">
        <f t="shared" si="29"/>
        <v>3287.2866576357405</v>
      </c>
      <c r="G296" s="2">
        <f t="shared" si="24"/>
        <v>5.7916666264645755E-5</v>
      </c>
      <c r="H296" s="2">
        <f t="shared" si="25"/>
        <v>1.5909236113657244E-2</v>
      </c>
      <c r="I296" s="3">
        <f t="shared" si="26"/>
        <v>8.4693584558572859</v>
      </c>
      <c r="J296" t="str">
        <f>IF(INT(F296/1000)&lt;&gt;INT(F295/1000),INT(F295/1000)+1&amp;" Km "&amp;TEXT(H296,"mm:ss"),"")</f>
        <v/>
      </c>
      <c r="K296" t="str">
        <f t="shared" si="27"/>
        <v>http://maps.google.com/mapfiles/kml/paddle/wht-blank-lv.png</v>
      </c>
      <c r="L296">
        <f t="shared" si="28"/>
        <v>1</v>
      </c>
      <c r="M296" t="str">
        <f>"#"&amp;_xll.GeodesiX.UDF.Heat(I296, 0, $I$1)</f>
        <v>#F2A300</v>
      </c>
    </row>
    <row r="297" spans="1:13" x14ac:dyDescent="0.25">
      <c r="A297">
        <v>46.181631000000003</v>
      </c>
      <c r="B297">
        <v>6.1495800000000003</v>
      </c>
      <c r="C297">
        <v>462</v>
      </c>
      <c r="D297" s="1">
        <v>45425.308299328703</v>
      </c>
      <c r="E297">
        <f>_xll.GeodesiX.UDF.Distance(A296, B296, A297, B297)</f>
        <v>11.615505733397647</v>
      </c>
      <c r="F297">
        <f t="shared" si="29"/>
        <v>3298.9021633691382</v>
      </c>
      <c r="G297" s="2">
        <f t="shared" si="24"/>
        <v>6.9421294028870761E-5</v>
      </c>
      <c r="H297" s="2">
        <f t="shared" si="25"/>
        <v>1.5978657407686114E-2</v>
      </c>
      <c r="I297" s="3">
        <f t="shared" si="26"/>
        <v>6.9716275435165338</v>
      </c>
      <c r="J297" t="str">
        <f>IF(INT(F297/1000)&lt;&gt;INT(F296/1000),INT(F296/1000)+1&amp;" Km "&amp;TEXT(H297,"mm:ss"),"")</f>
        <v/>
      </c>
      <c r="K297" t="str">
        <f t="shared" si="27"/>
        <v>http://maps.google.com/mapfiles/kml/paddle/wht-blank-lv.png</v>
      </c>
      <c r="L297">
        <f t="shared" si="28"/>
        <v>1</v>
      </c>
      <c r="M297" t="str">
        <f>"#"&amp;_xll.GeodesiX.UDF.Heat(I297, 0, $I$1)</f>
        <v>#CEF200</v>
      </c>
    </row>
    <row r="298" spans="1:13" x14ac:dyDescent="0.25">
      <c r="A298">
        <v>46.181598999999999</v>
      </c>
      <c r="B298">
        <v>6.149451</v>
      </c>
      <c r="C298">
        <v>461</v>
      </c>
      <c r="D298" s="1">
        <v>45425.308357187503</v>
      </c>
      <c r="E298">
        <f>_xll.GeodesiX.UDF.Distance(A297, B297, A298, B298)</f>
        <v>10.576102962016153</v>
      </c>
      <c r="F298">
        <f t="shared" si="29"/>
        <v>3309.4782663311544</v>
      </c>
      <c r="G298" s="2">
        <f t="shared" si="24"/>
        <v>5.7858800573740155E-5</v>
      </c>
      <c r="H298" s="2">
        <f t="shared" si="25"/>
        <v>1.6036516208259854E-2</v>
      </c>
      <c r="I298" s="3">
        <f t="shared" si="26"/>
        <v>7.6163168330640501</v>
      </c>
      <c r="J298" t="str">
        <f>IF(INT(F298/1000)&lt;&gt;INT(F297/1000),INT(F297/1000)+1&amp;" Km "&amp;TEXT(H298,"mm:ss"),"")</f>
        <v/>
      </c>
      <c r="K298" t="str">
        <f t="shared" si="27"/>
        <v>http://maps.google.com/mapfiles/kml/paddle/wht-blank-lv.png</v>
      </c>
      <c r="L298">
        <f t="shared" si="28"/>
        <v>1</v>
      </c>
      <c r="M298" t="str">
        <f>"#"&amp;_xll.GeodesiX.UDF.Heat(I298, 0, $I$1)</f>
        <v>#F3E800</v>
      </c>
    </row>
    <row r="299" spans="1:13" x14ac:dyDescent="0.25">
      <c r="A299">
        <v>46.181553000000001</v>
      </c>
      <c r="B299">
        <v>6.1493080000000004</v>
      </c>
      <c r="C299">
        <v>460</v>
      </c>
      <c r="D299" s="1">
        <v>45425.308415046296</v>
      </c>
      <c r="E299">
        <f>_xll.GeodesiX.UDF.Distance(A298, B298, A299, B299)</f>
        <v>12.167451000340394</v>
      </c>
      <c r="F299">
        <f t="shared" si="29"/>
        <v>3321.6457173314948</v>
      </c>
      <c r="G299" s="2">
        <f t="shared" si="24"/>
        <v>5.785879329778254E-5</v>
      </c>
      <c r="H299" s="2">
        <f t="shared" si="25"/>
        <v>1.6094375001557637E-2</v>
      </c>
      <c r="I299" s="3">
        <f t="shared" si="26"/>
        <v>8.7623176377861505</v>
      </c>
      <c r="J299" t="str">
        <f>IF(INT(F299/1000)&lt;&gt;INT(F298/1000),INT(F298/1000)+1&amp;" Km "&amp;TEXT(H299,"mm:ss"),"")</f>
        <v/>
      </c>
      <c r="K299" t="str">
        <f t="shared" si="27"/>
        <v>http://maps.google.com/mapfiles/kml/paddle/wht-blank-lv.png</v>
      </c>
      <c r="L299">
        <f t="shared" si="28"/>
        <v>1</v>
      </c>
      <c r="M299" t="str">
        <f>"#"&amp;_xll.GeodesiX.UDF.Heat(I299, 0, $I$1)</f>
        <v>#F28A00</v>
      </c>
    </row>
    <row r="300" spans="1:13" x14ac:dyDescent="0.25">
      <c r="A300">
        <v>46.181507000000003</v>
      </c>
      <c r="B300">
        <v>6.1491800000000003</v>
      </c>
      <c r="C300">
        <v>459</v>
      </c>
      <c r="D300" s="1">
        <v>45425.308461354165</v>
      </c>
      <c r="E300">
        <f>_xll.GeodesiX.UDF.Distance(A299, B299, A300, B300)</f>
        <v>11.127187473147641</v>
      </c>
      <c r="F300">
        <f t="shared" si="29"/>
        <v>3332.7729048046426</v>
      </c>
      <c r="G300" s="2">
        <f t="shared" si="24"/>
        <v>4.6307868615258485E-5</v>
      </c>
      <c r="H300" s="2">
        <f t="shared" si="25"/>
        <v>1.6140682870172895E-2</v>
      </c>
      <c r="I300" s="3">
        <f t="shared" si="26"/>
        <v>10.011966113862218</v>
      </c>
      <c r="J300" t="str">
        <f>IF(INT(F300/1000)&lt;&gt;INT(F299/1000),INT(F299/1000)+1&amp;" Km "&amp;TEXT(H300,"mm:ss"),"")</f>
        <v/>
      </c>
      <c r="K300" t="str">
        <f t="shared" si="27"/>
        <v>http://maps.google.com/mapfiles/kml/paddle/wht-blank-lv.png</v>
      </c>
      <c r="L300">
        <f t="shared" si="28"/>
        <v>1</v>
      </c>
      <c r="M300" t="str">
        <f>"#"&amp;_xll.GeodesiX.UDF.Heat(I300, 0, $I$1)</f>
        <v>#ED0600</v>
      </c>
    </row>
    <row r="301" spans="1:13" x14ac:dyDescent="0.25">
      <c r="A301">
        <v>46.181483</v>
      </c>
      <c r="B301">
        <v>6.1490410000000004</v>
      </c>
      <c r="C301">
        <v>459</v>
      </c>
      <c r="D301" s="1">
        <v>45425.308507662034</v>
      </c>
      <c r="E301">
        <f>_xll.GeodesiX.UDF.Distance(A300, B300, A301, B301)</f>
        <v>11.05873057273536</v>
      </c>
      <c r="F301">
        <f t="shared" si="29"/>
        <v>3343.831635377378</v>
      </c>
      <c r="G301" s="2">
        <f t="shared" si="24"/>
        <v>4.6307868615258485E-5</v>
      </c>
      <c r="H301" s="2">
        <f t="shared" si="25"/>
        <v>1.6186990738788154E-2</v>
      </c>
      <c r="I301" s="3">
        <f t="shared" si="26"/>
        <v>9.9503703001094816</v>
      </c>
      <c r="J301" t="str">
        <f>IF(INT(F301/1000)&lt;&gt;INT(F300/1000),INT(F300/1000)+1&amp;" Km "&amp;TEXT(H301,"mm:ss"),"")</f>
        <v/>
      </c>
      <c r="K301" t="str">
        <f t="shared" si="27"/>
        <v>http://maps.google.com/mapfiles/kml/paddle/wht-blank-lv.png</v>
      </c>
      <c r="L301">
        <f t="shared" si="28"/>
        <v>1</v>
      </c>
      <c r="M301" t="str">
        <f>"#"&amp;_xll.GeodesiX.UDF.Heat(I301, 0, $I$1)</f>
        <v>#ED1000</v>
      </c>
    </row>
    <row r="302" spans="1:13" x14ac:dyDescent="0.25">
      <c r="A302">
        <v>46.181457999999999</v>
      </c>
      <c r="B302">
        <v>6.1488849999999999</v>
      </c>
      <c r="C302">
        <v>458</v>
      </c>
      <c r="D302" s="1">
        <v>45425.308554016206</v>
      </c>
      <c r="E302">
        <f>_xll.GeodesiX.UDF.Distance(A301, B301, A302, B302)</f>
        <v>12.361113342326854</v>
      </c>
      <c r="F302">
        <f t="shared" si="29"/>
        <v>3356.1927487197049</v>
      </c>
      <c r="G302" s="2">
        <f t="shared" si="24"/>
        <v>4.6354172809515148E-5</v>
      </c>
      <c r="H302" s="2">
        <f t="shared" si="25"/>
        <v>1.6233344911597669E-2</v>
      </c>
      <c r="I302" s="3">
        <f t="shared" si="26"/>
        <v>11.111111644255145</v>
      </c>
      <c r="J302" t="str">
        <f>IF(INT(F302/1000)&lt;&gt;INT(F301/1000),INT(F301/1000)+1&amp;" Km "&amp;TEXT(H302,"mm:ss"),"")</f>
        <v/>
      </c>
      <c r="K302" t="str">
        <f t="shared" si="27"/>
        <v>http://maps.google.com/mapfiles/kml/paddle/wht-blank-lv.png</v>
      </c>
      <c r="L302">
        <f t="shared" si="28"/>
        <v>1</v>
      </c>
      <c r="M302" t="str">
        <f>"#"&amp;_xll.GeodesiX.UDF.Heat(I302, 0, $I$1)</f>
        <v>#E60000</v>
      </c>
    </row>
    <row r="303" spans="1:13" x14ac:dyDescent="0.25">
      <c r="A303">
        <v>46.181443000000002</v>
      </c>
      <c r="B303">
        <v>6.148733</v>
      </c>
      <c r="C303">
        <v>458</v>
      </c>
      <c r="D303" s="1">
        <v>45425.308611828703</v>
      </c>
      <c r="E303">
        <f>_xll.GeodesiX.UDF.Distance(A302, B302, A303, B303)</f>
        <v>11.853720910172211</v>
      </c>
      <c r="F303">
        <f t="shared" si="29"/>
        <v>3368.0464696298773</v>
      </c>
      <c r="G303" s="2">
        <f t="shared" si="24"/>
        <v>5.7812496379483491E-5</v>
      </c>
      <c r="H303" s="2">
        <f t="shared" si="25"/>
        <v>1.6291157407977153E-2</v>
      </c>
      <c r="I303" s="3">
        <f t="shared" si="26"/>
        <v>8.5432228126222061</v>
      </c>
      <c r="J303" t="str">
        <f>IF(INT(F303/1000)&lt;&gt;INT(F302/1000),INT(F302/1000)+1&amp;" Km "&amp;TEXT(H303,"mm:ss"),"")</f>
        <v/>
      </c>
      <c r="K303" t="str">
        <f t="shared" si="27"/>
        <v>http://maps.google.com/mapfiles/kml/paddle/wht-blank-lv.png</v>
      </c>
      <c r="L303">
        <f t="shared" si="28"/>
        <v>1</v>
      </c>
      <c r="M303" t="str">
        <f>"#"&amp;_xll.GeodesiX.UDF.Heat(I303, 0, $I$1)</f>
        <v>#F29E00</v>
      </c>
    </row>
    <row r="304" spans="1:13" x14ac:dyDescent="0.25">
      <c r="A304">
        <v>46.181386000000003</v>
      </c>
      <c r="B304">
        <v>6.1486080000000003</v>
      </c>
      <c r="C304">
        <v>457</v>
      </c>
      <c r="D304" s="1">
        <v>45425.308669710648</v>
      </c>
      <c r="E304">
        <f>_xll.GeodesiX.UDF.Distance(A303, B303, A304, B304)</f>
        <v>11.545073421562371</v>
      </c>
      <c r="F304">
        <f t="shared" si="29"/>
        <v>3379.5915430514397</v>
      </c>
      <c r="G304" s="2">
        <f t="shared" si="24"/>
        <v>5.7881945394910872E-5</v>
      </c>
      <c r="H304" s="2">
        <f t="shared" si="25"/>
        <v>1.6349039353372063E-2</v>
      </c>
      <c r="I304" s="3">
        <f t="shared" si="26"/>
        <v>8.3107905689142019</v>
      </c>
      <c r="J304" t="str">
        <f>IF(INT(F304/1000)&lt;&gt;INT(F303/1000),INT(F303/1000)+1&amp;" Km "&amp;TEXT(H304,"mm:ss"),"")</f>
        <v/>
      </c>
      <c r="K304" t="str">
        <f t="shared" si="27"/>
        <v>http://maps.google.com/mapfiles/kml/paddle/wht-blank-lv.png</v>
      </c>
      <c r="L304">
        <f t="shared" si="28"/>
        <v>1</v>
      </c>
      <c r="M304" t="str">
        <f>"#"&amp;_xll.GeodesiX.UDF.Heat(I304, 0, $I$1)</f>
        <v>#F3B100</v>
      </c>
    </row>
    <row r="305" spans="1:13" x14ac:dyDescent="0.25">
      <c r="A305">
        <v>46.181345</v>
      </c>
      <c r="B305">
        <v>6.1484579999999998</v>
      </c>
      <c r="C305">
        <v>457</v>
      </c>
      <c r="D305" s="1">
        <v>45425.308727488424</v>
      </c>
      <c r="E305">
        <f>_xll.GeodesiX.UDF.Distance(A304, B304, A305, B305)</f>
        <v>12.44588012788873</v>
      </c>
      <c r="F305">
        <f t="shared" si="29"/>
        <v>3392.0374231793285</v>
      </c>
      <c r="G305" s="2">
        <f t="shared" si="24"/>
        <v>5.7777775509748608E-5</v>
      </c>
      <c r="H305" s="2">
        <f t="shared" si="25"/>
        <v>1.6406817128881812E-2</v>
      </c>
      <c r="I305" s="3">
        <f t="shared" si="26"/>
        <v>8.9753946753199738</v>
      </c>
      <c r="J305" t="str">
        <f>IF(INT(F305/1000)&lt;&gt;INT(F304/1000),INT(F304/1000)+1&amp;" Km "&amp;TEXT(H305,"mm:ss"),"")</f>
        <v/>
      </c>
      <c r="K305" t="str">
        <f t="shared" si="27"/>
        <v>http://maps.google.com/mapfiles/kml/paddle/wht-blank-lv.png</v>
      </c>
      <c r="L305">
        <f t="shared" si="28"/>
        <v>1</v>
      </c>
      <c r="M305" t="str">
        <f>"#"&amp;_xll.GeodesiX.UDF.Heat(I305, 0, $I$1)</f>
        <v>#F17700</v>
      </c>
    </row>
    <row r="306" spans="1:13" x14ac:dyDescent="0.25">
      <c r="A306">
        <v>46.181325999999999</v>
      </c>
      <c r="B306">
        <v>6.1483189999999999</v>
      </c>
      <c r="C306">
        <v>456</v>
      </c>
      <c r="D306" s="1">
        <v>45425.308773888886</v>
      </c>
      <c r="E306">
        <f>_xll.GeodesiX.UDF.Distance(A305, B305, A306, B306)</f>
        <v>10.937996889213649</v>
      </c>
      <c r="F306">
        <f t="shared" si="29"/>
        <v>3402.975420068542</v>
      </c>
      <c r="G306" s="2">
        <f t="shared" si="24"/>
        <v>4.6400462451856583E-5</v>
      </c>
      <c r="H306" s="2">
        <f t="shared" si="25"/>
        <v>1.6453217591333669E-2</v>
      </c>
      <c r="I306" s="3">
        <f t="shared" si="26"/>
        <v>9.822097589151646</v>
      </c>
      <c r="J306" t="str">
        <f>IF(INT(F306/1000)&lt;&gt;INT(F305/1000),INT(F305/1000)+1&amp;" Km "&amp;TEXT(H306,"mm:ss"),"")</f>
        <v/>
      </c>
      <c r="K306" t="str">
        <f t="shared" si="27"/>
        <v>http://maps.google.com/mapfiles/kml/paddle/wht-blank-lv.png</v>
      </c>
      <c r="L306">
        <f t="shared" si="28"/>
        <v>1</v>
      </c>
      <c r="M306" t="str">
        <f>"#"&amp;_xll.GeodesiX.UDF.Heat(I306, 0, $I$1)</f>
        <v>#EE2100</v>
      </c>
    </row>
    <row r="307" spans="1:13" x14ac:dyDescent="0.25">
      <c r="A307">
        <v>46.181336999999999</v>
      </c>
      <c r="B307">
        <v>6.1481760000000003</v>
      </c>
      <c r="C307">
        <v>456</v>
      </c>
      <c r="D307" s="1">
        <v>45425.308820150465</v>
      </c>
      <c r="E307">
        <f>_xll.GeodesiX.UDF.Distance(A306, B306, A307, B307)</f>
        <v>11.10850634590634</v>
      </c>
      <c r="F307">
        <f t="shared" si="29"/>
        <v>3414.0839264144483</v>
      </c>
      <c r="G307" s="2">
        <f t="shared" si="24"/>
        <v>4.626157897291705E-5</v>
      </c>
      <c r="H307" s="2">
        <f t="shared" si="25"/>
        <v>1.6499479170306586E-2</v>
      </c>
      <c r="I307" s="3">
        <f t="shared" si="26"/>
        <v>10.005158521510909</v>
      </c>
      <c r="J307" t="str">
        <f>IF(INT(F307/1000)&lt;&gt;INT(F306/1000),INT(F306/1000)+1&amp;" Km "&amp;TEXT(H307,"mm:ss"),"")</f>
        <v/>
      </c>
      <c r="K307" t="str">
        <f t="shared" si="27"/>
        <v>http://maps.google.com/mapfiles/kml/paddle/wht-blank-lv.png</v>
      </c>
      <c r="L307">
        <f t="shared" si="28"/>
        <v>1</v>
      </c>
      <c r="M307" t="str">
        <f>"#"&amp;_xll.GeodesiX.UDF.Heat(I307, 0, $I$1)</f>
        <v>#ED0700</v>
      </c>
    </row>
    <row r="308" spans="1:13" x14ac:dyDescent="0.25">
      <c r="A308">
        <v>46.181355000000003</v>
      </c>
      <c r="B308">
        <v>6.1480370000000004</v>
      </c>
      <c r="C308">
        <v>456</v>
      </c>
      <c r="D308" s="1">
        <v>45425.308866504631</v>
      </c>
      <c r="E308">
        <f>_xll.GeodesiX.UDF.Distance(A307, B307, A308, B308)</f>
        <v>10.917077548485665</v>
      </c>
      <c r="F308">
        <f t="shared" si="29"/>
        <v>3425.0010039629342</v>
      </c>
      <c r="G308" s="2">
        <f t="shared" si="24"/>
        <v>4.6354165533557534E-5</v>
      </c>
      <c r="H308" s="2">
        <f t="shared" si="25"/>
        <v>1.6545833335840143E-2</v>
      </c>
      <c r="I308" s="3">
        <f t="shared" si="26"/>
        <v>9.8131036542465448</v>
      </c>
      <c r="J308" t="str">
        <f>IF(INT(F308/1000)&lt;&gt;INT(F307/1000),INT(F307/1000)+1&amp;" Km "&amp;TEXT(H308,"mm:ss"),"")</f>
        <v/>
      </c>
      <c r="K308" t="str">
        <f t="shared" si="27"/>
        <v>http://maps.google.com/mapfiles/kml/paddle/wht-blank-lv.png</v>
      </c>
      <c r="L308">
        <f t="shared" si="28"/>
        <v>1</v>
      </c>
      <c r="M308" t="str">
        <f>"#"&amp;_xll.GeodesiX.UDF.Heat(I308, 0, $I$1)</f>
        <v>#EE2200</v>
      </c>
    </row>
    <row r="309" spans="1:13" x14ac:dyDescent="0.25">
      <c r="A309">
        <v>46.181339000000001</v>
      </c>
      <c r="B309">
        <v>6.1478970000000004</v>
      </c>
      <c r="C309">
        <v>456</v>
      </c>
      <c r="D309" s="1">
        <v>45425.308924293982</v>
      </c>
      <c r="E309">
        <f>_xll.GeodesiX.UDF.Distance(A308, B308, A309, B309)</f>
        <v>10.954708116511672</v>
      </c>
      <c r="F309">
        <f t="shared" si="29"/>
        <v>3435.9557120794457</v>
      </c>
      <c r="G309" s="2">
        <f t="shared" si="24"/>
        <v>5.7789351558312774E-5</v>
      </c>
      <c r="H309" s="2">
        <f t="shared" si="25"/>
        <v>1.6603622687398456E-2</v>
      </c>
      <c r="I309" s="3">
        <f t="shared" si="26"/>
        <v>7.8984477107471838</v>
      </c>
      <c r="J309" t="str">
        <f>IF(INT(F309/1000)&lt;&gt;INT(F308/1000),INT(F308/1000)+1&amp;" Km "&amp;TEXT(H309,"mm:ss"),"")</f>
        <v/>
      </c>
      <c r="K309" t="str">
        <f t="shared" si="27"/>
        <v>http://maps.google.com/mapfiles/kml/paddle/wht-blank-lv.png</v>
      </c>
      <c r="L309">
        <f t="shared" si="28"/>
        <v>1</v>
      </c>
      <c r="M309" t="str">
        <f>"#"&amp;_xll.GeodesiX.UDF.Heat(I309, 0, $I$1)</f>
        <v>#F3D300</v>
      </c>
    </row>
    <row r="310" spans="1:13" x14ac:dyDescent="0.25">
      <c r="A310">
        <v>46.181313000000003</v>
      </c>
      <c r="B310">
        <v>6.1477529999999998</v>
      </c>
      <c r="C310">
        <v>456</v>
      </c>
      <c r="D310" s="1">
        <v>45425.308982210649</v>
      </c>
      <c r="E310">
        <f>_xll.GeodesiX.UDF.Distance(A309, B309, A310, B310)</f>
        <v>11.487693315414059</v>
      </c>
      <c r="F310">
        <f t="shared" si="29"/>
        <v>3447.4434053948598</v>
      </c>
      <c r="G310" s="2">
        <f t="shared" si="24"/>
        <v>5.7916666264645755E-5</v>
      </c>
      <c r="H310" s="2">
        <f t="shared" si="25"/>
        <v>1.6661539353663102E-2</v>
      </c>
      <c r="I310" s="3">
        <f t="shared" si="26"/>
        <v>8.2645276224132154</v>
      </c>
      <c r="J310" t="str">
        <f>IF(INT(F310/1000)&lt;&gt;INT(F309/1000),INT(F309/1000)+1&amp;" Km "&amp;TEXT(H310,"mm:ss"),"")</f>
        <v/>
      </c>
      <c r="K310" t="str">
        <f t="shared" si="27"/>
        <v>http://maps.google.com/mapfiles/kml/paddle/wht-blank-lv.png</v>
      </c>
      <c r="L310">
        <f t="shared" si="28"/>
        <v>1</v>
      </c>
      <c r="M310" t="str">
        <f>"#"&amp;_xll.GeodesiX.UDF.Heat(I310, 0, $I$1)</f>
        <v>#F3B500</v>
      </c>
    </row>
    <row r="311" spans="1:13" x14ac:dyDescent="0.25">
      <c r="A311">
        <v>46.181252000000001</v>
      </c>
      <c r="B311">
        <v>6.1476559999999996</v>
      </c>
      <c r="C311">
        <v>457</v>
      </c>
      <c r="D311" s="1">
        <v>45425.309028518517</v>
      </c>
      <c r="E311">
        <f>_xll.GeodesiX.UDF.Distance(A310, B310, A311, B311)</f>
        <v>10.102723243634944</v>
      </c>
      <c r="F311">
        <f t="shared" si="29"/>
        <v>3457.5461286384948</v>
      </c>
      <c r="G311" s="2">
        <f t="shared" si="24"/>
        <v>4.6307868615258485E-5</v>
      </c>
      <c r="H311" s="2">
        <f t="shared" si="25"/>
        <v>1.670784722227836E-2</v>
      </c>
      <c r="I311" s="3">
        <f t="shared" si="26"/>
        <v>9.090178719204113</v>
      </c>
      <c r="J311" t="str">
        <f>IF(INT(F311/1000)&lt;&gt;INT(F310/1000),INT(F310/1000)+1&amp;" Km "&amp;TEXT(H311,"mm:ss"),"")</f>
        <v/>
      </c>
      <c r="K311" t="str">
        <f t="shared" si="27"/>
        <v>http://maps.google.com/mapfiles/kml/paddle/wht-blank-lv.png</v>
      </c>
      <c r="L311">
        <f t="shared" si="28"/>
        <v>1</v>
      </c>
      <c r="M311" t="str">
        <f>"#"&amp;_xll.GeodesiX.UDF.Heat(I311, 0, $I$1)</f>
        <v>#F16D00</v>
      </c>
    </row>
    <row r="312" spans="1:13" x14ac:dyDescent="0.25">
      <c r="A312">
        <v>46.181201000000001</v>
      </c>
      <c r="B312">
        <v>6.1475410000000004</v>
      </c>
      <c r="C312">
        <v>457</v>
      </c>
      <c r="D312" s="1">
        <v>45425.309086388886</v>
      </c>
      <c r="E312">
        <f>_xll.GeodesiX.UDF.Distance(A311, B311, A312, B312)</f>
        <v>10.534501713665673</v>
      </c>
      <c r="F312">
        <f t="shared" si="29"/>
        <v>3468.0806303521604</v>
      </c>
      <c r="G312" s="2">
        <f t="shared" si="24"/>
        <v>5.7870369346346706E-5</v>
      </c>
      <c r="H312" s="2">
        <f t="shared" si="25"/>
        <v>1.6765717591624707E-2</v>
      </c>
      <c r="I312" s="3">
        <f t="shared" si="26"/>
        <v>7.5848413680540299</v>
      </c>
      <c r="J312" t="str">
        <f>IF(INT(F312/1000)&lt;&gt;INT(F311/1000),INT(F311/1000)+1&amp;" Km "&amp;TEXT(H312,"mm:ss"),"")</f>
        <v/>
      </c>
      <c r="K312" t="str">
        <f t="shared" si="27"/>
        <v>http://maps.google.com/mapfiles/kml/paddle/wht-blank-lv.png</v>
      </c>
      <c r="L312">
        <f t="shared" si="28"/>
        <v>1</v>
      </c>
      <c r="M312" t="str">
        <f>"#"&amp;_xll.GeodesiX.UDF.Heat(I312, 0, $I$1)</f>
        <v>#F3EB00</v>
      </c>
    </row>
    <row r="313" spans="1:13" x14ac:dyDescent="0.25">
      <c r="A313">
        <v>46.181145000000001</v>
      </c>
      <c r="B313">
        <v>6.1474190000000002</v>
      </c>
      <c r="C313">
        <v>457</v>
      </c>
      <c r="D313" s="1">
        <v>45425.309144247687</v>
      </c>
      <c r="E313">
        <f>_xll.GeodesiX.UDF.Distance(A312, B312, A313, B313)</f>
        <v>11.290525975443503</v>
      </c>
      <c r="F313">
        <f t="shared" si="29"/>
        <v>3479.3711563276038</v>
      </c>
      <c r="G313" s="2">
        <f t="shared" si="24"/>
        <v>5.7858800573740155E-5</v>
      </c>
      <c r="H313" s="2">
        <f t="shared" si="25"/>
        <v>1.6823576392198447E-2</v>
      </c>
      <c r="I313" s="3">
        <f t="shared" si="26"/>
        <v>8.1308042621896259</v>
      </c>
      <c r="J313" t="str">
        <f>IF(INT(F313/1000)&lt;&gt;INT(F312/1000),INT(F312/1000)+1&amp;" Km "&amp;TEXT(H313,"mm:ss"),"")</f>
        <v/>
      </c>
      <c r="K313" t="str">
        <f t="shared" si="27"/>
        <v>http://maps.google.com/mapfiles/kml/paddle/wht-blank-lv.png</v>
      </c>
      <c r="L313">
        <f t="shared" si="28"/>
        <v>1</v>
      </c>
      <c r="M313" t="str">
        <f>"#"&amp;_xll.GeodesiX.UDF.Heat(I313, 0, $I$1)</f>
        <v>#F3C000</v>
      </c>
    </row>
    <row r="314" spans="1:13" x14ac:dyDescent="0.25">
      <c r="A314">
        <v>46.181170000000002</v>
      </c>
      <c r="B314">
        <v>6.1472639999999998</v>
      </c>
      <c r="C314">
        <v>458</v>
      </c>
      <c r="D314" s="1">
        <v>45425.30920207176</v>
      </c>
      <c r="E314">
        <f>_xll.GeodesiX.UDF.Distance(A313, B313, A314, B314)</f>
        <v>12.285958373506592</v>
      </c>
      <c r="F314">
        <f t="shared" si="29"/>
        <v>3491.6571147011105</v>
      </c>
      <c r="G314" s="2">
        <f t="shared" si="24"/>
        <v>5.7824072428047657E-5</v>
      </c>
      <c r="H314" s="2">
        <f t="shared" si="25"/>
        <v>1.6881400464626495E-2</v>
      </c>
      <c r="I314" s="3">
        <f t="shared" si="26"/>
        <v>8.8529726588599136</v>
      </c>
      <c r="J314" t="str">
        <f>IF(INT(F314/1000)&lt;&gt;INT(F313/1000),INT(F313/1000)+1&amp;" Km "&amp;TEXT(H314,"mm:ss"),"")</f>
        <v/>
      </c>
      <c r="K314" t="str">
        <f t="shared" si="27"/>
        <v>http://maps.google.com/mapfiles/kml/paddle/wht-blank-lv.png</v>
      </c>
      <c r="L314">
        <f t="shared" si="28"/>
        <v>1</v>
      </c>
      <c r="M314" t="str">
        <f>"#"&amp;_xll.GeodesiX.UDF.Heat(I314, 0, $I$1)</f>
        <v>#F28300</v>
      </c>
    </row>
    <row r="315" spans="1:13" x14ac:dyDescent="0.25">
      <c r="A315">
        <v>46.181161000000003</v>
      </c>
      <c r="B315">
        <v>6.147132</v>
      </c>
      <c r="C315">
        <v>458</v>
      </c>
      <c r="D315" s="1">
        <v>45425.309248425925</v>
      </c>
      <c r="E315">
        <f>_xll.GeodesiX.UDF.Distance(A314, B314, A315, B315)</f>
        <v>10.240712844162145</v>
      </c>
      <c r="F315">
        <f t="shared" si="29"/>
        <v>3501.8978275452728</v>
      </c>
      <c r="G315" s="2">
        <f t="shared" si="24"/>
        <v>4.6354165533557534E-5</v>
      </c>
      <c r="H315" s="2">
        <f t="shared" si="25"/>
        <v>1.6927754630160052E-2</v>
      </c>
      <c r="I315" s="3">
        <f t="shared" si="26"/>
        <v>9.2051353658357709</v>
      </c>
      <c r="J315" t="str">
        <f>IF(INT(F315/1000)&lt;&gt;INT(F314/1000),INT(F314/1000)+1&amp;" Km "&amp;TEXT(H315,"mm:ss"),"")</f>
        <v/>
      </c>
      <c r="K315" t="str">
        <f t="shared" si="27"/>
        <v>http://maps.google.com/mapfiles/kml/paddle/wht-blank-lv.png</v>
      </c>
      <c r="L315">
        <f t="shared" si="28"/>
        <v>1</v>
      </c>
      <c r="M315" t="str">
        <f>"#"&amp;_xll.GeodesiX.UDF.Heat(I315, 0, $I$1)</f>
        <v>#F16200</v>
      </c>
    </row>
    <row r="316" spans="1:13" x14ac:dyDescent="0.25">
      <c r="A316">
        <v>46.181117999999998</v>
      </c>
      <c r="B316">
        <v>6.1470089999999997</v>
      </c>
      <c r="C316">
        <v>458</v>
      </c>
      <c r="D316" s="1">
        <v>45425.309306319446</v>
      </c>
      <c r="E316">
        <f>_xll.GeodesiX.UDF.Distance(A315, B315, A316, B316)</f>
        <v>10.631802554269481</v>
      </c>
      <c r="F316">
        <f t="shared" si="29"/>
        <v>3512.5296300995424</v>
      </c>
      <c r="G316" s="2">
        <f t="shared" si="24"/>
        <v>5.7893521443475038E-5</v>
      </c>
      <c r="H316" s="2">
        <f t="shared" si="25"/>
        <v>1.6985648151603527E-2</v>
      </c>
      <c r="I316" s="3">
        <f t="shared" si="26"/>
        <v>7.6518367176382851</v>
      </c>
      <c r="J316" t="str">
        <f>IF(INT(F316/1000)&lt;&gt;INT(F315/1000),INT(F315/1000)+1&amp;" Km "&amp;TEXT(H316,"mm:ss"),"")</f>
        <v/>
      </c>
      <c r="K316" t="str">
        <f t="shared" si="27"/>
        <v>http://maps.google.com/mapfiles/kml/paddle/wht-blank-lv.png</v>
      </c>
      <c r="L316">
        <f t="shared" si="28"/>
        <v>1</v>
      </c>
      <c r="M316" t="str">
        <f>"#"&amp;_xll.GeodesiX.UDF.Heat(I316, 0, $I$1)</f>
        <v>#F3E600</v>
      </c>
    </row>
    <row r="317" spans="1:13" x14ac:dyDescent="0.25">
      <c r="A317">
        <v>46.181100000000001</v>
      </c>
      <c r="B317">
        <v>6.1468749999999996</v>
      </c>
      <c r="C317">
        <v>458</v>
      </c>
      <c r="D317" s="1">
        <v>45425.309364143519</v>
      </c>
      <c r="E317">
        <f>_xll.GeodesiX.UDF.Distance(A316, B316, A317, B317)</f>
        <v>10.537848247276933</v>
      </c>
      <c r="F317">
        <f t="shared" si="29"/>
        <v>3523.0674783468194</v>
      </c>
      <c r="G317" s="2">
        <f t="shared" si="24"/>
        <v>5.7824072428047657E-5</v>
      </c>
      <c r="H317" s="2">
        <f t="shared" si="25"/>
        <v>1.7043472224031575E-2</v>
      </c>
      <c r="I317" s="3">
        <f t="shared" si="26"/>
        <v>7.5933256145105164</v>
      </c>
      <c r="J317" t="str">
        <f>IF(INT(F317/1000)&lt;&gt;INT(F316/1000),INT(F316/1000)+1&amp;" Km "&amp;TEXT(H317,"mm:ss"),"")</f>
        <v/>
      </c>
      <c r="K317" t="str">
        <f t="shared" si="27"/>
        <v>http://maps.google.com/mapfiles/kml/paddle/wht-blank-lv.png</v>
      </c>
      <c r="L317">
        <f t="shared" si="28"/>
        <v>1</v>
      </c>
      <c r="M317" t="str">
        <f>"#"&amp;_xll.GeodesiX.UDF.Heat(I317, 0, $I$1)</f>
        <v>#F3EA00</v>
      </c>
    </row>
    <row r="318" spans="1:13" x14ac:dyDescent="0.25">
      <c r="A318">
        <v>46.181041999999998</v>
      </c>
      <c r="B318">
        <v>6.1467689999999999</v>
      </c>
      <c r="C318">
        <v>458</v>
      </c>
      <c r="D318" s="1">
        <v>45425.309421956015</v>
      </c>
      <c r="E318">
        <f>_xll.GeodesiX.UDF.Distance(A317, B317, A318, B318)</f>
        <v>10.418544908912642</v>
      </c>
      <c r="F318">
        <f t="shared" si="29"/>
        <v>3533.4860232557321</v>
      </c>
      <c r="G318" s="2">
        <f t="shared" si="24"/>
        <v>5.7812496379483491E-5</v>
      </c>
      <c r="H318" s="2">
        <f t="shared" si="25"/>
        <v>1.7101284720411059E-2</v>
      </c>
      <c r="I318" s="3">
        <f t="shared" si="26"/>
        <v>7.5088616658563057</v>
      </c>
      <c r="J318" t="str">
        <f>IF(INT(F318/1000)&lt;&gt;INT(F317/1000),INT(F317/1000)+1&amp;" Km "&amp;TEXT(H318,"mm:ss"),"")</f>
        <v/>
      </c>
      <c r="K318" t="str">
        <f t="shared" si="27"/>
        <v>http://maps.google.com/mapfiles/kml/paddle/wht-blank-lv.png</v>
      </c>
      <c r="L318">
        <f t="shared" si="28"/>
        <v>1</v>
      </c>
      <c r="M318" t="str">
        <f>"#"&amp;_xll.GeodesiX.UDF.Heat(I318, 0, $I$1)</f>
        <v>#F3F100</v>
      </c>
    </row>
    <row r="319" spans="1:13" x14ac:dyDescent="0.25">
      <c r="A319">
        <v>46.180953000000002</v>
      </c>
      <c r="B319">
        <v>6.1466640000000003</v>
      </c>
      <c r="C319">
        <v>458</v>
      </c>
      <c r="D319" s="1">
        <v>45425.309479849537</v>
      </c>
      <c r="E319">
        <f>_xll.GeodesiX.UDF.Distance(A318, B318, A319, B319)</f>
        <v>12.790307179717606</v>
      </c>
      <c r="F319">
        <f t="shared" si="29"/>
        <v>3546.2763304354498</v>
      </c>
      <c r="G319" s="2">
        <f t="shared" si="24"/>
        <v>5.7893521443475038E-5</v>
      </c>
      <c r="H319" s="2">
        <f t="shared" si="25"/>
        <v>1.7159178241854534E-2</v>
      </c>
      <c r="I319" s="3">
        <f t="shared" si="26"/>
        <v>9.2053385687014799</v>
      </c>
      <c r="J319" t="str">
        <f>IF(INT(F319/1000)&lt;&gt;INT(F318/1000),INT(F318/1000)+1&amp;" Km "&amp;TEXT(H319,"mm:ss"),"")</f>
        <v/>
      </c>
      <c r="K319" t="str">
        <f t="shared" si="27"/>
        <v>http://maps.google.com/mapfiles/kml/paddle/wht-blank-lv.png</v>
      </c>
      <c r="L319">
        <f t="shared" si="28"/>
        <v>1</v>
      </c>
      <c r="M319" t="str">
        <f>"#"&amp;_xll.GeodesiX.UDF.Heat(I319, 0, $I$1)</f>
        <v>#F16200</v>
      </c>
    </row>
    <row r="320" spans="1:13" x14ac:dyDescent="0.25">
      <c r="A320">
        <v>46.180857000000003</v>
      </c>
      <c r="B320">
        <v>6.1466139999999996</v>
      </c>
      <c r="C320">
        <v>457</v>
      </c>
      <c r="D320" s="1">
        <v>45425.309526076388</v>
      </c>
      <c r="E320">
        <f>_xll.GeodesiX.UDF.Distance(A319, B319, A320, B320)</f>
        <v>11.347731717903331</v>
      </c>
      <c r="F320">
        <f t="shared" si="29"/>
        <v>3557.624062153353</v>
      </c>
      <c r="G320" s="2">
        <f t="shared" si="24"/>
        <v>4.6226850827224553E-5</v>
      </c>
      <c r="H320" s="2">
        <f t="shared" si="25"/>
        <v>1.7205405092681758E-2</v>
      </c>
      <c r="I320" s="3">
        <f t="shared" si="26"/>
        <v>10.228301224321728</v>
      </c>
      <c r="J320" t="str">
        <f>IF(INT(F320/1000)&lt;&gt;INT(F319/1000),INT(F319/1000)+1&amp;" Km "&amp;TEXT(H320,"mm:ss"),"")</f>
        <v/>
      </c>
      <c r="K320" t="str">
        <f t="shared" si="27"/>
        <v>http://maps.google.com/mapfiles/kml/paddle/wht-blank-lv.png</v>
      </c>
      <c r="L320">
        <f t="shared" si="28"/>
        <v>1</v>
      </c>
      <c r="M320" t="str">
        <f>"#"&amp;_xll.GeodesiX.UDF.Heat(I320, 0, $I$1)</f>
        <v>#EC0000</v>
      </c>
    </row>
    <row r="321" spans="1:13" x14ac:dyDescent="0.25">
      <c r="A321">
        <v>46.180759999999999</v>
      </c>
      <c r="B321">
        <v>6.1466370000000001</v>
      </c>
      <c r="C321">
        <v>456</v>
      </c>
      <c r="D321" s="1">
        <v>45425.309584039351</v>
      </c>
      <c r="E321">
        <f>_xll.GeodesiX.UDF.Distance(A320, B320, A321, B321)</f>
        <v>10.927286338435993</v>
      </c>
      <c r="F321">
        <f t="shared" si="29"/>
        <v>3568.5513484917888</v>
      </c>
      <c r="G321" s="2">
        <f t="shared" si="24"/>
        <v>5.7962963182944804E-5</v>
      </c>
      <c r="H321" s="2">
        <f t="shared" si="25"/>
        <v>1.7263368055864703E-2</v>
      </c>
      <c r="I321" s="3">
        <f t="shared" si="26"/>
        <v>7.8550780090001142</v>
      </c>
      <c r="J321" t="str">
        <f>IF(INT(F321/1000)&lt;&gt;INT(F320/1000),INT(F320/1000)+1&amp;" Km "&amp;TEXT(H321,"mm:ss"),"")</f>
        <v/>
      </c>
      <c r="K321" t="str">
        <f t="shared" si="27"/>
        <v>http://maps.google.com/mapfiles/kml/paddle/wht-blank-lv.png</v>
      </c>
      <c r="L321">
        <f t="shared" si="28"/>
        <v>1</v>
      </c>
      <c r="M321" t="str">
        <f>"#"&amp;_xll.GeodesiX.UDF.Heat(I321, 0, $I$1)</f>
        <v>#F3D600</v>
      </c>
    </row>
    <row r="322" spans="1:13" x14ac:dyDescent="0.25">
      <c r="A322">
        <v>46.180675999999998</v>
      </c>
      <c r="B322">
        <v>6.1467070000000001</v>
      </c>
      <c r="C322">
        <v>455</v>
      </c>
      <c r="D322" s="1">
        <v>45425.309688194444</v>
      </c>
      <c r="E322">
        <f>_xll.GeodesiX.UDF.Distance(A321, B321, A322, B322)</f>
        <v>10.788467594161915</v>
      </c>
      <c r="F322">
        <f t="shared" si="29"/>
        <v>3579.3398160859506</v>
      </c>
      <c r="G322" s="2">
        <f t="shared" si="24"/>
        <v>1.0415509314043447E-4</v>
      </c>
      <c r="H322" s="2">
        <f t="shared" si="25"/>
        <v>1.7367523149005137E-2</v>
      </c>
      <c r="I322" s="3">
        <f t="shared" si="26"/>
        <v>4.315866555694817</v>
      </c>
      <c r="J322" t="str">
        <f>IF(INT(F322/1000)&lt;&gt;INT(F321/1000),INT(F321/1000)+1&amp;" Km "&amp;TEXT(H322,"mm:ss"),"")</f>
        <v/>
      </c>
      <c r="K322" t="str">
        <f t="shared" si="27"/>
        <v>http://maps.google.com/mapfiles/kml/paddle/wht-blank-lv.png</v>
      </c>
      <c r="L322">
        <f t="shared" si="28"/>
        <v>1</v>
      </c>
      <c r="M322" t="str">
        <f>"#"&amp;_xll.GeodesiX.UDF.Heat(I322, 0, $I$1)</f>
        <v>#00E487</v>
      </c>
    </row>
    <row r="323" spans="1:13" x14ac:dyDescent="0.25">
      <c r="A323">
        <v>46.180593000000002</v>
      </c>
      <c r="B323">
        <v>6.1467549999999997</v>
      </c>
      <c r="C323">
        <v>453</v>
      </c>
      <c r="D323" s="1">
        <v>45425.309757708332</v>
      </c>
      <c r="E323">
        <f>_xll.GeodesiX.UDF.Distance(A322, B322, A323, B323)</f>
        <v>9.9424181150549131</v>
      </c>
      <c r="F323">
        <f t="shared" si="29"/>
        <v>3589.2822342010054</v>
      </c>
      <c r="G323" s="2">
        <f t="shared" si="24"/>
        <v>6.951388786546886E-5</v>
      </c>
      <c r="H323" s="2">
        <f t="shared" si="25"/>
        <v>1.7437037036870606E-2</v>
      </c>
      <c r="I323" s="3">
        <f t="shared" si="26"/>
        <v>5.9594914653940601</v>
      </c>
      <c r="J323" t="str">
        <f>IF(INT(F323/1000)&lt;&gt;INT(F322/1000),INT(F322/1000)+1&amp;" Km "&amp;TEXT(H323,"mm:ss"),"")</f>
        <v/>
      </c>
      <c r="K323" t="str">
        <f t="shared" si="27"/>
        <v>http://maps.google.com/mapfiles/kml/paddle/wht-blank-lv.png</v>
      </c>
      <c r="L323">
        <f t="shared" si="28"/>
        <v>1</v>
      </c>
      <c r="M323" t="str">
        <f>"#"&amp;_xll.GeodesiX.UDF.Heat(I323, 0, $I$1)</f>
        <v>#7DEF00</v>
      </c>
    </row>
    <row r="324" spans="1:13" x14ac:dyDescent="0.25">
      <c r="A324">
        <v>46.180509999999998</v>
      </c>
      <c r="B324">
        <v>6.1468489999999996</v>
      </c>
      <c r="C324">
        <v>452</v>
      </c>
      <c r="D324" s="1">
        <v>45425.309815567132</v>
      </c>
      <c r="E324">
        <f>_xll.GeodesiX.UDF.Distance(A323, B323, A324, B324)</f>
        <v>11.738502478053242</v>
      </c>
      <c r="F324">
        <f t="shared" si="29"/>
        <v>3601.0207366790587</v>
      </c>
      <c r="G324" s="2">
        <f t="shared" si="24"/>
        <v>5.7858800573740155E-5</v>
      </c>
      <c r="H324" s="2">
        <f t="shared" si="25"/>
        <v>1.7494895837444346E-2</v>
      </c>
      <c r="I324" s="3">
        <f t="shared" si="26"/>
        <v>8.4534118417392552</v>
      </c>
      <c r="J324" t="str">
        <f>IF(INT(F324/1000)&lt;&gt;INT(F323/1000),INT(F323/1000)+1&amp;" Km "&amp;TEXT(H324,"mm:ss"),"")</f>
        <v/>
      </c>
      <c r="K324" t="str">
        <f t="shared" si="27"/>
        <v>http://maps.google.com/mapfiles/kml/paddle/wht-blank-lv.png</v>
      </c>
      <c r="L324">
        <f t="shared" si="28"/>
        <v>1</v>
      </c>
      <c r="M324" t="str">
        <f>"#"&amp;_xll.GeodesiX.UDF.Heat(I324, 0, $I$1)</f>
        <v>#F2A500</v>
      </c>
    </row>
    <row r="325" spans="1:13" x14ac:dyDescent="0.25">
      <c r="A325">
        <v>46.180472999999999</v>
      </c>
      <c r="B325">
        <v>6.1469820000000004</v>
      </c>
      <c r="C325">
        <v>451</v>
      </c>
      <c r="D325" s="1">
        <v>45425.309884907409</v>
      </c>
      <c r="E325">
        <f>_xll.GeodesiX.UDF.Distance(A324, B324, A325, B325)</f>
        <v>11.062020679388665</v>
      </c>
      <c r="F325">
        <f t="shared" si="29"/>
        <v>3612.0827573584475</v>
      </c>
      <c r="G325" s="2">
        <f t="shared" si="24"/>
        <v>6.9340276240836829E-5</v>
      </c>
      <c r="H325" s="2">
        <f t="shared" si="25"/>
        <v>1.7564236113685183E-2</v>
      </c>
      <c r="I325" s="3">
        <f t="shared" si="26"/>
        <v>6.6471833297429406</v>
      </c>
      <c r="J325" t="str">
        <f>IF(INT(F325/1000)&lt;&gt;INT(F324/1000),INT(F324/1000)+1&amp;" Km "&amp;TEXT(H325,"mm:ss"),"")</f>
        <v/>
      </c>
      <c r="K325" t="str">
        <f t="shared" si="27"/>
        <v>http://maps.google.com/mapfiles/kml/paddle/wht-blank-lv.png</v>
      </c>
      <c r="L325">
        <f t="shared" si="28"/>
        <v>1</v>
      </c>
      <c r="M325" t="str">
        <f>"#"&amp;_xll.GeodesiX.UDF.Heat(I325, 0, $I$1)</f>
        <v>#B5F100</v>
      </c>
    </row>
    <row r="326" spans="1:13" x14ac:dyDescent="0.25">
      <c r="A326">
        <v>46.180444000000001</v>
      </c>
      <c r="B326">
        <v>6.147119</v>
      </c>
      <c r="C326">
        <v>450</v>
      </c>
      <c r="D326" s="1">
        <v>45425.309942835651</v>
      </c>
      <c r="E326">
        <f>_xll.GeodesiX.UDF.Distance(A325, B325, A326, B326)</f>
        <v>11.058175816606772</v>
      </c>
      <c r="F326">
        <f t="shared" si="29"/>
        <v>3623.1409331750542</v>
      </c>
      <c r="G326" s="2">
        <f t="shared" ref="G326:G389" si="30">D326-D325</f>
        <v>5.7928242313209921E-5</v>
      </c>
      <c r="H326" s="2">
        <f t="shared" ref="H326:H389" si="31">H325+G326</f>
        <v>1.7622164355998393E-2</v>
      </c>
      <c r="I326" s="3">
        <f t="shared" ref="I326:I389" si="32">(E326/1000)/G326/24</f>
        <v>7.9539324393911057</v>
      </c>
      <c r="J326" t="str">
        <f>IF(INT(F326/1000)&lt;&gt;INT(F325/1000),INT(F325/1000)+1&amp;" Km "&amp;TEXT(H326,"mm:ss"),"")</f>
        <v/>
      </c>
      <c r="K326" t="str">
        <f t="shared" ref="K326:K389" si="33">IF(J326="","http://maps.google.com/mapfiles/kml/paddle/wht-blank-lv.png",J326)</f>
        <v>http://maps.google.com/mapfiles/kml/paddle/wht-blank-lv.png</v>
      </c>
      <c r="L326">
        <f t="shared" ref="L326:L389" si="34">IF(J326="",1,32)</f>
        <v>1</v>
      </c>
      <c r="M326" t="str">
        <f>"#"&amp;_xll.GeodesiX.UDF.Heat(I326, 0, $I$1)</f>
        <v>#F3CE00</v>
      </c>
    </row>
    <row r="327" spans="1:13" x14ac:dyDescent="0.25">
      <c r="A327">
        <v>46.180399999999999</v>
      </c>
      <c r="B327">
        <v>6.1472369999999996</v>
      </c>
      <c r="C327">
        <v>449</v>
      </c>
      <c r="D327" s="1">
        <v>45425.309989108799</v>
      </c>
      <c r="E327">
        <f>_xll.GeodesiX.UDF.Distance(A326, B326, A327, B327)</f>
        <v>10.340638603602649</v>
      </c>
      <c r="F327">
        <f t="shared" ref="F327:F390" si="35">F326+E327</f>
        <v>3633.4815717786569</v>
      </c>
      <c r="G327" s="2">
        <f t="shared" si="30"/>
        <v>4.6273147745523602E-5</v>
      </c>
      <c r="H327" s="2">
        <f t="shared" si="31"/>
        <v>1.7668437503743917E-2</v>
      </c>
      <c r="I327" s="3">
        <f t="shared" si="32"/>
        <v>9.3112304394389902</v>
      </c>
      <c r="J327" t="str">
        <f>IF(INT(F327/1000)&lt;&gt;INT(F326/1000),INT(F326/1000)+1&amp;" Km "&amp;TEXT(H327,"mm:ss"),"")</f>
        <v/>
      </c>
      <c r="K327" t="str">
        <f t="shared" si="33"/>
        <v>http://maps.google.com/mapfiles/kml/paddle/wht-blank-lv.png</v>
      </c>
      <c r="L327">
        <f t="shared" si="34"/>
        <v>1</v>
      </c>
      <c r="M327" t="str">
        <f>"#"&amp;_xll.GeodesiX.UDF.Heat(I327, 0, $I$1)</f>
        <v>#F05800</v>
      </c>
    </row>
    <row r="328" spans="1:13" x14ac:dyDescent="0.25">
      <c r="A328">
        <v>46.180326999999998</v>
      </c>
      <c r="B328">
        <v>6.1473300000000002</v>
      </c>
      <c r="C328">
        <v>449</v>
      </c>
      <c r="D328" s="1">
        <v>45425.31005861111</v>
      </c>
      <c r="E328">
        <f>_xll.GeodesiX.UDF.Distance(A327, B327, A328, B328)</f>
        <v>10.835292228522714</v>
      </c>
      <c r="F328">
        <f t="shared" si="35"/>
        <v>3644.3168640071794</v>
      </c>
      <c r="G328" s="2">
        <f t="shared" si="30"/>
        <v>6.9502311816904694E-5</v>
      </c>
      <c r="H328" s="2">
        <f t="shared" si="31"/>
        <v>1.7737939815560821E-2</v>
      </c>
      <c r="I328" s="3">
        <f t="shared" si="32"/>
        <v>6.4957624821333049</v>
      </c>
      <c r="J328" t="str">
        <f>IF(INT(F328/1000)&lt;&gt;INT(F327/1000),INT(F327/1000)+1&amp;" Km "&amp;TEXT(H328,"mm:ss"),"")</f>
        <v/>
      </c>
      <c r="K328" t="str">
        <f t="shared" si="33"/>
        <v>http://maps.google.com/mapfiles/kml/paddle/wht-blank-lv.png</v>
      </c>
      <c r="L328">
        <f t="shared" si="34"/>
        <v>1</v>
      </c>
      <c r="M328" t="str">
        <f>"#"&amp;_xll.GeodesiX.UDF.Heat(I328, 0, $I$1)</f>
        <v>#A9F100</v>
      </c>
    </row>
    <row r="329" spans="1:13" x14ac:dyDescent="0.25">
      <c r="A329">
        <v>46.180242</v>
      </c>
      <c r="B329">
        <v>6.1472800000000003</v>
      </c>
      <c r="C329">
        <v>449</v>
      </c>
      <c r="D329" s="1">
        <v>45425.310127986108</v>
      </c>
      <c r="E329">
        <f>_xll.GeodesiX.UDF.Distance(A328, B328, A329, B329)</f>
        <v>10.206455171499019</v>
      </c>
      <c r="F329">
        <f t="shared" si="35"/>
        <v>3654.5233191786783</v>
      </c>
      <c r="G329" s="2">
        <f t="shared" si="30"/>
        <v>6.9374997110571712E-5</v>
      </c>
      <c r="H329" s="2">
        <f t="shared" si="31"/>
        <v>1.7807314812671393E-2</v>
      </c>
      <c r="I329" s="3">
        <f t="shared" si="32"/>
        <v>6.1300033613164819</v>
      </c>
      <c r="J329" t="str">
        <f>IF(INT(F329/1000)&lt;&gt;INT(F328/1000),INT(F328/1000)+1&amp;" Km "&amp;TEXT(H329,"mm:ss"),"")</f>
        <v/>
      </c>
      <c r="K329" t="str">
        <f t="shared" si="33"/>
        <v>http://maps.google.com/mapfiles/kml/paddle/wht-blank-lv.png</v>
      </c>
      <c r="L329">
        <f t="shared" si="34"/>
        <v>1</v>
      </c>
      <c r="M329" t="str">
        <f>"#"&amp;_xll.GeodesiX.UDF.Heat(I329, 0, $I$1)</f>
        <v>#8CEF00</v>
      </c>
    </row>
    <row r="330" spans="1:13" x14ac:dyDescent="0.25">
      <c r="A330">
        <v>46.180149</v>
      </c>
      <c r="B330">
        <v>6.1471980000000004</v>
      </c>
      <c r="C330">
        <v>449</v>
      </c>
      <c r="D330" s="1">
        <v>45425.310185891205</v>
      </c>
      <c r="E330">
        <f>_xll.GeodesiX.UDF.Distance(A329, B329, A330, B330)</f>
        <v>12.122198374767093</v>
      </c>
      <c r="F330">
        <f t="shared" si="35"/>
        <v>3666.6455175534452</v>
      </c>
      <c r="G330" s="2">
        <f t="shared" si="30"/>
        <v>5.7905097492039204E-5</v>
      </c>
      <c r="H330" s="2">
        <f t="shared" si="31"/>
        <v>1.7865219910163432E-2</v>
      </c>
      <c r="I330" s="3">
        <f t="shared" si="32"/>
        <v>8.7227484422777959</v>
      </c>
      <c r="J330" t="str">
        <f>IF(INT(F330/1000)&lt;&gt;INT(F329/1000),INT(F329/1000)+1&amp;" Km "&amp;TEXT(H330,"mm:ss"),"")</f>
        <v/>
      </c>
      <c r="K330" t="str">
        <f t="shared" si="33"/>
        <v>http://maps.google.com/mapfiles/kml/paddle/wht-blank-lv.png</v>
      </c>
      <c r="L330">
        <f t="shared" si="34"/>
        <v>1</v>
      </c>
      <c r="M330" t="str">
        <f>"#"&amp;_xll.GeodesiX.UDF.Heat(I330, 0, $I$1)</f>
        <v>#F28E00</v>
      </c>
    </row>
    <row r="331" spans="1:13" x14ac:dyDescent="0.25">
      <c r="A331">
        <v>46.180067999999999</v>
      </c>
      <c r="B331">
        <v>6.1471340000000003</v>
      </c>
      <c r="C331">
        <v>450</v>
      </c>
      <c r="D331" s="1">
        <v>45425.310232164353</v>
      </c>
      <c r="E331">
        <f>_xll.GeodesiX.UDF.Distance(A330, B330, A331, B331)</f>
        <v>10.270471739118094</v>
      </c>
      <c r="F331">
        <f t="shared" si="35"/>
        <v>3676.9159892925632</v>
      </c>
      <c r="G331" s="2">
        <f t="shared" si="30"/>
        <v>4.6273147745523602E-5</v>
      </c>
      <c r="H331" s="2">
        <f t="shared" si="31"/>
        <v>1.7911493057908956E-2</v>
      </c>
      <c r="I331" s="3">
        <f t="shared" si="32"/>
        <v>9.2480486699686821</v>
      </c>
      <c r="J331" t="str">
        <f>IF(INT(F331/1000)&lt;&gt;INT(F330/1000),INT(F330/1000)+1&amp;" Km "&amp;TEXT(H331,"mm:ss"),"")</f>
        <v/>
      </c>
      <c r="K331" t="str">
        <f t="shared" si="33"/>
        <v>http://maps.google.com/mapfiles/kml/paddle/wht-blank-lv.png</v>
      </c>
      <c r="L331">
        <f t="shared" si="34"/>
        <v>1</v>
      </c>
      <c r="M331" t="str">
        <f>"#"&amp;_xll.GeodesiX.UDF.Heat(I331, 0, $I$1)</f>
        <v>#F05E00</v>
      </c>
    </row>
    <row r="332" spans="1:13" x14ac:dyDescent="0.25">
      <c r="A332">
        <v>46.179974999999999</v>
      </c>
      <c r="B332">
        <v>6.1470589999999996</v>
      </c>
      <c r="C332">
        <v>451</v>
      </c>
      <c r="D332" s="1">
        <v>45425.310290069443</v>
      </c>
      <c r="E332">
        <f>_xll.GeodesiX.UDF.Distance(A331, B331, A332, B332)</f>
        <v>11.848885634074508</v>
      </c>
      <c r="F332">
        <f t="shared" si="35"/>
        <v>3688.7648749266377</v>
      </c>
      <c r="G332" s="2">
        <f t="shared" si="30"/>
        <v>5.7905090216081589E-5</v>
      </c>
      <c r="H332" s="2">
        <f t="shared" si="31"/>
        <v>1.7969398148125038E-2</v>
      </c>
      <c r="I332" s="3">
        <f t="shared" si="32"/>
        <v>8.5260823572523314</v>
      </c>
      <c r="J332" t="str">
        <f>IF(INT(F332/1000)&lt;&gt;INT(F331/1000),INT(F331/1000)+1&amp;" Km "&amp;TEXT(H332,"mm:ss"),"")</f>
        <v/>
      </c>
      <c r="K332" t="str">
        <f t="shared" si="33"/>
        <v>http://maps.google.com/mapfiles/kml/paddle/wht-blank-lv.png</v>
      </c>
      <c r="L332">
        <f t="shared" si="34"/>
        <v>1</v>
      </c>
      <c r="M332" t="str">
        <f>"#"&amp;_xll.GeodesiX.UDF.Heat(I332, 0, $I$1)</f>
        <v>#F29F00</v>
      </c>
    </row>
    <row r="333" spans="1:13" x14ac:dyDescent="0.25">
      <c r="A333">
        <v>46.179901999999998</v>
      </c>
      <c r="B333">
        <v>6.146973</v>
      </c>
      <c r="C333">
        <v>452</v>
      </c>
      <c r="D333" s="1">
        <v>45425.310336249997</v>
      </c>
      <c r="E333">
        <f>_xll.GeodesiX.UDF.Distance(A332, B332, A333, B333)</f>
        <v>10.484959582620682</v>
      </c>
      <c r="F333">
        <f t="shared" si="35"/>
        <v>3699.2498345092586</v>
      </c>
      <c r="G333" s="2">
        <f t="shared" si="30"/>
        <v>4.6180553908925503E-5</v>
      </c>
      <c r="H333" s="2">
        <f t="shared" si="31"/>
        <v>1.8015578702033963E-2</v>
      </c>
      <c r="I333" s="3">
        <f t="shared" si="32"/>
        <v>9.4601142464445882</v>
      </c>
      <c r="J333" t="str">
        <f>IF(INT(F333/1000)&lt;&gt;INT(F332/1000),INT(F332/1000)+1&amp;" Km "&amp;TEXT(H333,"mm:ss"),"")</f>
        <v/>
      </c>
      <c r="K333" t="str">
        <f t="shared" si="33"/>
        <v>http://maps.google.com/mapfiles/kml/paddle/wht-blank-lv.png</v>
      </c>
      <c r="L333">
        <f t="shared" si="34"/>
        <v>1</v>
      </c>
      <c r="M333" t="str">
        <f>"#"&amp;_xll.GeodesiX.UDF.Heat(I333, 0, $I$1)</f>
        <v>#F04900</v>
      </c>
    </row>
    <row r="334" spans="1:13" x14ac:dyDescent="0.25">
      <c r="A334">
        <v>46.179814</v>
      </c>
      <c r="B334">
        <v>6.1469100000000001</v>
      </c>
      <c r="C334">
        <v>454</v>
      </c>
      <c r="D334" s="1">
        <v>45425.310394282409</v>
      </c>
      <c r="E334">
        <f>_xll.GeodesiX.UDF.Distance(A333, B333, A334, B334)</f>
        <v>10.924381221756397</v>
      </c>
      <c r="F334">
        <f t="shared" si="35"/>
        <v>3710.174215731015</v>
      </c>
      <c r="G334" s="2">
        <f t="shared" si="30"/>
        <v>5.8032412198372185E-5</v>
      </c>
      <c r="H334" s="2">
        <f t="shared" si="31"/>
        <v>1.8073611114232335E-2</v>
      </c>
      <c r="I334" s="3">
        <f t="shared" si="32"/>
        <v>7.8435917733449729</v>
      </c>
      <c r="J334" t="str">
        <f>IF(INT(F334/1000)&lt;&gt;INT(F333/1000),INT(F333/1000)+1&amp;" Km "&amp;TEXT(H334,"mm:ss"),"")</f>
        <v/>
      </c>
      <c r="K334" t="str">
        <f t="shared" si="33"/>
        <v>http://maps.google.com/mapfiles/kml/paddle/wht-blank-lv.png</v>
      </c>
      <c r="L334">
        <f t="shared" si="34"/>
        <v>1</v>
      </c>
      <c r="M334" t="str">
        <f>"#"&amp;_xll.GeodesiX.UDF.Heat(I334, 0, $I$1)</f>
        <v>#F3D600</v>
      </c>
    </row>
    <row r="335" spans="1:13" x14ac:dyDescent="0.25">
      <c r="A335">
        <v>46.179746999999999</v>
      </c>
      <c r="B335">
        <v>6.1468189999999998</v>
      </c>
      <c r="C335">
        <v>456</v>
      </c>
      <c r="D335" s="1">
        <v>45425.310486840281</v>
      </c>
      <c r="E335">
        <f>_xll.GeodesiX.UDF.Distance(A334, B334, A335, B335)</f>
        <v>10.238759510415017</v>
      </c>
      <c r="F335">
        <f t="shared" si="35"/>
        <v>3720.4129752414301</v>
      </c>
      <c r="G335" s="2">
        <f t="shared" si="30"/>
        <v>9.2557871539611369E-5</v>
      </c>
      <c r="H335" s="2">
        <f t="shared" si="31"/>
        <v>1.8166168985771947E-2</v>
      </c>
      <c r="I335" s="3">
        <f t="shared" si="32"/>
        <v>4.6091701602931758</v>
      </c>
      <c r="J335" t="str">
        <f>IF(INT(F335/1000)&lt;&gt;INT(F334/1000),INT(F334/1000)+1&amp;" Km "&amp;TEXT(H335,"mm:ss"),"")</f>
        <v/>
      </c>
      <c r="K335" t="str">
        <f t="shared" si="33"/>
        <v>http://maps.google.com/mapfiles/kml/paddle/wht-blank-lv.png</v>
      </c>
      <c r="L335">
        <f t="shared" si="34"/>
        <v>1</v>
      </c>
      <c r="M335" t="str">
        <f>"#"&amp;_xll.GeodesiX.UDF.Heat(I335, 0, $I$1)</f>
        <v>#00E632</v>
      </c>
    </row>
    <row r="336" spans="1:13" x14ac:dyDescent="0.25">
      <c r="A336">
        <v>46.179656999999999</v>
      </c>
      <c r="B336">
        <v>6.1467650000000003</v>
      </c>
      <c r="C336">
        <v>457</v>
      </c>
      <c r="D336" s="1">
        <v>45425.310556296296</v>
      </c>
      <c r="E336">
        <f>_xll.GeodesiX.UDF.Distance(A335, B335, A336, B336)</f>
        <v>10.838038044392178</v>
      </c>
      <c r="F336">
        <f t="shared" si="35"/>
        <v>3731.2510132858224</v>
      </c>
      <c r="G336" s="2">
        <f t="shared" si="30"/>
        <v>6.9456014898605645E-5</v>
      </c>
      <c r="H336" s="2">
        <f t="shared" si="31"/>
        <v>1.8235625000670552E-2</v>
      </c>
      <c r="I336" s="3">
        <f t="shared" si="32"/>
        <v>6.5017395422927793</v>
      </c>
      <c r="J336" t="str">
        <f>IF(INT(F336/1000)&lt;&gt;INT(F335/1000),INT(F335/1000)+1&amp;" Km "&amp;TEXT(H336,"mm:ss"),"")</f>
        <v/>
      </c>
      <c r="K336" t="str">
        <f t="shared" si="33"/>
        <v>http://maps.google.com/mapfiles/kml/paddle/wht-blank-lv.png</v>
      </c>
      <c r="L336">
        <f t="shared" si="34"/>
        <v>1</v>
      </c>
      <c r="M336" t="str">
        <f>"#"&amp;_xll.GeodesiX.UDF.Heat(I336, 0, $I$1)</f>
        <v>#AAF100</v>
      </c>
    </row>
    <row r="337" spans="1:13" x14ac:dyDescent="0.25">
      <c r="A337">
        <v>46.179571000000003</v>
      </c>
      <c r="B337">
        <v>6.1466890000000003</v>
      </c>
      <c r="C337">
        <v>458</v>
      </c>
      <c r="D337" s="1">
        <v>45425.310625752318</v>
      </c>
      <c r="E337">
        <f>_xll.GeodesiX.UDF.Distance(A336, B336, A337, B337)</f>
        <v>11.216750069010274</v>
      </c>
      <c r="F337">
        <f t="shared" si="35"/>
        <v>3742.4677633548326</v>
      </c>
      <c r="G337" s="2">
        <f t="shared" si="30"/>
        <v>6.9456022174563259E-5</v>
      </c>
      <c r="H337" s="2">
        <f t="shared" si="31"/>
        <v>1.8305081022845116E-2</v>
      </c>
      <c r="I337" s="3">
        <f t="shared" si="32"/>
        <v>6.7289281991147982</v>
      </c>
      <c r="J337" t="str">
        <f>IF(INT(F337/1000)&lt;&gt;INT(F336/1000),INT(F336/1000)+1&amp;" Km "&amp;TEXT(H337,"mm:ss"),"")</f>
        <v/>
      </c>
      <c r="K337" t="str">
        <f t="shared" si="33"/>
        <v>http://maps.google.com/mapfiles/kml/paddle/wht-blank-lv.png</v>
      </c>
      <c r="L337">
        <f t="shared" si="34"/>
        <v>1</v>
      </c>
      <c r="M337" t="str">
        <f>"#"&amp;_xll.GeodesiX.UDF.Heat(I337, 0, $I$1)</f>
        <v>#BBF100</v>
      </c>
    </row>
    <row r="338" spans="1:13" x14ac:dyDescent="0.25">
      <c r="A338">
        <v>46.179492000000003</v>
      </c>
      <c r="B338">
        <v>6.1465949999999996</v>
      </c>
      <c r="C338">
        <v>459</v>
      </c>
      <c r="D338" s="1">
        <v>45425.310695196757</v>
      </c>
      <c r="E338">
        <f>_xll.GeodesiX.UDF.Distance(A337, B337, A338, B338)</f>
        <v>11.392456362177477</v>
      </c>
      <c r="F338">
        <f t="shared" si="35"/>
        <v>3753.8602197170103</v>
      </c>
      <c r="G338" s="2">
        <f t="shared" si="30"/>
        <v>6.9444438850041479E-5</v>
      </c>
      <c r="H338" s="2">
        <f t="shared" si="31"/>
        <v>1.8374525461695157E-2</v>
      </c>
      <c r="I338" s="3">
        <f t="shared" si="32"/>
        <v>6.8354743679682173</v>
      </c>
      <c r="J338" t="str">
        <f>IF(INT(F338/1000)&lt;&gt;INT(F337/1000),INT(F337/1000)+1&amp;" Km "&amp;TEXT(H338,"mm:ss"),"")</f>
        <v/>
      </c>
      <c r="K338" t="str">
        <f t="shared" si="33"/>
        <v>http://maps.google.com/mapfiles/kml/paddle/wht-blank-lv.png</v>
      </c>
      <c r="L338">
        <f t="shared" si="34"/>
        <v>1</v>
      </c>
      <c r="M338" t="str">
        <f>"#"&amp;_xll.GeodesiX.UDF.Heat(I338, 0, $I$1)</f>
        <v>#C3F200</v>
      </c>
    </row>
    <row r="339" spans="1:13" x14ac:dyDescent="0.25">
      <c r="A339">
        <v>46.179411000000002</v>
      </c>
      <c r="B339">
        <v>6.1465249999999996</v>
      </c>
      <c r="C339">
        <v>459</v>
      </c>
      <c r="D339" s="1">
        <v>45425.310741412039</v>
      </c>
      <c r="E339">
        <f>_xll.GeodesiX.UDF.Distance(A338, B338, A339, B339)</f>
        <v>10.501257790739233</v>
      </c>
      <c r="F339">
        <f t="shared" si="35"/>
        <v>3764.3614775077494</v>
      </c>
      <c r="G339" s="2">
        <f t="shared" si="30"/>
        <v>4.6215282054618001E-5</v>
      </c>
      <c r="H339" s="2">
        <f t="shared" si="31"/>
        <v>1.8420740743749775E-2</v>
      </c>
      <c r="I339" s="3">
        <f t="shared" si="32"/>
        <v>9.4676996113614802</v>
      </c>
      <c r="J339" t="str">
        <f>IF(INT(F339/1000)&lt;&gt;INT(F338/1000),INT(F338/1000)+1&amp;" Km "&amp;TEXT(H339,"mm:ss"),"")</f>
        <v/>
      </c>
      <c r="K339" t="str">
        <f t="shared" si="33"/>
        <v>http://maps.google.com/mapfiles/kml/paddle/wht-blank-lv.png</v>
      </c>
      <c r="L339">
        <f t="shared" si="34"/>
        <v>1</v>
      </c>
      <c r="M339" t="str">
        <f>"#"&amp;_xll.GeodesiX.UDF.Heat(I339, 0, $I$1)</f>
        <v>#F04800</v>
      </c>
    </row>
    <row r="340" spans="1:13" x14ac:dyDescent="0.25">
      <c r="A340">
        <v>46.179341000000001</v>
      </c>
      <c r="B340">
        <v>6.1464359999999996</v>
      </c>
      <c r="C340">
        <v>460</v>
      </c>
      <c r="D340" s="1">
        <v>45425.310776180559</v>
      </c>
      <c r="E340">
        <f>_xll.GeodesiX.UDF.Distance(A339, B339, A340, B340)</f>
        <v>10.380979570921742</v>
      </c>
      <c r="F340">
        <f t="shared" si="35"/>
        <v>3774.7424570786711</v>
      </c>
      <c r="G340" s="2">
        <f t="shared" si="30"/>
        <v>3.4768519981298596E-5</v>
      </c>
      <c r="H340" s="2">
        <f t="shared" si="31"/>
        <v>1.8455509263731074E-2</v>
      </c>
      <c r="I340" s="3">
        <f t="shared" si="32"/>
        <v>12.440587510993538</v>
      </c>
      <c r="J340" t="str">
        <f>IF(INT(F340/1000)&lt;&gt;INT(F339/1000),INT(F339/1000)+1&amp;" Km "&amp;TEXT(H340,"mm:ss"),"")</f>
        <v/>
      </c>
      <c r="K340" t="str">
        <f t="shared" si="33"/>
        <v>http://maps.google.com/mapfiles/kml/paddle/wht-blank-lv.png</v>
      </c>
      <c r="L340">
        <f t="shared" si="34"/>
        <v>1</v>
      </c>
      <c r="M340" t="str">
        <f>"#"&amp;_xll.GeodesiX.UDF.Heat(I340, 0, $I$1)</f>
        <v>#DC0000</v>
      </c>
    </row>
    <row r="341" spans="1:13" x14ac:dyDescent="0.25">
      <c r="A341">
        <v>46.179262999999999</v>
      </c>
      <c r="B341">
        <v>6.146344</v>
      </c>
      <c r="C341">
        <v>460</v>
      </c>
      <c r="D341" s="1">
        <v>45425.310810856485</v>
      </c>
      <c r="E341">
        <f>_xll.GeodesiX.UDF.Distance(A340, B340, A341, B341)</f>
        <v>11.208519393942749</v>
      </c>
      <c r="F341">
        <f t="shared" si="35"/>
        <v>3785.950976472614</v>
      </c>
      <c r="G341" s="2">
        <f t="shared" si="30"/>
        <v>3.4675926144700497E-5</v>
      </c>
      <c r="H341" s="2">
        <f t="shared" si="31"/>
        <v>1.8490185189875774E-2</v>
      </c>
      <c r="I341" s="3">
        <f t="shared" si="32"/>
        <v>13.468180762221861</v>
      </c>
      <c r="J341" t="str">
        <f>IF(INT(F341/1000)&lt;&gt;INT(F340/1000),INT(F340/1000)+1&amp;" Km "&amp;TEXT(H341,"mm:ss"),"")</f>
        <v/>
      </c>
      <c r="K341" t="str">
        <f t="shared" si="33"/>
        <v>http://maps.google.com/mapfiles/kml/paddle/wht-blank-lv.png</v>
      </c>
      <c r="L341">
        <f t="shared" si="34"/>
        <v>1</v>
      </c>
      <c r="M341" t="str">
        <f>"#"&amp;_xll.GeodesiX.UDF.Heat(I341, 0, $I$1)</f>
        <v>#D30000</v>
      </c>
    </row>
    <row r="342" spans="1:13" x14ac:dyDescent="0.25">
      <c r="A342">
        <v>46.179175999999998</v>
      </c>
      <c r="B342">
        <v>6.1462490000000001</v>
      </c>
      <c r="C342">
        <v>460</v>
      </c>
      <c r="D342" s="1">
        <v>45425.310857199074</v>
      </c>
      <c r="E342">
        <f>_xll.GeodesiX.UDF.Distance(A341, B341, A342, B342)</f>
        <v>12.137684966357638</v>
      </c>
      <c r="F342">
        <f t="shared" si="35"/>
        <v>3798.0886614389715</v>
      </c>
      <c r="G342" s="2">
        <f t="shared" si="30"/>
        <v>4.6342589484993368E-5</v>
      </c>
      <c r="H342" s="2">
        <f t="shared" si="31"/>
        <v>1.8536527779360767E-2</v>
      </c>
      <c r="I342" s="3">
        <f t="shared" si="32"/>
        <v>10.913004198049881</v>
      </c>
      <c r="J342" t="str">
        <f>IF(INT(F342/1000)&lt;&gt;INT(F341/1000),INT(F341/1000)+1&amp;" Km "&amp;TEXT(H342,"mm:ss"),"")</f>
        <v/>
      </c>
      <c r="K342" t="str">
        <f t="shared" si="33"/>
        <v>http://maps.google.com/mapfiles/kml/paddle/wht-blank-lv.png</v>
      </c>
      <c r="L342">
        <f t="shared" si="34"/>
        <v>1</v>
      </c>
      <c r="M342" t="str">
        <f>"#"&amp;_xll.GeodesiX.UDF.Heat(I342, 0, $I$1)</f>
        <v>#E80000</v>
      </c>
    </row>
    <row r="343" spans="1:13" x14ac:dyDescent="0.25">
      <c r="A343">
        <v>46.179090000000002</v>
      </c>
      <c r="B343">
        <v>6.1461589999999999</v>
      </c>
      <c r="C343">
        <v>461</v>
      </c>
      <c r="D343" s="1">
        <v>45425.310915127317</v>
      </c>
      <c r="E343">
        <f>_xll.GeodesiX.UDF.Distance(A342, B342, A343, B343)</f>
        <v>11.818264631813229</v>
      </c>
      <c r="F343">
        <f t="shared" si="35"/>
        <v>3809.9069260707847</v>
      </c>
      <c r="G343" s="2">
        <f t="shared" si="30"/>
        <v>5.7928242313209921E-5</v>
      </c>
      <c r="H343" s="2">
        <f t="shared" si="31"/>
        <v>1.8594456021673977E-2</v>
      </c>
      <c r="I343" s="3">
        <f t="shared" si="32"/>
        <v>8.5006496542693295</v>
      </c>
      <c r="J343" t="str">
        <f>IF(INT(F343/1000)&lt;&gt;INT(F342/1000),INT(F342/1000)+1&amp;" Km "&amp;TEXT(H343,"mm:ss"),"")</f>
        <v/>
      </c>
      <c r="K343" t="str">
        <f t="shared" si="33"/>
        <v>http://maps.google.com/mapfiles/kml/paddle/wht-blank-lv.png</v>
      </c>
      <c r="L343">
        <f t="shared" si="34"/>
        <v>1</v>
      </c>
      <c r="M343" t="str">
        <f>"#"&amp;_xll.GeodesiX.UDF.Heat(I343, 0, $I$1)</f>
        <v>#F2A200</v>
      </c>
    </row>
    <row r="344" spans="1:13" x14ac:dyDescent="0.25">
      <c r="A344">
        <v>46.179006000000001</v>
      </c>
      <c r="B344">
        <v>6.146077</v>
      </c>
      <c r="C344">
        <v>461</v>
      </c>
      <c r="D344" s="1">
        <v>45425.31096130787</v>
      </c>
      <c r="E344">
        <f>_xll.GeodesiX.UDF.Distance(A343, B343, A344, B344)</f>
        <v>11.281275498326863</v>
      </c>
      <c r="F344">
        <f t="shared" si="35"/>
        <v>3821.1882015691117</v>
      </c>
      <c r="G344" s="2">
        <f t="shared" si="30"/>
        <v>4.6180553908925503E-5</v>
      </c>
      <c r="H344" s="2">
        <f t="shared" si="31"/>
        <v>1.8640636575582903E-2</v>
      </c>
      <c r="I344" s="3">
        <f t="shared" si="32"/>
        <v>10.178594797512167</v>
      </c>
      <c r="J344" t="str">
        <f>IF(INT(F344/1000)&lt;&gt;INT(F343/1000),INT(F343/1000)+1&amp;" Km "&amp;TEXT(H344,"mm:ss"),"")</f>
        <v/>
      </c>
      <c r="K344" t="str">
        <f t="shared" si="33"/>
        <v>http://maps.google.com/mapfiles/kml/paddle/wht-blank-lv.png</v>
      </c>
      <c r="L344">
        <f t="shared" si="34"/>
        <v>1</v>
      </c>
      <c r="M344" t="str">
        <f>"#"&amp;_xll.GeodesiX.UDF.Heat(I344, 0, $I$1)</f>
        <v>#EC0000</v>
      </c>
    </row>
    <row r="345" spans="1:13" x14ac:dyDescent="0.25">
      <c r="A345">
        <v>46.178932000000003</v>
      </c>
      <c r="B345">
        <v>6.145994</v>
      </c>
      <c r="C345">
        <v>461</v>
      </c>
      <c r="D345" s="1">
        <v>45425.311007581018</v>
      </c>
      <c r="E345">
        <f>_xll.GeodesiX.UDF.Distance(A344, B344, A345, B345)</f>
        <v>10.427342796400973</v>
      </c>
      <c r="F345">
        <f t="shared" si="35"/>
        <v>3831.6155443655125</v>
      </c>
      <c r="G345" s="2">
        <f t="shared" si="30"/>
        <v>4.6273147745523602E-5</v>
      </c>
      <c r="H345" s="2">
        <f t="shared" si="31"/>
        <v>1.8686909723328426E-2</v>
      </c>
      <c r="I345" s="3">
        <f t="shared" si="32"/>
        <v>9.3893032500417579</v>
      </c>
      <c r="J345" t="str">
        <f>IF(INT(F345/1000)&lt;&gt;INT(F344/1000),INT(F344/1000)+1&amp;" Km "&amp;TEXT(H345,"mm:ss"),"")</f>
        <v/>
      </c>
      <c r="K345" t="str">
        <f t="shared" si="33"/>
        <v>http://maps.google.com/mapfiles/kml/paddle/wht-blank-lv.png</v>
      </c>
      <c r="L345">
        <f t="shared" si="34"/>
        <v>1</v>
      </c>
      <c r="M345" t="str">
        <f>"#"&amp;_xll.GeodesiX.UDF.Heat(I345, 0, $I$1)</f>
        <v>#F05000</v>
      </c>
    </row>
    <row r="346" spans="1:13" x14ac:dyDescent="0.25">
      <c r="A346">
        <v>46.178843000000001</v>
      </c>
      <c r="B346">
        <v>6.1459169999999999</v>
      </c>
      <c r="C346">
        <v>462</v>
      </c>
      <c r="D346" s="1">
        <v>45425.311065520837</v>
      </c>
      <c r="E346">
        <f>_xll.GeodesiX.UDF.Distance(A345, B345, A346, B346)</f>
        <v>11.541885297134073</v>
      </c>
      <c r="F346">
        <f t="shared" si="35"/>
        <v>3843.1574296626468</v>
      </c>
      <c r="G346" s="2">
        <f t="shared" si="30"/>
        <v>5.7939818361774087E-5</v>
      </c>
      <c r="H346" s="2">
        <f t="shared" si="31"/>
        <v>1.8744849541690201E-2</v>
      </c>
      <c r="I346" s="3">
        <f t="shared" si="32"/>
        <v>8.3001966692023483</v>
      </c>
      <c r="J346" t="str">
        <f>IF(INT(F346/1000)&lt;&gt;INT(F345/1000),INT(F345/1000)+1&amp;" Km "&amp;TEXT(H346,"mm:ss"),"")</f>
        <v/>
      </c>
      <c r="K346" t="str">
        <f t="shared" si="33"/>
        <v>http://maps.google.com/mapfiles/kml/paddle/wht-blank-lv.png</v>
      </c>
      <c r="L346">
        <f t="shared" si="34"/>
        <v>1</v>
      </c>
      <c r="M346" t="str">
        <f>"#"&amp;_xll.GeodesiX.UDF.Heat(I346, 0, $I$1)</f>
        <v>#F3B200</v>
      </c>
    </row>
    <row r="347" spans="1:13" x14ac:dyDescent="0.25">
      <c r="A347">
        <v>46.178749000000003</v>
      </c>
      <c r="B347">
        <v>6.1458659999999998</v>
      </c>
      <c r="C347">
        <v>462</v>
      </c>
      <c r="D347" s="1">
        <v>45425.311111793984</v>
      </c>
      <c r="E347">
        <f>_xll.GeodesiX.UDF.Distance(A346, B346, A347, B347)</f>
        <v>11.165982914595114</v>
      </c>
      <c r="F347">
        <f t="shared" si="35"/>
        <v>3854.3234125772419</v>
      </c>
      <c r="G347" s="2">
        <f t="shared" si="30"/>
        <v>4.6273147745523602E-5</v>
      </c>
      <c r="H347" s="2">
        <f t="shared" si="31"/>
        <v>1.8791122689435724E-2</v>
      </c>
      <c r="I347" s="3">
        <f t="shared" si="32"/>
        <v>10.054411916533976</v>
      </c>
      <c r="J347" t="str">
        <f>IF(INT(F347/1000)&lt;&gt;INT(F346/1000),INT(F346/1000)+1&amp;" Km "&amp;TEXT(H347,"mm:ss"),"")</f>
        <v/>
      </c>
      <c r="K347" t="str">
        <f t="shared" si="33"/>
        <v>http://maps.google.com/mapfiles/kml/paddle/wht-blank-lv.png</v>
      </c>
      <c r="L347">
        <f t="shared" si="34"/>
        <v>1</v>
      </c>
      <c r="M347" t="str">
        <f>"#"&amp;_xll.GeodesiX.UDF.Heat(I347, 0, $I$1)</f>
        <v>#ED0000</v>
      </c>
    </row>
    <row r="348" spans="1:13" x14ac:dyDescent="0.25">
      <c r="A348">
        <v>46.178666</v>
      </c>
      <c r="B348">
        <v>6.1457620000000004</v>
      </c>
      <c r="C348">
        <v>462</v>
      </c>
      <c r="D348" s="1">
        <v>45425.311169837965</v>
      </c>
      <c r="E348">
        <f>_xll.GeodesiX.UDF.Distance(A347, B347, A348, B348)</f>
        <v>12.231129496656161</v>
      </c>
      <c r="F348">
        <f t="shared" si="35"/>
        <v>3866.5545420738981</v>
      </c>
      <c r="G348" s="2">
        <f t="shared" si="30"/>
        <v>5.8043980970978737E-5</v>
      </c>
      <c r="H348" s="2">
        <f t="shared" si="31"/>
        <v>1.8849166670406703E-2</v>
      </c>
      <c r="I348" s="3">
        <f t="shared" si="32"/>
        <v>8.7800730957584658</v>
      </c>
      <c r="J348" t="str">
        <f>IF(INT(F348/1000)&lt;&gt;INT(F347/1000),INT(F347/1000)+1&amp;" Km "&amp;TEXT(H348,"mm:ss"),"")</f>
        <v/>
      </c>
      <c r="K348" t="str">
        <f t="shared" si="33"/>
        <v>http://maps.google.com/mapfiles/kml/paddle/wht-blank-lv.png</v>
      </c>
      <c r="L348">
        <f t="shared" si="34"/>
        <v>1</v>
      </c>
      <c r="M348" t="str">
        <f>"#"&amp;_xll.GeodesiX.UDF.Heat(I348, 0, $I$1)</f>
        <v>#F28900</v>
      </c>
    </row>
    <row r="349" spans="1:13" x14ac:dyDescent="0.25">
      <c r="A349">
        <v>46.178618999999998</v>
      </c>
      <c r="B349">
        <v>6.1456289999999996</v>
      </c>
      <c r="C349">
        <v>463</v>
      </c>
      <c r="D349" s="1">
        <v>45425.311216030095</v>
      </c>
      <c r="E349">
        <f>_xll.GeodesiX.UDF.Distance(A348, B348, A349, B349)</f>
        <v>11.521887391985103</v>
      </c>
      <c r="F349">
        <f t="shared" si="35"/>
        <v>3878.0764294658834</v>
      </c>
      <c r="G349" s="2">
        <f t="shared" si="30"/>
        <v>4.6192129957489669E-5</v>
      </c>
      <c r="H349" s="2">
        <f t="shared" si="31"/>
        <v>1.8895358800364193E-2</v>
      </c>
      <c r="I349" s="3">
        <f t="shared" si="32"/>
        <v>10.393083015971033</v>
      </c>
      <c r="J349" t="str">
        <f>IF(INT(F349/1000)&lt;&gt;INT(F348/1000),INT(F348/1000)+1&amp;" Km "&amp;TEXT(H349,"mm:ss"),"")</f>
        <v/>
      </c>
      <c r="K349" t="str">
        <f t="shared" si="33"/>
        <v>http://maps.google.com/mapfiles/kml/paddle/wht-blank-lv.png</v>
      </c>
      <c r="L349">
        <f t="shared" si="34"/>
        <v>1</v>
      </c>
      <c r="M349" t="str">
        <f>"#"&amp;_xll.GeodesiX.UDF.Heat(I349, 0, $I$1)</f>
        <v>#EB0000</v>
      </c>
    </row>
    <row r="350" spans="1:13" x14ac:dyDescent="0.25">
      <c r="A350">
        <v>46.178559</v>
      </c>
      <c r="B350">
        <v>6.1455019999999996</v>
      </c>
      <c r="C350">
        <v>463</v>
      </c>
      <c r="D350" s="1">
        <v>45425.311273865744</v>
      </c>
      <c r="E350">
        <f>_xll.GeodesiX.UDF.Distance(A349, B349, A350, B350)</f>
        <v>11.859164867025495</v>
      </c>
      <c r="F350">
        <f t="shared" si="35"/>
        <v>3889.9355943329087</v>
      </c>
      <c r="G350" s="2">
        <f t="shared" si="30"/>
        <v>5.7835648476611823E-5</v>
      </c>
      <c r="H350" s="2">
        <f t="shared" si="31"/>
        <v>1.8953194448840804E-2</v>
      </c>
      <c r="I350" s="3">
        <f t="shared" si="32"/>
        <v>8.5437248906998562</v>
      </c>
      <c r="J350" t="str">
        <f>IF(INT(F350/1000)&lt;&gt;INT(F349/1000),INT(F349/1000)+1&amp;" Km "&amp;TEXT(H350,"mm:ss"),"")</f>
        <v/>
      </c>
      <c r="K350" t="str">
        <f t="shared" si="33"/>
        <v>http://maps.google.com/mapfiles/kml/paddle/wht-blank-lv.png</v>
      </c>
      <c r="L350">
        <f t="shared" si="34"/>
        <v>1</v>
      </c>
      <c r="M350" t="str">
        <f>"#"&amp;_xll.GeodesiX.UDF.Heat(I350, 0, $I$1)</f>
        <v>#F29E00</v>
      </c>
    </row>
    <row r="351" spans="1:13" x14ac:dyDescent="0.25">
      <c r="A351">
        <v>46.178468000000002</v>
      </c>
      <c r="B351">
        <v>6.1454240000000002</v>
      </c>
      <c r="C351">
        <v>463</v>
      </c>
      <c r="D351" s="1">
        <v>45425.311343263886</v>
      </c>
      <c r="E351">
        <f>_xll.GeodesiX.UDF.Distance(A350, B350, A351, B351)</f>
        <v>11.772324707086744</v>
      </c>
      <c r="F351">
        <f t="shared" si="35"/>
        <v>3901.7079190399954</v>
      </c>
      <c r="G351" s="2">
        <f t="shared" si="30"/>
        <v>6.939814193174243E-5</v>
      </c>
      <c r="H351" s="2">
        <f t="shared" si="31"/>
        <v>1.9022592590772547E-2</v>
      </c>
      <c r="I351" s="3">
        <f t="shared" si="32"/>
        <v>7.0681075286482384</v>
      </c>
      <c r="J351" t="str">
        <f>IF(INT(F351/1000)&lt;&gt;INT(F350/1000),INT(F350/1000)+1&amp;" Km "&amp;TEXT(H351,"mm:ss"),"")</f>
        <v/>
      </c>
      <c r="K351" t="str">
        <f t="shared" si="33"/>
        <v>http://maps.google.com/mapfiles/kml/paddle/wht-blank-lv.png</v>
      </c>
      <c r="L351">
        <f t="shared" si="34"/>
        <v>1</v>
      </c>
      <c r="M351" t="str">
        <f>"#"&amp;_xll.GeodesiX.UDF.Heat(I351, 0, $I$1)</f>
        <v>#D5F200</v>
      </c>
    </row>
    <row r="352" spans="1:13" x14ac:dyDescent="0.25">
      <c r="A352">
        <v>46.178390999999998</v>
      </c>
      <c r="B352">
        <v>6.1453360000000004</v>
      </c>
      <c r="C352">
        <v>463</v>
      </c>
      <c r="D352" s="1">
        <v>45425.311401250001</v>
      </c>
      <c r="E352">
        <f>_xll.GeodesiX.UDF.Distance(A351, B351, A352, B352)</f>
        <v>10.928163697048985</v>
      </c>
      <c r="F352">
        <f t="shared" si="35"/>
        <v>3912.6360827370445</v>
      </c>
      <c r="G352" s="2">
        <f t="shared" si="30"/>
        <v>5.7986115280073136E-5</v>
      </c>
      <c r="H352" s="2">
        <f t="shared" si="31"/>
        <v>1.908057870605262E-2</v>
      </c>
      <c r="I352" s="3">
        <f t="shared" si="32"/>
        <v>7.8525721518748623</v>
      </c>
      <c r="J352" t="str">
        <f>IF(INT(F352/1000)&lt;&gt;INT(F351/1000),INT(F351/1000)+1&amp;" Km "&amp;TEXT(H352,"mm:ss"),"")</f>
        <v/>
      </c>
      <c r="K352" t="str">
        <f t="shared" si="33"/>
        <v>http://maps.google.com/mapfiles/kml/paddle/wht-blank-lv.png</v>
      </c>
      <c r="L352">
        <f t="shared" si="34"/>
        <v>1</v>
      </c>
      <c r="M352" t="str">
        <f>"#"&amp;_xll.GeodesiX.UDF.Heat(I352, 0, $I$1)</f>
        <v>#F3D600</v>
      </c>
    </row>
    <row r="353" spans="1:13" x14ac:dyDescent="0.25">
      <c r="A353">
        <v>46.178308000000001</v>
      </c>
      <c r="B353">
        <v>6.1452450000000001</v>
      </c>
      <c r="C353">
        <v>463</v>
      </c>
      <c r="D353" s="1">
        <v>45425.311447418979</v>
      </c>
      <c r="E353">
        <f>_xll.GeodesiX.UDF.Distance(A352, B352, A353, B353)</f>
        <v>11.596881742110174</v>
      </c>
      <c r="F353">
        <f t="shared" si="35"/>
        <v>3924.2329644791548</v>
      </c>
      <c r="G353" s="2">
        <f t="shared" si="30"/>
        <v>4.6168977860361338E-5</v>
      </c>
      <c r="H353" s="2">
        <f t="shared" si="31"/>
        <v>1.9126747683912981E-2</v>
      </c>
      <c r="I353" s="3">
        <f t="shared" si="32"/>
        <v>10.465975820012998</v>
      </c>
      <c r="J353" t="str">
        <f>IF(INT(F353/1000)&lt;&gt;INT(F352/1000),INT(F352/1000)+1&amp;" Km "&amp;TEXT(H353,"mm:ss"),"")</f>
        <v/>
      </c>
      <c r="K353" t="str">
        <f t="shared" si="33"/>
        <v>http://maps.google.com/mapfiles/kml/paddle/wht-blank-lv.png</v>
      </c>
      <c r="L353">
        <f t="shared" si="34"/>
        <v>1</v>
      </c>
      <c r="M353" t="str">
        <f>"#"&amp;_xll.GeodesiX.UDF.Heat(I353, 0, $I$1)</f>
        <v>#EB0000</v>
      </c>
    </row>
    <row r="354" spans="1:13" x14ac:dyDescent="0.25">
      <c r="A354">
        <v>46.178230999999997</v>
      </c>
      <c r="B354">
        <v>6.1451529999999996</v>
      </c>
      <c r="C354">
        <v>463</v>
      </c>
      <c r="D354" s="1">
        <v>45425.311493865738</v>
      </c>
      <c r="E354">
        <f>_xll.GeodesiX.UDF.Distance(A353, B353, A354, B354)</f>
        <v>11.122845108995493</v>
      </c>
      <c r="F354">
        <f t="shared" si="35"/>
        <v>3935.3558095881504</v>
      </c>
      <c r="G354" s="2">
        <f t="shared" si="30"/>
        <v>4.6446759370155632E-5</v>
      </c>
      <c r="H354" s="2">
        <f t="shared" si="31"/>
        <v>1.9173194443283137E-2</v>
      </c>
      <c r="I354" s="3">
        <f t="shared" si="32"/>
        <v>9.9781316463440923</v>
      </c>
      <c r="J354" t="str">
        <f>IF(INT(F354/1000)&lt;&gt;INT(F353/1000),INT(F353/1000)+1&amp;" Km "&amp;TEXT(H354,"mm:ss"),"")</f>
        <v/>
      </c>
      <c r="K354" t="str">
        <f t="shared" si="33"/>
        <v>http://maps.google.com/mapfiles/kml/paddle/wht-blank-lv.png</v>
      </c>
      <c r="L354">
        <f t="shared" si="34"/>
        <v>1</v>
      </c>
      <c r="M354" t="str">
        <f>"#"&amp;_xll.GeodesiX.UDF.Heat(I354, 0, $I$1)</f>
        <v>#ED0C00</v>
      </c>
    </row>
    <row r="355" spans="1:13" x14ac:dyDescent="0.25">
      <c r="A355">
        <v>46.178144000000003</v>
      </c>
      <c r="B355">
        <v>6.1450550000000002</v>
      </c>
      <c r="C355">
        <v>462</v>
      </c>
      <c r="D355" s="1">
        <v>45425.311551643521</v>
      </c>
      <c r="E355">
        <f>_xll.GeodesiX.UDF.Distance(A354, B354, A355, B355)</f>
        <v>12.279144850162345</v>
      </c>
      <c r="F355">
        <f t="shared" si="35"/>
        <v>3947.6349544383129</v>
      </c>
      <c r="G355" s="2">
        <f t="shared" si="30"/>
        <v>5.7777782785706222E-5</v>
      </c>
      <c r="H355" s="2">
        <f t="shared" si="31"/>
        <v>1.9230972226068843E-2</v>
      </c>
      <c r="I355" s="3">
        <f t="shared" si="32"/>
        <v>8.8551517686484242</v>
      </c>
      <c r="J355" t="str">
        <f>IF(INT(F355/1000)&lt;&gt;INT(F354/1000),INT(F354/1000)+1&amp;" Km "&amp;TEXT(H355,"mm:ss"),"")</f>
        <v/>
      </c>
      <c r="K355" t="str">
        <f t="shared" si="33"/>
        <v>http://maps.google.com/mapfiles/kml/paddle/wht-blank-lv.png</v>
      </c>
      <c r="L355">
        <f t="shared" si="34"/>
        <v>1</v>
      </c>
      <c r="M355" t="str">
        <f>"#"&amp;_xll.GeodesiX.UDF.Heat(I355, 0, $I$1)</f>
        <v>#F28300</v>
      </c>
    </row>
    <row r="356" spans="1:13" x14ac:dyDescent="0.25">
      <c r="A356">
        <v>46.178052999999998</v>
      </c>
      <c r="B356">
        <v>6.1449889999999998</v>
      </c>
      <c r="C356">
        <v>462</v>
      </c>
      <c r="D356" s="1">
        <v>45425.311609537035</v>
      </c>
      <c r="E356">
        <f>_xll.GeodesiX.UDF.Distance(A355, B355, A356, B356)</f>
        <v>11.326328496924067</v>
      </c>
      <c r="F356">
        <f t="shared" si="35"/>
        <v>3958.9612829352368</v>
      </c>
      <c r="G356" s="2">
        <f t="shared" si="30"/>
        <v>5.7893514167517424E-5</v>
      </c>
      <c r="H356" s="2">
        <f t="shared" si="31"/>
        <v>1.9288865740236361E-2</v>
      </c>
      <c r="I356" s="3">
        <f t="shared" si="32"/>
        <v>8.1516964520922262</v>
      </c>
      <c r="J356" t="str">
        <f>IF(INT(F356/1000)&lt;&gt;INT(F355/1000),INT(F355/1000)+1&amp;" Km "&amp;TEXT(H356,"mm:ss"),"")</f>
        <v/>
      </c>
      <c r="K356" t="str">
        <f t="shared" si="33"/>
        <v>http://maps.google.com/mapfiles/kml/paddle/wht-blank-lv.png</v>
      </c>
      <c r="L356">
        <f t="shared" si="34"/>
        <v>1</v>
      </c>
      <c r="M356" t="str">
        <f>"#"&amp;_xll.GeodesiX.UDF.Heat(I356, 0, $I$1)</f>
        <v>#F3BE00</v>
      </c>
    </row>
    <row r="357" spans="1:13" x14ac:dyDescent="0.25">
      <c r="A357">
        <v>46.177962000000001</v>
      </c>
      <c r="B357">
        <v>6.1450009999999997</v>
      </c>
      <c r="C357">
        <v>462</v>
      </c>
      <c r="D357" s="1">
        <v>45425.311667395836</v>
      </c>
      <c r="E357">
        <f>_xll.GeodesiX.UDF.Distance(A356, B356, A357, B357)</f>
        <v>10.157436115030981</v>
      </c>
      <c r="F357">
        <f t="shared" si="35"/>
        <v>3969.1187190502678</v>
      </c>
      <c r="G357" s="2">
        <f t="shared" si="30"/>
        <v>5.7858800573740155E-5</v>
      </c>
      <c r="H357" s="2">
        <f t="shared" si="31"/>
        <v>1.9346724540810101E-2</v>
      </c>
      <c r="I357" s="3">
        <f t="shared" si="32"/>
        <v>7.3148164254383703</v>
      </c>
      <c r="J357" t="str">
        <f>IF(INT(F357/1000)&lt;&gt;INT(F356/1000),INT(F356/1000)+1&amp;" Km "&amp;TEXT(H357,"mm:ss"),"")</f>
        <v/>
      </c>
      <c r="K357" t="str">
        <f t="shared" si="33"/>
        <v>http://maps.google.com/mapfiles/kml/paddle/wht-blank-lv.png</v>
      </c>
      <c r="L357">
        <f t="shared" si="34"/>
        <v>1</v>
      </c>
      <c r="M357" t="str">
        <f>"#"&amp;_xll.GeodesiX.UDF.Heat(I357, 0, $I$1)</f>
        <v>#E7F300</v>
      </c>
    </row>
    <row r="358" spans="1:13" x14ac:dyDescent="0.25">
      <c r="A358">
        <v>46.177849999999999</v>
      </c>
      <c r="B358">
        <v>6.1450360000000002</v>
      </c>
      <c r="C358">
        <v>462</v>
      </c>
      <c r="D358" s="1">
        <v>45425.311725266205</v>
      </c>
      <c r="E358">
        <f>_xll.GeodesiX.UDF.Distance(A357, B357, A358, B358)</f>
        <v>12.739292203744355</v>
      </c>
      <c r="F358">
        <f t="shared" si="35"/>
        <v>3981.8580112540121</v>
      </c>
      <c r="G358" s="2">
        <f t="shared" si="30"/>
        <v>5.7870369346346706E-5</v>
      </c>
      <c r="H358" s="2">
        <f t="shared" si="31"/>
        <v>1.9404594910156447E-2</v>
      </c>
      <c r="I358" s="3">
        <f t="shared" si="32"/>
        <v>9.1722905490008007</v>
      </c>
      <c r="J358" t="str">
        <f>IF(INT(F358/1000)&lt;&gt;INT(F357/1000),INT(F357/1000)+1&amp;" Km "&amp;TEXT(H358,"mm:ss"),"")</f>
        <v/>
      </c>
      <c r="K358" t="str">
        <f t="shared" si="33"/>
        <v>http://maps.google.com/mapfiles/kml/paddle/wht-blank-lv.png</v>
      </c>
      <c r="L358">
        <f t="shared" si="34"/>
        <v>1</v>
      </c>
      <c r="M358" t="str">
        <f>"#"&amp;_xll.GeodesiX.UDF.Heat(I358, 0, $I$1)</f>
        <v>#F16500</v>
      </c>
    </row>
    <row r="359" spans="1:13" x14ac:dyDescent="0.25">
      <c r="A359">
        <v>46.177745000000002</v>
      </c>
      <c r="B359">
        <v>6.145016</v>
      </c>
      <c r="C359">
        <v>463</v>
      </c>
      <c r="D359" s="1">
        <v>45425.311794745372</v>
      </c>
      <c r="E359">
        <f>_xll.GeodesiX.UDF.Distance(A358, B358, A359, B359)</f>
        <v>11.7729770154727</v>
      </c>
      <c r="F359">
        <f t="shared" si="35"/>
        <v>3993.630988269485</v>
      </c>
      <c r="G359" s="2">
        <f t="shared" si="30"/>
        <v>6.9479166995733976E-5</v>
      </c>
      <c r="H359" s="2">
        <f t="shared" si="31"/>
        <v>1.9474074077152181E-2</v>
      </c>
      <c r="I359" s="3">
        <f t="shared" si="32"/>
        <v>7.0602560478042058</v>
      </c>
      <c r="J359" t="str">
        <f>IF(INT(F359/1000)&lt;&gt;INT(F358/1000),INT(F358/1000)+1&amp;" Km "&amp;TEXT(H359,"mm:ss"),"")</f>
        <v/>
      </c>
      <c r="K359" t="str">
        <f t="shared" si="33"/>
        <v>http://maps.google.com/mapfiles/kml/paddle/wht-blank-lv.png</v>
      </c>
      <c r="L359">
        <f t="shared" si="34"/>
        <v>1</v>
      </c>
      <c r="M359" t="str">
        <f>"#"&amp;_xll.GeodesiX.UDF.Heat(I359, 0, $I$1)</f>
        <v>#D4F200</v>
      </c>
    </row>
    <row r="360" spans="1:13" x14ac:dyDescent="0.25">
      <c r="A360">
        <v>46.177672999999999</v>
      </c>
      <c r="B360">
        <v>6.1449350000000003</v>
      </c>
      <c r="C360">
        <v>463</v>
      </c>
      <c r="D360" s="1">
        <v>45425.311852627317</v>
      </c>
      <c r="E360">
        <f>_xll.GeodesiX.UDF.Distance(A359, B359, A360, B360)</f>
        <v>10.157163341408701</v>
      </c>
      <c r="F360">
        <f t="shared" si="35"/>
        <v>4003.7881516108937</v>
      </c>
      <c r="G360" s="2">
        <f t="shared" si="30"/>
        <v>5.7881945394910872E-5</v>
      </c>
      <c r="H360" s="2">
        <f t="shared" si="31"/>
        <v>1.9531956022547092E-2</v>
      </c>
      <c r="I360" s="3">
        <f t="shared" si="32"/>
        <v>7.3116951466972067</v>
      </c>
      <c r="J360" t="str">
        <f>IF(INT(F360/1000)&lt;&gt;INT(F359/1000),INT(F359/1000)+1&amp;" Km "&amp;TEXT(H360,"mm:ss"),"")</f>
        <v>4 Km 28:08</v>
      </c>
      <c r="K360" t="str">
        <f t="shared" si="33"/>
        <v>4 Km 28:08</v>
      </c>
      <c r="L360">
        <f t="shared" si="34"/>
        <v>32</v>
      </c>
      <c r="M360" t="str">
        <f>"#"&amp;_xll.GeodesiX.UDF.Heat(I360, 0, $I$1)</f>
        <v>#E7F300</v>
      </c>
    </row>
    <row r="361" spans="1:13" x14ac:dyDescent="0.25">
      <c r="A361">
        <v>46.177619999999997</v>
      </c>
      <c r="B361">
        <v>6.1447969999999996</v>
      </c>
      <c r="C361">
        <v>463</v>
      </c>
      <c r="D361" s="1">
        <v>45425.31191045139</v>
      </c>
      <c r="E361">
        <f>_xll.GeodesiX.UDF.Distance(A360, B360, A361, B361)</f>
        <v>12.175781126324893</v>
      </c>
      <c r="F361">
        <f t="shared" si="35"/>
        <v>4015.9639327372188</v>
      </c>
      <c r="G361" s="2">
        <f t="shared" si="30"/>
        <v>5.7824072428047657E-5</v>
      </c>
      <c r="H361" s="2">
        <f t="shared" si="31"/>
        <v>1.958978009497514E-2</v>
      </c>
      <c r="I361" s="3">
        <f t="shared" si="32"/>
        <v>8.7735815257244347</v>
      </c>
      <c r="J361" t="str">
        <f>IF(INT(F361/1000)&lt;&gt;INT(F360/1000),INT(F360/1000)+1&amp;" Km "&amp;TEXT(H361,"mm:ss"),"")</f>
        <v/>
      </c>
      <c r="K361" t="str">
        <f t="shared" si="33"/>
        <v>http://maps.google.com/mapfiles/kml/paddle/wht-blank-lv.png</v>
      </c>
      <c r="L361">
        <f t="shared" si="34"/>
        <v>1</v>
      </c>
      <c r="M361" t="str">
        <f>"#"&amp;_xll.GeodesiX.UDF.Heat(I361, 0, $I$1)</f>
        <v>#F28900</v>
      </c>
    </row>
    <row r="362" spans="1:13" x14ac:dyDescent="0.25">
      <c r="A362">
        <v>46.177534000000001</v>
      </c>
      <c r="B362">
        <v>6.1447010000000004</v>
      </c>
      <c r="C362">
        <v>463</v>
      </c>
      <c r="D362" s="1">
        <v>45425.311956759258</v>
      </c>
      <c r="E362">
        <f>_xll.GeodesiX.UDF.Distance(A361, B361, A362, B362)</f>
        <v>12.096604481031289</v>
      </c>
      <c r="F362">
        <f t="shared" si="35"/>
        <v>4028.0605372182499</v>
      </c>
      <c r="G362" s="2">
        <f t="shared" si="30"/>
        <v>4.6307868615258485E-5</v>
      </c>
      <c r="H362" s="2">
        <f t="shared" si="31"/>
        <v>1.9636087963590398E-2</v>
      </c>
      <c r="I362" s="3">
        <f t="shared" si="32"/>
        <v>10.884223389706177</v>
      </c>
      <c r="J362" t="str">
        <f>IF(INT(F362/1000)&lt;&gt;INT(F361/1000),INT(F361/1000)+1&amp;" Km "&amp;TEXT(H362,"mm:ss"),"")</f>
        <v/>
      </c>
      <c r="K362" t="str">
        <f t="shared" si="33"/>
        <v>http://maps.google.com/mapfiles/kml/paddle/wht-blank-lv.png</v>
      </c>
      <c r="L362">
        <f t="shared" si="34"/>
        <v>1</v>
      </c>
      <c r="M362" t="str">
        <f>"#"&amp;_xll.GeodesiX.UDF.Heat(I362, 0, $I$1)</f>
        <v>#E80000</v>
      </c>
    </row>
    <row r="363" spans="1:13" x14ac:dyDescent="0.25">
      <c r="A363">
        <v>46.177449000000003</v>
      </c>
      <c r="B363">
        <v>6.144628</v>
      </c>
      <c r="C363">
        <v>463</v>
      </c>
      <c r="D363" s="1">
        <v>45425.31200302083</v>
      </c>
      <c r="E363">
        <f>_xll.GeodesiX.UDF.Distance(A362, B362, A363, B363)</f>
        <v>11.001826785688012</v>
      </c>
      <c r="F363">
        <f t="shared" si="35"/>
        <v>4039.062364003938</v>
      </c>
      <c r="G363" s="2">
        <f t="shared" si="30"/>
        <v>4.6261571696959436E-5</v>
      </c>
      <c r="H363" s="2">
        <f t="shared" si="31"/>
        <v>1.9682349535287358E-2</v>
      </c>
      <c r="I363" s="3">
        <f t="shared" si="32"/>
        <v>9.9090764232248585</v>
      </c>
      <c r="J363" t="str">
        <f>IF(INT(F363/1000)&lt;&gt;INT(F362/1000),INT(F362/1000)+1&amp;" Km "&amp;TEXT(H363,"mm:ss"),"")</f>
        <v/>
      </c>
      <c r="K363" t="str">
        <f t="shared" si="33"/>
        <v>http://maps.google.com/mapfiles/kml/paddle/wht-blank-lv.png</v>
      </c>
      <c r="L363">
        <f t="shared" si="34"/>
        <v>1</v>
      </c>
      <c r="M363" t="str">
        <f>"#"&amp;_xll.GeodesiX.UDF.Heat(I363, 0, $I$1)</f>
        <v>#EE1500</v>
      </c>
    </row>
    <row r="364" spans="1:13" x14ac:dyDescent="0.25">
      <c r="A364">
        <v>46.177357999999998</v>
      </c>
      <c r="B364">
        <v>6.144584</v>
      </c>
      <c r="C364">
        <v>464</v>
      </c>
      <c r="D364" s="1">
        <v>45425.312049328706</v>
      </c>
      <c r="E364">
        <f>_xll.GeodesiX.UDF.Distance(A363, B363, A364, B364)</f>
        <v>10.670416757034731</v>
      </c>
      <c r="F364">
        <f t="shared" si="35"/>
        <v>4049.7327807609727</v>
      </c>
      <c r="G364" s="2">
        <f t="shared" si="30"/>
        <v>4.6307875891216099E-5</v>
      </c>
      <c r="H364" s="2">
        <f t="shared" si="31"/>
        <v>1.9728657411178574E-2</v>
      </c>
      <c r="I364" s="3">
        <f t="shared" si="32"/>
        <v>9.6009736929893279</v>
      </c>
      <c r="J364" t="str">
        <f>IF(INT(F364/1000)&lt;&gt;INT(F363/1000),INT(F363/1000)+1&amp;" Km "&amp;TEXT(H364,"mm:ss"),"")</f>
        <v/>
      </c>
      <c r="K364" t="str">
        <f t="shared" si="33"/>
        <v>http://maps.google.com/mapfiles/kml/paddle/wht-blank-lv.png</v>
      </c>
      <c r="L364">
        <f t="shared" si="34"/>
        <v>1</v>
      </c>
      <c r="M364" t="str">
        <f>"#"&amp;_xll.GeodesiX.UDF.Heat(I364, 0, $I$1)</f>
        <v>#EF3A00</v>
      </c>
    </row>
    <row r="365" spans="1:13" x14ac:dyDescent="0.25">
      <c r="A365">
        <v>46.177263000000004</v>
      </c>
      <c r="B365">
        <v>6.1445530000000002</v>
      </c>
      <c r="C365">
        <v>464</v>
      </c>
      <c r="D365" s="1">
        <v>45425.312095613423</v>
      </c>
      <c r="E365">
        <f>_xll.GeodesiX.UDF.Distance(A364, B364, A365, B365)</f>
        <v>10.82760638180476</v>
      </c>
      <c r="F365">
        <f t="shared" si="35"/>
        <v>4060.5603871427775</v>
      </c>
      <c r="G365" s="2">
        <f t="shared" si="30"/>
        <v>4.6284716518130153E-5</v>
      </c>
      <c r="H365" s="2">
        <f t="shared" si="31"/>
        <v>1.9774942127696704E-2</v>
      </c>
      <c r="I365" s="3">
        <f t="shared" si="32"/>
        <v>9.7472837655127886</v>
      </c>
      <c r="J365" t="str">
        <f>IF(INT(F365/1000)&lt;&gt;INT(F364/1000),INT(F364/1000)+1&amp;" Km "&amp;TEXT(H365,"mm:ss"),"")</f>
        <v/>
      </c>
      <c r="K365" t="str">
        <f t="shared" si="33"/>
        <v>http://maps.google.com/mapfiles/kml/paddle/wht-blank-lv.png</v>
      </c>
      <c r="L365">
        <f t="shared" si="34"/>
        <v>1</v>
      </c>
      <c r="M365" t="str">
        <f>"#"&amp;_xll.GeodesiX.UDF.Heat(I365, 0, $I$1)</f>
        <v>#EE2A00</v>
      </c>
    </row>
    <row r="366" spans="1:13" x14ac:dyDescent="0.25">
      <c r="A366">
        <v>46.17718</v>
      </c>
      <c r="B366">
        <v>6.144469</v>
      </c>
      <c r="C366">
        <v>465</v>
      </c>
      <c r="D366" s="1">
        <v>45425.312141898146</v>
      </c>
      <c r="E366">
        <f>_xll.GeodesiX.UDF.Distance(A365, B365, A366, B366)</f>
        <v>11.277672352834756</v>
      </c>
      <c r="F366">
        <f t="shared" si="35"/>
        <v>4071.838059495612</v>
      </c>
      <c r="G366" s="2">
        <f t="shared" si="30"/>
        <v>4.6284723794087768E-5</v>
      </c>
      <c r="H366" s="2">
        <f t="shared" si="31"/>
        <v>1.9821226851490792E-2</v>
      </c>
      <c r="I366" s="3">
        <f t="shared" si="32"/>
        <v>10.15244288357343</v>
      </c>
      <c r="J366" t="str">
        <f>IF(INT(F366/1000)&lt;&gt;INT(F365/1000),INT(F365/1000)+1&amp;" Km "&amp;TEXT(H366,"mm:ss"),"")</f>
        <v/>
      </c>
      <c r="K366" t="str">
        <f t="shared" si="33"/>
        <v>http://maps.google.com/mapfiles/kml/paddle/wht-blank-lv.png</v>
      </c>
      <c r="L366">
        <f t="shared" si="34"/>
        <v>1</v>
      </c>
      <c r="M366" t="str">
        <f>"#"&amp;_xll.GeodesiX.UDF.Heat(I366, 0, $I$1)</f>
        <v>#EC0000</v>
      </c>
    </row>
    <row r="367" spans="1:13" x14ac:dyDescent="0.25">
      <c r="A367">
        <v>46.177093999999997</v>
      </c>
      <c r="B367">
        <v>6.1443940000000001</v>
      </c>
      <c r="C367">
        <v>465</v>
      </c>
      <c r="D367" s="1">
        <v>45425.312199803244</v>
      </c>
      <c r="E367">
        <f>_xll.GeodesiX.UDF.Distance(A366, B366, A367, B367)</f>
        <v>11.176680743220189</v>
      </c>
      <c r="F367">
        <f t="shared" si="35"/>
        <v>4083.014740238832</v>
      </c>
      <c r="G367" s="2">
        <f t="shared" si="30"/>
        <v>5.7905097492039204E-5</v>
      </c>
      <c r="H367" s="2">
        <f t="shared" si="31"/>
        <v>1.9879131948982831E-2</v>
      </c>
      <c r="I367" s="3">
        <f t="shared" si="32"/>
        <v>8.0423840238164122</v>
      </c>
      <c r="J367" t="str">
        <f>IF(INT(F367/1000)&lt;&gt;INT(F366/1000),INT(F366/1000)+1&amp;" Km "&amp;TEXT(H367,"mm:ss"),"")</f>
        <v/>
      </c>
      <c r="K367" t="str">
        <f t="shared" si="33"/>
        <v>http://maps.google.com/mapfiles/kml/paddle/wht-blank-lv.png</v>
      </c>
      <c r="L367">
        <f t="shared" si="34"/>
        <v>1</v>
      </c>
      <c r="M367" t="str">
        <f>"#"&amp;_xll.GeodesiX.UDF.Heat(I367, 0, $I$1)</f>
        <v>#F3C700</v>
      </c>
    </row>
    <row r="368" spans="1:13" x14ac:dyDescent="0.25">
      <c r="A368">
        <v>46.177002999999999</v>
      </c>
      <c r="B368">
        <v>6.1443269999999997</v>
      </c>
      <c r="C368">
        <v>466</v>
      </c>
      <c r="D368" s="1">
        <v>45425.312269236114</v>
      </c>
      <c r="E368">
        <f>_xll.GeodesiX.UDF.Distance(A367, B367, A368, B368)</f>
        <v>11.361322657342964</v>
      </c>
      <c r="F368">
        <f t="shared" si="35"/>
        <v>4094.376062896175</v>
      </c>
      <c r="G368" s="2">
        <f t="shared" si="30"/>
        <v>6.9432870077434927E-5</v>
      </c>
      <c r="H368" s="2">
        <f t="shared" si="31"/>
        <v>1.9948564819060266E-2</v>
      </c>
      <c r="I368" s="3">
        <f t="shared" si="32"/>
        <v>6.8179299448231205</v>
      </c>
      <c r="J368" t="str">
        <f>IF(INT(F368/1000)&lt;&gt;INT(F367/1000),INT(F367/1000)+1&amp;" Km "&amp;TEXT(H368,"mm:ss"),"")</f>
        <v/>
      </c>
      <c r="K368" t="str">
        <f t="shared" si="33"/>
        <v>http://maps.google.com/mapfiles/kml/paddle/wht-blank-lv.png</v>
      </c>
      <c r="L368">
        <f t="shared" si="34"/>
        <v>1</v>
      </c>
      <c r="M368" t="str">
        <f>"#"&amp;_xll.GeodesiX.UDF.Heat(I368, 0, $I$1)</f>
        <v>#C2F200</v>
      </c>
    </row>
    <row r="369" spans="1:13" x14ac:dyDescent="0.25">
      <c r="A369">
        <v>46.176931000000003</v>
      </c>
      <c r="B369">
        <v>6.1442319999999997</v>
      </c>
      <c r="C369">
        <v>466</v>
      </c>
      <c r="D369" s="1">
        <v>45425.31235025463</v>
      </c>
      <c r="E369">
        <f>_xll.GeodesiX.UDF.Distance(A368, B368, A369, B369)</f>
        <v>10.856340332651611</v>
      </c>
      <c r="F369">
        <f t="shared" si="35"/>
        <v>4105.232403228827</v>
      </c>
      <c r="G369" s="2">
        <f t="shared" si="30"/>
        <v>8.1018515629693866E-5</v>
      </c>
      <c r="H369" s="2">
        <f t="shared" si="31"/>
        <v>2.002958333468996E-2</v>
      </c>
      <c r="I369" s="3">
        <f t="shared" si="32"/>
        <v>5.5832609415852481</v>
      </c>
      <c r="J369" t="str">
        <f>IF(INT(F369/1000)&lt;&gt;INT(F368/1000),INT(F368/1000)+1&amp;" Km "&amp;TEXT(H369,"mm:ss"),"")</f>
        <v/>
      </c>
      <c r="K369" t="str">
        <f t="shared" si="33"/>
        <v>http://maps.google.com/mapfiles/kml/paddle/wht-blank-lv.png</v>
      </c>
      <c r="L369">
        <f t="shared" si="34"/>
        <v>1</v>
      </c>
      <c r="M369" t="str">
        <f>"#"&amp;_xll.GeodesiX.UDF.Heat(I369, 0, $I$1)</f>
        <v>#5DED00</v>
      </c>
    </row>
    <row r="370" spans="1:13" x14ac:dyDescent="0.25">
      <c r="A370">
        <v>46.176985000000002</v>
      </c>
      <c r="B370">
        <v>6.144101</v>
      </c>
      <c r="C370">
        <v>466</v>
      </c>
      <c r="D370" s="1">
        <v>45425.3124196875</v>
      </c>
      <c r="E370">
        <f>_xll.GeodesiX.UDF.Distance(A369, B369, A370, B370)</f>
        <v>11.762120197129676</v>
      </c>
      <c r="F370">
        <f t="shared" si="35"/>
        <v>4116.9945234259567</v>
      </c>
      <c r="G370" s="2">
        <f t="shared" si="30"/>
        <v>6.9432870077434927E-5</v>
      </c>
      <c r="H370" s="2">
        <f t="shared" si="31"/>
        <v>2.0099016204767395E-2</v>
      </c>
      <c r="I370" s="3">
        <f t="shared" si="32"/>
        <v>7.058448556144941</v>
      </c>
      <c r="J370" t="str">
        <f>IF(INT(F370/1000)&lt;&gt;INT(F369/1000),INT(F369/1000)+1&amp;" Km "&amp;TEXT(H370,"mm:ss"),"")</f>
        <v/>
      </c>
      <c r="K370" t="str">
        <f t="shared" si="33"/>
        <v>http://maps.google.com/mapfiles/kml/paddle/wht-blank-lv.png</v>
      </c>
      <c r="L370">
        <f t="shared" si="34"/>
        <v>1</v>
      </c>
      <c r="M370" t="str">
        <f>"#"&amp;_xll.GeodesiX.UDF.Heat(I370, 0, $I$1)</f>
        <v>#D4F200</v>
      </c>
    </row>
    <row r="371" spans="1:13" x14ac:dyDescent="0.25">
      <c r="A371">
        <v>46.177047000000002</v>
      </c>
      <c r="B371">
        <v>6.1439870000000001</v>
      </c>
      <c r="C371">
        <v>466</v>
      </c>
      <c r="D371" s="1">
        <v>45425.312489108794</v>
      </c>
      <c r="E371">
        <f>_xll.GeodesiX.UDF.Distance(A370, B370, A371, B371)</f>
        <v>11.179449546952725</v>
      </c>
      <c r="F371">
        <f t="shared" si="35"/>
        <v>4128.1739729729097</v>
      </c>
      <c r="G371" s="2">
        <f t="shared" si="30"/>
        <v>6.9421294028870761E-5</v>
      </c>
      <c r="H371" s="2">
        <f t="shared" si="31"/>
        <v>2.0168437498796266E-2</v>
      </c>
      <c r="I371" s="3">
        <f t="shared" si="32"/>
        <v>6.7099065827839048</v>
      </c>
      <c r="J371" t="str">
        <f>IF(INT(F371/1000)&lt;&gt;INT(F370/1000),INT(F370/1000)+1&amp;" Km "&amp;TEXT(H371,"mm:ss"),"")</f>
        <v/>
      </c>
      <c r="K371" t="str">
        <f t="shared" si="33"/>
        <v>http://maps.google.com/mapfiles/kml/paddle/wht-blank-lv.png</v>
      </c>
      <c r="L371">
        <f t="shared" si="34"/>
        <v>1</v>
      </c>
      <c r="M371" t="str">
        <f>"#"&amp;_xll.GeodesiX.UDF.Heat(I371, 0, $I$1)</f>
        <v>#BAF100</v>
      </c>
    </row>
    <row r="372" spans="1:13" x14ac:dyDescent="0.25">
      <c r="A372">
        <v>46.177118999999998</v>
      </c>
      <c r="B372">
        <v>6.1439019999999998</v>
      </c>
      <c r="C372">
        <v>466</v>
      </c>
      <c r="D372" s="1">
        <v>45425.312546990739</v>
      </c>
      <c r="E372">
        <f>_xll.GeodesiX.UDF.Distance(A371, B371, A372, B372)</f>
        <v>10.350255822000204</v>
      </c>
      <c r="F372">
        <f t="shared" si="35"/>
        <v>4138.5242287949095</v>
      </c>
      <c r="G372" s="2">
        <f t="shared" si="30"/>
        <v>5.7881945394910872E-5</v>
      </c>
      <c r="H372" s="2">
        <f t="shared" si="31"/>
        <v>2.0226319444191176E-2</v>
      </c>
      <c r="I372" s="3">
        <f t="shared" si="32"/>
        <v>7.450693930683367</v>
      </c>
      <c r="J372" t="str">
        <f>IF(INT(F372/1000)&lt;&gt;INT(F371/1000),INT(F371/1000)+1&amp;" Km "&amp;TEXT(H372,"mm:ss"),"")</f>
        <v/>
      </c>
      <c r="K372" t="str">
        <f t="shared" si="33"/>
        <v>http://maps.google.com/mapfiles/kml/paddle/wht-blank-lv.png</v>
      </c>
      <c r="L372">
        <f t="shared" si="34"/>
        <v>1</v>
      </c>
      <c r="M372" t="str">
        <f>"#"&amp;_xll.GeodesiX.UDF.Heat(I372, 0, $I$1)</f>
        <v>#F1F300</v>
      </c>
    </row>
    <row r="373" spans="1:13" x14ac:dyDescent="0.25">
      <c r="A373">
        <v>46.177183999999997</v>
      </c>
      <c r="B373">
        <v>6.1437689999999998</v>
      </c>
      <c r="C373">
        <v>466</v>
      </c>
      <c r="D373" s="1">
        <v>45425.312604872684</v>
      </c>
      <c r="E373">
        <f>_xll.GeodesiX.UDF.Distance(A372, B372, A373, B373)</f>
        <v>12.556593156012291</v>
      </c>
      <c r="F373">
        <f t="shared" si="35"/>
        <v>4151.0808219509217</v>
      </c>
      <c r="G373" s="2">
        <f t="shared" si="30"/>
        <v>5.7881945394910872E-5</v>
      </c>
      <c r="H373" s="2">
        <f t="shared" si="31"/>
        <v>2.0284201389586087E-2</v>
      </c>
      <c r="I373" s="3">
        <f t="shared" si="32"/>
        <v>9.0389391360455633</v>
      </c>
      <c r="J373" t="str">
        <f>IF(INT(F373/1000)&lt;&gt;INT(F372/1000),INT(F372/1000)+1&amp;" Km "&amp;TEXT(H373,"mm:ss"),"")</f>
        <v/>
      </c>
      <c r="K373" t="str">
        <f t="shared" si="33"/>
        <v>http://maps.google.com/mapfiles/kml/paddle/wht-blank-lv.png</v>
      </c>
      <c r="L373">
        <f t="shared" si="34"/>
        <v>1</v>
      </c>
      <c r="M373" t="str">
        <f>"#"&amp;_xll.GeodesiX.UDF.Heat(I373, 0, $I$1)</f>
        <v>#F17100</v>
      </c>
    </row>
    <row r="374" spans="1:13" x14ac:dyDescent="0.25">
      <c r="A374">
        <v>46.177242</v>
      </c>
      <c r="B374">
        <v>6.1436460000000004</v>
      </c>
      <c r="C374">
        <v>465</v>
      </c>
      <c r="D374" s="1">
        <v>45425.312651157408</v>
      </c>
      <c r="E374">
        <f>_xll.GeodesiX.UDF.Distance(A373, B373, A374, B374)</f>
        <v>11.478956532468626</v>
      </c>
      <c r="F374">
        <f t="shared" si="35"/>
        <v>4162.5597784833908</v>
      </c>
      <c r="G374" s="2">
        <f t="shared" si="30"/>
        <v>4.6284723794087768E-5</v>
      </c>
      <c r="H374" s="2">
        <f t="shared" si="31"/>
        <v>2.0330486113380175E-2</v>
      </c>
      <c r="I374" s="3">
        <f t="shared" si="32"/>
        <v>10.333643939355666</v>
      </c>
      <c r="J374" t="str">
        <f>IF(INT(F374/1000)&lt;&gt;INT(F373/1000),INT(F373/1000)+1&amp;" Km "&amp;TEXT(H374,"mm:ss"),"")</f>
        <v/>
      </c>
      <c r="K374" t="str">
        <f t="shared" si="33"/>
        <v>http://maps.google.com/mapfiles/kml/paddle/wht-blank-lv.png</v>
      </c>
      <c r="L374">
        <f t="shared" si="34"/>
        <v>1</v>
      </c>
      <c r="M374" t="str">
        <f>"#"&amp;_xll.GeodesiX.UDF.Heat(I374, 0, $I$1)</f>
        <v>#EB0000</v>
      </c>
    </row>
    <row r="375" spans="1:13" x14ac:dyDescent="0.25">
      <c r="A375">
        <v>46.177329</v>
      </c>
      <c r="B375">
        <v>6.1435269999999997</v>
      </c>
      <c r="C375">
        <v>465</v>
      </c>
      <c r="D375" s="1">
        <v>45425.312697442132</v>
      </c>
      <c r="E375">
        <f>_xll.GeodesiX.UDF.Distance(A374, B374, A375, B375)</f>
        <v>13.339758512740254</v>
      </c>
      <c r="F375">
        <f t="shared" si="35"/>
        <v>4175.8995369961312</v>
      </c>
      <c r="G375" s="2">
        <f t="shared" si="30"/>
        <v>4.6284723794087768E-5</v>
      </c>
      <c r="H375" s="2">
        <f t="shared" si="31"/>
        <v>2.0376770837174263E-2</v>
      </c>
      <c r="I375" s="3">
        <f t="shared" si="32"/>
        <v>12.00878444985289</v>
      </c>
      <c r="J375" t="str">
        <f>IF(INT(F375/1000)&lt;&gt;INT(F374/1000),INT(F374/1000)+1&amp;" Km "&amp;TEXT(H375,"mm:ss"),"")</f>
        <v/>
      </c>
      <c r="K375" t="str">
        <f t="shared" si="33"/>
        <v>http://maps.google.com/mapfiles/kml/paddle/wht-blank-lv.png</v>
      </c>
      <c r="L375">
        <f t="shared" si="34"/>
        <v>1</v>
      </c>
      <c r="M375" t="str">
        <f>"#"&amp;_xll.GeodesiX.UDF.Heat(I375, 0, $I$1)</f>
        <v>#E00000</v>
      </c>
    </row>
    <row r="376" spans="1:13" x14ac:dyDescent="0.25">
      <c r="A376">
        <v>46.177405999999998</v>
      </c>
      <c r="B376">
        <v>6.1434309999999996</v>
      </c>
      <c r="C376">
        <v>464</v>
      </c>
      <c r="D376" s="1">
        <v>45425.312743703704</v>
      </c>
      <c r="E376">
        <f>_xll.GeodesiX.UDF.Distance(A375, B375, A376, B376)</f>
        <v>11.322671926563855</v>
      </c>
      <c r="F376">
        <f t="shared" si="35"/>
        <v>4187.2222089226952</v>
      </c>
      <c r="G376" s="2">
        <f t="shared" si="30"/>
        <v>4.6261571696959436E-5</v>
      </c>
      <c r="H376" s="2">
        <f t="shared" si="31"/>
        <v>2.0423032408871222E-2</v>
      </c>
      <c r="I376" s="3">
        <f t="shared" si="32"/>
        <v>10.198053797881849</v>
      </c>
      <c r="J376" t="str">
        <f>IF(INT(F376/1000)&lt;&gt;INT(F375/1000),INT(F375/1000)+1&amp;" Km "&amp;TEXT(H376,"mm:ss"),"")</f>
        <v/>
      </c>
      <c r="K376" t="str">
        <f t="shared" si="33"/>
        <v>http://maps.google.com/mapfiles/kml/paddle/wht-blank-lv.png</v>
      </c>
      <c r="L376">
        <f t="shared" si="34"/>
        <v>1</v>
      </c>
      <c r="M376" t="str">
        <f>"#"&amp;_xll.GeodesiX.UDF.Heat(I376, 0, $I$1)</f>
        <v>#EC0000</v>
      </c>
    </row>
    <row r="377" spans="1:13" x14ac:dyDescent="0.25">
      <c r="A377">
        <v>46.177450999999998</v>
      </c>
      <c r="B377">
        <v>6.1433140000000002</v>
      </c>
      <c r="C377">
        <v>463</v>
      </c>
      <c r="D377" s="1">
        <v>45425.312801608794</v>
      </c>
      <c r="E377">
        <f>_xll.GeodesiX.UDF.Distance(A376, B376, A377, B377)</f>
        <v>10.326485466262175</v>
      </c>
      <c r="F377">
        <f t="shared" si="35"/>
        <v>4197.5486943889573</v>
      </c>
      <c r="G377" s="2">
        <f t="shared" si="30"/>
        <v>5.7905090216081589E-5</v>
      </c>
      <c r="H377" s="2">
        <f t="shared" si="31"/>
        <v>2.0480937499087304E-2</v>
      </c>
      <c r="I377" s="3">
        <f t="shared" si="32"/>
        <v>7.4306114739706937</v>
      </c>
      <c r="J377" t="str">
        <f>IF(INT(F377/1000)&lt;&gt;INT(F376/1000),INT(F376/1000)+1&amp;" Km "&amp;TEXT(H377,"mm:ss"),"")</f>
        <v/>
      </c>
      <c r="K377" t="str">
        <f t="shared" si="33"/>
        <v>http://maps.google.com/mapfiles/kml/paddle/wht-blank-lv.png</v>
      </c>
      <c r="L377">
        <f t="shared" si="34"/>
        <v>1</v>
      </c>
      <c r="M377" t="str">
        <f>"#"&amp;_xll.GeodesiX.UDF.Heat(I377, 0, $I$1)</f>
        <v>#EFF300</v>
      </c>
    </row>
    <row r="378" spans="1:13" x14ac:dyDescent="0.25">
      <c r="A378">
        <v>46.177489999999999</v>
      </c>
      <c r="B378">
        <v>6.143173</v>
      </c>
      <c r="C378">
        <v>463</v>
      </c>
      <c r="D378" s="1">
        <v>45425.312859467595</v>
      </c>
      <c r="E378">
        <f>_xll.GeodesiX.UDF.Distance(A377, B377, A378, B378)</f>
        <v>11.718659911871695</v>
      </c>
      <c r="F378">
        <f t="shared" si="35"/>
        <v>4209.2673543008286</v>
      </c>
      <c r="G378" s="2">
        <f t="shared" si="30"/>
        <v>5.7858800573740155E-5</v>
      </c>
      <c r="H378" s="2">
        <f t="shared" si="31"/>
        <v>2.0538796299661044E-2</v>
      </c>
      <c r="I378" s="3">
        <f t="shared" si="32"/>
        <v>8.4391223372438411</v>
      </c>
      <c r="J378" t="str">
        <f>IF(INT(F378/1000)&lt;&gt;INT(F377/1000),INT(F377/1000)+1&amp;" Km "&amp;TEXT(H378,"mm:ss"),"")</f>
        <v/>
      </c>
      <c r="K378" t="str">
        <f t="shared" si="33"/>
        <v>http://maps.google.com/mapfiles/kml/paddle/wht-blank-lv.png</v>
      </c>
      <c r="L378">
        <f t="shared" si="34"/>
        <v>1</v>
      </c>
      <c r="M378" t="str">
        <f>"#"&amp;_xll.GeodesiX.UDF.Heat(I378, 0, $I$1)</f>
        <v>#F2A600</v>
      </c>
    </row>
    <row r="379" spans="1:13" x14ac:dyDescent="0.25">
      <c r="A379">
        <v>46.177463000000003</v>
      </c>
      <c r="B379">
        <v>6.1430119999999997</v>
      </c>
      <c r="C379">
        <v>462</v>
      </c>
      <c r="D379" s="1">
        <v>45425.312905798608</v>
      </c>
      <c r="E379">
        <f>_xll.GeodesiX.UDF.Distance(A378, B378, A379, B379)</f>
        <v>12.788790529720925</v>
      </c>
      <c r="F379">
        <f t="shared" si="35"/>
        <v>4222.0561448305498</v>
      </c>
      <c r="G379" s="2">
        <f t="shared" si="30"/>
        <v>4.6331013436429203E-5</v>
      </c>
      <c r="H379" s="2">
        <f t="shared" si="31"/>
        <v>2.0585127313097473E-2</v>
      </c>
      <c r="I379" s="3">
        <f t="shared" si="32"/>
        <v>11.501286774200421</v>
      </c>
      <c r="J379" t="str">
        <f>IF(INT(F379/1000)&lt;&gt;INT(F378/1000),INT(F378/1000)+1&amp;" Km "&amp;TEXT(H379,"mm:ss"),"")</f>
        <v/>
      </c>
      <c r="K379" t="str">
        <f t="shared" si="33"/>
        <v>http://maps.google.com/mapfiles/kml/paddle/wht-blank-lv.png</v>
      </c>
      <c r="L379">
        <f t="shared" si="34"/>
        <v>1</v>
      </c>
      <c r="M379" t="str">
        <f>"#"&amp;_xll.GeodesiX.UDF.Heat(I379, 0, $I$1)</f>
        <v>#E40000</v>
      </c>
    </row>
    <row r="380" spans="1:13" x14ac:dyDescent="0.25">
      <c r="A380">
        <v>46.177422999999997</v>
      </c>
      <c r="B380">
        <v>6.1428789999999998</v>
      </c>
      <c r="C380">
        <v>462</v>
      </c>
      <c r="D380" s="1">
        <v>45425.312952037035</v>
      </c>
      <c r="E380">
        <f>_xll.GeodesiX.UDF.Distance(A379, B379, A380, B380)</f>
        <v>11.190801302279777</v>
      </c>
      <c r="F380">
        <f t="shared" si="35"/>
        <v>4233.2469461328292</v>
      </c>
      <c r="G380" s="2">
        <f t="shared" si="30"/>
        <v>4.6238426875788718E-5</v>
      </c>
      <c r="H380" s="2">
        <f t="shared" si="31"/>
        <v>2.0631365739973262E-2</v>
      </c>
      <c r="I380" s="3">
        <f t="shared" si="32"/>
        <v>10.084326373117705</v>
      </c>
      <c r="J380" t="str">
        <f>IF(INT(F380/1000)&lt;&gt;INT(F379/1000),INT(F379/1000)+1&amp;" Km "&amp;TEXT(H380,"mm:ss"),"")</f>
        <v/>
      </c>
      <c r="K380" t="str">
        <f t="shared" si="33"/>
        <v>http://maps.google.com/mapfiles/kml/paddle/wht-blank-lv.png</v>
      </c>
      <c r="L380">
        <f t="shared" si="34"/>
        <v>1</v>
      </c>
      <c r="M380" t="str">
        <f>"#"&amp;_xll.GeodesiX.UDF.Heat(I380, 0, $I$1)</f>
        <v>#ED0000</v>
      </c>
    </row>
    <row r="381" spans="1:13" x14ac:dyDescent="0.25">
      <c r="A381">
        <v>46.177348000000002</v>
      </c>
      <c r="B381">
        <v>6.1427569999999996</v>
      </c>
      <c r="C381">
        <v>461</v>
      </c>
      <c r="D381" s="1">
        <v>45425.313009930556</v>
      </c>
      <c r="E381">
        <f>_xll.GeodesiX.UDF.Distance(A380, B380, A381, B381)</f>
        <v>12.579374633509932</v>
      </c>
      <c r="F381">
        <f t="shared" si="35"/>
        <v>4245.8263207663394</v>
      </c>
      <c r="G381" s="2">
        <f t="shared" si="30"/>
        <v>5.7893521443475038E-5</v>
      </c>
      <c r="H381" s="2">
        <f t="shared" si="31"/>
        <v>2.0689259261416737E-2</v>
      </c>
      <c r="I381" s="3">
        <f t="shared" si="32"/>
        <v>9.0535278673854869</v>
      </c>
      <c r="J381" t="str">
        <f>IF(INT(F381/1000)&lt;&gt;INT(F380/1000),INT(F380/1000)+1&amp;" Km "&amp;TEXT(H381,"mm:ss"),"")</f>
        <v/>
      </c>
      <c r="K381" t="str">
        <f t="shared" si="33"/>
        <v>http://maps.google.com/mapfiles/kml/paddle/wht-blank-lv.png</v>
      </c>
      <c r="L381">
        <f t="shared" si="34"/>
        <v>1</v>
      </c>
      <c r="M381" t="str">
        <f>"#"&amp;_xll.GeodesiX.UDF.Heat(I381, 0, $I$1)</f>
        <v>#F17000</v>
      </c>
    </row>
    <row r="382" spans="1:13" x14ac:dyDescent="0.25">
      <c r="A382">
        <v>46.177272000000002</v>
      </c>
      <c r="B382">
        <v>6.1426460000000001</v>
      </c>
      <c r="C382">
        <v>460</v>
      </c>
      <c r="D382" s="1">
        <v>45425.313067870367</v>
      </c>
      <c r="E382">
        <f>_xll.GeodesiX.UDF.Distance(A381, B381, A382, B382)</f>
        <v>12.034341254759248</v>
      </c>
      <c r="F382">
        <f t="shared" si="35"/>
        <v>4257.8606620210985</v>
      </c>
      <c r="G382" s="2">
        <f t="shared" si="30"/>
        <v>5.7939811085816473E-5</v>
      </c>
      <c r="H382" s="2">
        <f t="shared" si="31"/>
        <v>2.0747199072502553E-2</v>
      </c>
      <c r="I382" s="3">
        <f t="shared" si="32"/>
        <v>8.6543410518250337</v>
      </c>
      <c r="J382" t="str">
        <f>IF(INT(F382/1000)&lt;&gt;INT(F381/1000),INT(F381/1000)+1&amp;" Km "&amp;TEXT(H382,"mm:ss"),"")</f>
        <v/>
      </c>
      <c r="K382" t="str">
        <f t="shared" si="33"/>
        <v>http://maps.google.com/mapfiles/kml/paddle/wht-blank-lv.png</v>
      </c>
      <c r="L382">
        <f t="shared" si="34"/>
        <v>1</v>
      </c>
      <c r="M382" t="str">
        <f>"#"&amp;_xll.GeodesiX.UDF.Heat(I382, 0, $I$1)</f>
        <v>#F29400</v>
      </c>
    </row>
    <row r="383" spans="1:13" x14ac:dyDescent="0.25">
      <c r="A383">
        <v>46.177202999999999</v>
      </c>
      <c r="B383">
        <v>6.142557</v>
      </c>
      <c r="C383">
        <v>460</v>
      </c>
      <c r="D383" s="1">
        <v>45425.313125624998</v>
      </c>
      <c r="E383">
        <f>_xll.GeodesiX.UDF.Distance(A382, B382, A383, B383)</f>
        <v>10.298104401673129</v>
      </c>
      <c r="F383">
        <f t="shared" si="35"/>
        <v>4268.1587664227718</v>
      </c>
      <c r="G383" s="2">
        <f t="shared" si="30"/>
        <v>5.775463068857789E-5</v>
      </c>
      <c r="H383" s="2">
        <f t="shared" si="31"/>
        <v>2.0804953703191131E-2</v>
      </c>
      <c r="I383" s="3">
        <f t="shared" si="32"/>
        <v>7.4294940212977165</v>
      </c>
      <c r="J383" t="str">
        <f>IF(INT(F383/1000)&lt;&gt;INT(F382/1000),INT(F382/1000)+1&amp;" Km "&amp;TEXT(H383,"mm:ss"),"")</f>
        <v/>
      </c>
      <c r="K383" t="str">
        <f t="shared" si="33"/>
        <v>http://maps.google.com/mapfiles/kml/paddle/wht-blank-lv.png</v>
      </c>
      <c r="L383">
        <f t="shared" si="34"/>
        <v>1</v>
      </c>
      <c r="M383" t="str">
        <f>"#"&amp;_xll.GeodesiX.UDF.Heat(I383, 0, $I$1)</f>
        <v>#EFF300</v>
      </c>
    </row>
    <row r="384" spans="1:13" x14ac:dyDescent="0.25">
      <c r="A384">
        <v>46.177126999999999</v>
      </c>
      <c r="B384">
        <v>6.142455</v>
      </c>
      <c r="C384">
        <v>459</v>
      </c>
      <c r="D384" s="1">
        <v>45425.313183576392</v>
      </c>
      <c r="E384">
        <f>_xll.GeodesiX.UDF.Distance(A383, B383, A384, B384)</f>
        <v>11.549722633180355</v>
      </c>
      <c r="F384">
        <f t="shared" si="35"/>
        <v>4279.7084890559518</v>
      </c>
      <c r="G384" s="2">
        <f t="shared" si="30"/>
        <v>5.7951394410338253E-5</v>
      </c>
      <c r="H384" s="2">
        <f t="shared" si="31"/>
        <v>2.086290509760147E-2</v>
      </c>
      <c r="I384" s="3">
        <f t="shared" si="32"/>
        <v>8.3041736604586482</v>
      </c>
      <c r="J384" t="str">
        <f>IF(INT(F384/1000)&lt;&gt;INT(F383/1000),INT(F383/1000)+1&amp;" Km "&amp;TEXT(H384,"mm:ss"),"")</f>
        <v/>
      </c>
      <c r="K384" t="str">
        <f t="shared" si="33"/>
        <v>http://maps.google.com/mapfiles/kml/paddle/wht-blank-lv.png</v>
      </c>
      <c r="L384">
        <f t="shared" si="34"/>
        <v>1</v>
      </c>
      <c r="M384" t="str">
        <f>"#"&amp;_xll.GeodesiX.UDF.Heat(I384, 0, $I$1)</f>
        <v>#F3B200</v>
      </c>
    </row>
    <row r="385" spans="1:13" x14ac:dyDescent="0.25">
      <c r="A385">
        <v>46.177050999999999</v>
      </c>
      <c r="B385">
        <v>6.1423620000000003</v>
      </c>
      <c r="C385">
        <v>458</v>
      </c>
      <c r="D385" s="1">
        <v>45425.31324142361</v>
      </c>
      <c r="E385">
        <f>_xll.GeodesiX.UDF.Distance(A384, B384, A385, B385)</f>
        <v>11.087491178098015</v>
      </c>
      <c r="F385">
        <f t="shared" si="35"/>
        <v>4290.7959802340501</v>
      </c>
      <c r="G385" s="2">
        <f t="shared" si="30"/>
        <v>5.7847217249218374E-5</v>
      </c>
      <c r="H385" s="2">
        <f t="shared" si="31"/>
        <v>2.0920752314850688E-2</v>
      </c>
      <c r="I385" s="3">
        <f t="shared" si="32"/>
        <v>7.9861888100357925</v>
      </c>
      <c r="J385" t="str">
        <f>IF(INT(F385/1000)&lt;&gt;INT(F384/1000),INT(F384/1000)+1&amp;" Km "&amp;TEXT(H385,"mm:ss"),"")</f>
        <v/>
      </c>
      <c r="K385" t="str">
        <f t="shared" si="33"/>
        <v>http://maps.google.com/mapfiles/kml/paddle/wht-blank-lv.png</v>
      </c>
      <c r="L385">
        <f t="shared" si="34"/>
        <v>1</v>
      </c>
      <c r="M385" t="str">
        <f>"#"&amp;_xll.GeodesiX.UDF.Heat(I385, 0, $I$1)</f>
        <v>#F3CC00</v>
      </c>
    </row>
    <row r="386" spans="1:13" x14ac:dyDescent="0.25">
      <c r="A386">
        <v>46.176976000000003</v>
      </c>
      <c r="B386">
        <v>6.1422850000000002</v>
      </c>
      <c r="C386">
        <v>458</v>
      </c>
      <c r="D386" s="1">
        <v>45425.313287731478</v>
      </c>
      <c r="E386">
        <f>_xll.GeodesiX.UDF.Distance(A385, B385, A386, B386)</f>
        <v>10.239604049022478</v>
      </c>
      <c r="F386">
        <f t="shared" si="35"/>
        <v>4301.0355842830722</v>
      </c>
      <c r="G386" s="2">
        <f t="shared" si="30"/>
        <v>4.6307868615258485E-5</v>
      </c>
      <c r="H386" s="2">
        <f t="shared" si="31"/>
        <v>2.0967060183465946E-2</v>
      </c>
      <c r="I386" s="3">
        <f t="shared" si="32"/>
        <v>9.2133406582372555</v>
      </c>
      <c r="J386" t="str">
        <f>IF(INT(F386/1000)&lt;&gt;INT(F385/1000),INT(F385/1000)+1&amp;" Km "&amp;TEXT(H386,"mm:ss"),"")</f>
        <v/>
      </c>
      <c r="K386" t="str">
        <f t="shared" si="33"/>
        <v>http://maps.google.com/mapfiles/kml/paddle/wht-blank-lv.png</v>
      </c>
      <c r="L386">
        <f t="shared" si="34"/>
        <v>1</v>
      </c>
      <c r="M386" t="str">
        <f>"#"&amp;_xll.GeodesiX.UDF.Heat(I386, 0, $I$1)</f>
        <v>#F16100</v>
      </c>
    </row>
    <row r="387" spans="1:13" x14ac:dyDescent="0.25">
      <c r="A387">
        <v>46.176876999999998</v>
      </c>
      <c r="B387">
        <v>6.1422489999999996</v>
      </c>
      <c r="C387">
        <v>458</v>
      </c>
      <c r="D387" s="1">
        <v>45425.313334016202</v>
      </c>
      <c r="E387">
        <f>_xll.GeodesiX.UDF.Distance(A386, B386, A387, B387)</f>
        <v>11.349990227706201</v>
      </c>
      <c r="F387">
        <f t="shared" si="35"/>
        <v>4312.3855745107785</v>
      </c>
      <c r="G387" s="2">
        <f t="shared" si="30"/>
        <v>4.6284723794087768E-5</v>
      </c>
      <c r="H387" s="2">
        <f t="shared" si="31"/>
        <v>2.1013344907260034E-2</v>
      </c>
      <c r="I387" s="3">
        <f t="shared" si="32"/>
        <v>10.217545244337545</v>
      </c>
      <c r="J387" t="str">
        <f>IF(INT(F387/1000)&lt;&gt;INT(F386/1000),INT(F386/1000)+1&amp;" Km "&amp;TEXT(H387,"mm:ss"),"")</f>
        <v/>
      </c>
      <c r="K387" t="str">
        <f t="shared" si="33"/>
        <v>http://maps.google.com/mapfiles/kml/paddle/wht-blank-lv.png</v>
      </c>
      <c r="L387">
        <f t="shared" si="34"/>
        <v>1</v>
      </c>
      <c r="M387" t="str">
        <f>"#"&amp;_xll.GeodesiX.UDF.Heat(I387, 0, $I$1)</f>
        <v>#EC0000</v>
      </c>
    </row>
    <row r="388" spans="1:13" x14ac:dyDescent="0.25">
      <c r="A388">
        <v>46.176791000000001</v>
      </c>
      <c r="B388">
        <v>6.1421650000000003</v>
      </c>
      <c r="C388">
        <v>457</v>
      </c>
      <c r="D388" s="1">
        <v>45425.313391886571</v>
      </c>
      <c r="E388">
        <f>_xll.GeodesiX.UDF.Distance(A387, B387, A388, B388)</f>
        <v>11.552084337752552</v>
      </c>
      <c r="F388">
        <f t="shared" si="35"/>
        <v>4323.9376588485311</v>
      </c>
      <c r="G388" s="2">
        <f t="shared" si="30"/>
        <v>5.7870369346346706E-5</v>
      </c>
      <c r="H388" s="2">
        <f t="shared" si="31"/>
        <v>2.1071215276606381E-2</v>
      </c>
      <c r="I388" s="3">
        <f t="shared" si="32"/>
        <v>8.3175008703610889</v>
      </c>
      <c r="J388" t="str">
        <f>IF(INT(F388/1000)&lt;&gt;INT(F387/1000),INT(F387/1000)+1&amp;" Km "&amp;TEXT(H388,"mm:ss"),"")</f>
        <v/>
      </c>
      <c r="K388" t="str">
        <f t="shared" si="33"/>
        <v>http://maps.google.com/mapfiles/kml/paddle/wht-blank-lv.png</v>
      </c>
      <c r="L388">
        <f t="shared" si="34"/>
        <v>1</v>
      </c>
      <c r="M388" t="str">
        <f>"#"&amp;_xll.GeodesiX.UDF.Heat(I388, 0, $I$1)</f>
        <v>#F3B100</v>
      </c>
    </row>
    <row r="389" spans="1:13" x14ac:dyDescent="0.25">
      <c r="A389">
        <v>46.176699999999997</v>
      </c>
      <c r="B389">
        <v>6.1420950000000003</v>
      </c>
      <c r="C389">
        <v>457</v>
      </c>
      <c r="D389" s="1">
        <v>45425.313449861111</v>
      </c>
      <c r="E389">
        <f>_xll.GeodesiX.UDF.Distance(A388, B388, A389, B389)</f>
        <v>11.468673122630699</v>
      </c>
      <c r="F389">
        <f t="shared" si="35"/>
        <v>4335.4063319711622</v>
      </c>
      <c r="G389" s="2">
        <f t="shared" si="30"/>
        <v>5.797453923150897E-5</v>
      </c>
      <c r="H389" s="2">
        <f t="shared" si="31"/>
        <v>2.112918981583789E-2</v>
      </c>
      <c r="I389" s="3">
        <f t="shared" si="32"/>
        <v>8.242607641974951</v>
      </c>
      <c r="J389" t="str">
        <f>IF(INT(F389/1000)&lt;&gt;INT(F388/1000),INT(F388/1000)+1&amp;" Km "&amp;TEXT(H389,"mm:ss"),"")</f>
        <v/>
      </c>
      <c r="K389" t="str">
        <f t="shared" si="33"/>
        <v>http://maps.google.com/mapfiles/kml/paddle/wht-blank-lv.png</v>
      </c>
      <c r="L389">
        <f t="shared" si="34"/>
        <v>1</v>
      </c>
      <c r="M389" t="str">
        <f>"#"&amp;_xll.GeodesiX.UDF.Heat(I389, 0, $I$1)</f>
        <v>#F3B700</v>
      </c>
    </row>
    <row r="390" spans="1:13" x14ac:dyDescent="0.25">
      <c r="A390">
        <v>46.176611000000001</v>
      </c>
      <c r="B390">
        <v>6.142023</v>
      </c>
      <c r="C390">
        <v>456</v>
      </c>
      <c r="D390" s="1">
        <v>45425.31351915509</v>
      </c>
      <c r="E390">
        <f>_xll.GeodesiX.UDF.Distance(A389, B389, A390, B390)</f>
        <v>11.347948343366561</v>
      </c>
      <c r="F390">
        <f t="shared" si="35"/>
        <v>4346.7542803145288</v>
      </c>
      <c r="G390" s="2">
        <f t="shared" ref="G390:G453" si="36">D390-D389</f>
        <v>6.929397932253778E-5</v>
      </c>
      <c r="H390" s="2">
        <f t="shared" ref="H390:H453" si="37">H389+G390</f>
        <v>2.1198483795160428E-2</v>
      </c>
      <c r="I390" s="3">
        <f t="shared" ref="I390:I453" si="38">(E390/1000)/G390/24</f>
        <v>6.8235535842551762</v>
      </c>
      <c r="J390" t="str">
        <f>IF(INT(F390/1000)&lt;&gt;INT(F389/1000),INT(F389/1000)+1&amp;" Km "&amp;TEXT(H390,"mm:ss"),"")</f>
        <v/>
      </c>
      <c r="K390" t="str">
        <f t="shared" ref="K390:K453" si="39">IF(J390="","http://maps.google.com/mapfiles/kml/paddle/wht-blank-lv.png",J390)</f>
        <v>http://maps.google.com/mapfiles/kml/paddle/wht-blank-lv.png</v>
      </c>
      <c r="L390">
        <f t="shared" ref="L390:L453" si="40">IF(J390="",1,32)</f>
        <v>1</v>
      </c>
      <c r="M390" t="str">
        <f>"#"&amp;_xll.GeodesiX.UDF.Heat(I390, 0, $I$1)</f>
        <v>#C2F200</v>
      </c>
    </row>
    <row r="391" spans="1:13" x14ac:dyDescent="0.25">
      <c r="A391">
        <v>46.176527</v>
      </c>
      <c r="B391">
        <v>6.1419410000000001</v>
      </c>
      <c r="C391">
        <v>456</v>
      </c>
      <c r="D391" s="1">
        <v>45425.313577048611</v>
      </c>
      <c r="E391">
        <f>_xll.GeodesiX.UDF.Distance(A390, B390, A391, B391)</f>
        <v>11.281431823025903</v>
      </c>
      <c r="F391">
        <f t="shared" ref="F391:F454" si="41">F390+E391</f>
        <v>4358.0357121375546</v>
      </c>
      <c r="G391" s="2">
        <f t="shared" si="36"/>
        <v>5.7893521443475038E-5</v>
      </c>
      <c r="H391" s="2">
        <f t="shared" si="37"/>
        <v>2.1256377316603903E-2</v>
      </c>
      <c r="I391" s="3">
        <f t="shared" si="38"/>
        <v>8.1193827490990298</v>
      </c>
      <c r="J391" t="str">
        <f>IF(INT(F391/1000)&lt;&gt;INT(F390/1000),INT(F390/1000)+1&amp;" Km "&amp;TEXT(H391,"mm:ss"),"")</f>
        <v/>
      </c>
      <c r="K391" t="str">
        <f t="shared" si="39"/>
        <v>http://maps.google.com/mapfiles/kml/paddle/wht-blank-lv.png</v>
      </c>
      <c r="L391">
        <f t="shared" si="40"/>
        <v>1</v>
      </c>
      <c r="M391" t="str">
        <f>"#"&amp;_xll.GeodesiX.UDF.Heat(I391, 0, $I$1)</f>
        <v>#F3C100</v>
      </c>
    </row>
    <row r="392" spans="1:13" x14ac:dyDescent="0.25">
      <c r="A392">
        <v>46.176439000000002</v>
      </c>
      <c r="B392">
        <v>6.1418590000000002</v>
      </c>
      <c r="C392">
        <v>456</v>
      </c>
      <c r="D392" s="1">
        <v>45425.313634953702</v>
      </c>
      <c r="E392">
        <f>_xll.GeodesiX.UDF.Distance(A391, B391, A392, B392)</f>
        <v>11.652095482611522</v>
      </c>
      <c r="F392">
        <f t="shared" si="41"/>
        <v>4369.6878076201665</v>
      </c>
      <c r="G392" s="2">
        <f t="shared" si="36"/>
        <v>5.7905090216081589E-5</v>
      </c>
      <c r="H392" s="2">
        <f t="shared" si="37"/>
        <v>2.1314282406819984E-2</v>
      </c>
      <c r="I392" s="3">
        <f t="shared" si="38"/>
        <v>8.384478404755356</v>
      </c>
      <c r="J392" t="str">
        <f>IF(INT(F392/1000)&lt;&gt;INT(F391/1000),INT(F391/1000)+1&amp;" Km "&amp;TEXT(H392,"mm:ss"),"")</f>
        <v/>
      </c>
      <c r="K392" t="str">
        <f t="shared" si="39"/>
        <v>http://maps.google.com/mapfiles/kml/paddle/wht-blank-lv.png</v>
      </c>
      <c r="L392">
        <f t="shared" si="40"/>
        <v>1</v>
      </c>
      <c r="M392" t="str">
        <f>"#"&amp;_xll.GeodesiX.UDF.Heat(I392, 0, $I$1)</f>
        <v>#F2AB00</v>
      </c>
    </row>
    <row r="393" spans="1:13" x14ac:dyDescent="0.25">
      <c r="A393">
        <v>46.176355999999998</v>
      </c>
      <c r="B393">
        <v>6.1417789999999997</v>
      </c>
      <c r="C393">
        <v>456</v>
      </c>
      <c r="D393" s="1">
        <v>45425.313692881944</v>
      </c>
      <c r="E393">
        <f>_xll.GeodesiX.UDF.Distance(A392, B392, A393, B393)</f>
        <v>11.102962314220163</v>
      </c>
      <c r="F393">
        <f t="shared" si="41"/>
        <v>4380.7907699343868</v>
      </c>
      <c r="G393" s="2">
        <f t="shared" si="36"/>
        <v>5.7928242313209921E-5</v>
      </c>
      <c r="H393" s="2">
        <f t="shared" si="37"/>
        <v>2.1372210649133194E-2</v>
      </c>
      <c r="I393" s="3">
        <f t="shared" si="38"/>
        <v>7.9861465027340754</v>
      </c>
      <c r="J393" t="str">
        <f>IF(INT(F393/1000)&lt;&gt;INT(F392/1000),INT(F392/1000)+1&amp;" Km "&amp;TEXT(H393,"mm:ss"),"")</f>
        <v/>
      </c>
      <c r="K393" t="str">
        <f t="shared" si="39"/>
        <v>http://maps.google.com/mapfiles/kml/paddle/wht-blank-lv.png</v>
      </c>
      <c r="L393">
        <f t="shared" si="40"/>
        <v>1</v>
      </c>
      <c r="M393" t="str">
        <f>"#"&amp;_xll.GeodesiX.UDF.Heat(I393, 0, $I$1)</f>
        <v>#F3CC00</v>
      </c>
    </row>
    <row r="394" spans="1:13" x14ac:dyDescent="0.25">
      <c r="A394">
        <v>46.176274999999997</v>
      </c>
      <c r="B394">
        <v>6.1417029999999997</v>
      </c>
      <c r="C394">
        <v>456</v>
      </c>
      <c r="D394" s="1">
        <v>45425.313739166668</v>
      </c>
      <c r="E394">
        <f>_xll.GeodesiX.UDF.Distance(A393, B393, A394, B394)</f>
        <v>10.747220620337417</v>
      </c>
      <c r="F394">
        <f t="shared" si="41"/>
        <v>4391.5379905547243</v>
      </c>
      <c r="G394" s="2">
        <f t="shared" si="36"/>
        <v>4.6284723794087768E-5</v>
      </c>
      <c r="H394" s="2">
        <f t="shared" si="37"/>
        <v>2.1418495372927282E-2</v>
      </c>
      <c r="I394" s="3">
        <f t="shared" si="38"/>
        <v>9.6749169590577981</v>
      </c>
      <c r="J394" t="str">
        <f>IF(INT(F394/1000)&lt;&gt;INT(F393/1000),INT(F393/1000)+1&amp;" Km "&amp;TEXT(H394,"mm:ss"),"")</f>
        <v/>
      </c>
      <c r="K394" t="str">
        <f t="shared" si="39"/>
        <v>http://maps.google.com/mapfiles/kml/paddle/wht-blank-lv.png</v>
      </c>
      <c r="L394">
        <f t="shared" si="40"/>
        <v>1</v>
      </c>
      <c r="M394" t="str">
        <f>"#"&amp;_xll.GeodesiX.UDF.Heat(I394, 0, $I$1)</f>
        <v>#EF3200</v>
      </c>
    </row>
    <row r="395" spans="1:13" x14ac:dyDescent="0.25">
      <c r="A395">
        <v>46.176197000000002</v>
      </c>
      <c r="B395">
        <v>6.141629</v>
      </c>
      <c r="C395">
        <v>456</v>
      </c>
      <c r="D395" s="1">
        <v>45425.313797175928</v>
      </c>
      <c r="E395">
        <f>_xll.GeodesiX.UDF.Distance(A394, B394, A395, B395)</f>
        <v>10.383669488441068</v>
      </c>
      <c r="F395">
        <f t="shared" si="41"/>
        <v>4401.9216600431655</v>
      </c>
      <c r="G395" s="2">
        <f t="shared" si="36"/>
        <v>5.8009260101243854E-5</v>
      </c>
      <c r="H395" s="2">
        <f t="shared" si="37"/>
        <v>2.1476504633028526E-2</v>
      </c>
      <c r="I395" s="3">
        <f t="shared" si="38"/>
        <v>7.4583419025962394</v>
      </c>
      <c r="J395" t="str">
        <f>IF(INT(F395/1000)&lt;&gt;INT(F394/1000),INT(F394/1000)+1&amp;" Km "&amp;TEXT(H395,"mm:ss"),"")</f>
        <v/>
      </c>
      <c r="K395" t="str">
        <f t="shared" si="39"/>
        <v>http://maps.google.com/mapfiles/kml/paddle/wht-blank-lv.png</v>
      </c>
      <c r="L395">
        <f t="shared" si="40"/>
        <v>1</v>
      </c>
      <c r="M395" t="str">
        <f>"#"&amp;_xll.GeodesiX.UDF.Heat(I395, 0, $I$1)</f>
        <v>#F1F300</v>
      </c>
    </row>
    <row r="396" spans="1:13" x14ac:dyDescent="0.25">
      <c r="A396">
        <v>46.176102999999998</v>
      </c>
      <c r="B396">
        <v>6.1415959999999998</v>
      </c>
      <c r="C396">
        <v>456</v>
      </c>
      <c r="D396" s="1">
        <v>45425.313889641206</v>
      </c>
      <c r="E396">
        <f>_xll.GeodesiX.UDF.Distance(A395, B395, A396, B396)</f>
        <v>10.754779701817391</v>
      </c>
      <c r="F396">
        <f t="shared" si="41"/>
        <v>4412.6764397449833</v>
      </c>
      <c r="G396" s="2">
        <f t="shared" si="36"/>
        <v>9.2465277703013271E-5</v>
      </c>
      <c r="H396" s="2">
        <f t="shared" si="37"/>
        <v>2.1568969910731539E-2</v>
      </c>
      <c r="I396" s="3">
        <f t="shared" si="38"/>
        <v>4.8463145522403455</v>
      </c>
      <c r="J396" t="str">
        <f>IF(INT(F396/1000)&lt;&gt;INT(F395/1000),INT(F395/1000)+1&amp;" Km "&amp;TEXT(H396,"mm:ss"),"")</f>
        <v/>
      </c>
      <c r="K396" t="str">
        <f t="shared" si="39"/>
        <v>http://maps.google.com/mapfiles/kml/paddle/wht-blank-lv.png</v>
      </c>
      <c r="L396">
        <f t="shared" si="40"/>
        <v>1</v>
      </c>
      <c r="M396" t="str">
        <f>"#"&amp;_xll.GeodesiX.UDF.Heat(I396, 0, $I$1)</f>
        <v>#13E800</v>
      </c>
    </row>
    <row r="397" spans="1:13" x14ac:dyDescent="0.25">
      <c r="A397">
        <v>46.176015</v>
      </c>
      <c r="B397">
        <v>6.1416370000000002</v>
      </c>
      <c r="C397">
        <v>456</v>
      </c>
      <c r="D397" s="1">
        <v>45425.31393596065</v>
      </c>
      <c r="E397">
        <f>_xll.GeodesiX.UDF.Distance(A396, B396, A397, B397)</f>
        <v>10.281197922596641</v>
      </c>
      <c r="F397">
        <f t="shared" si="41"/>
        <v>4422.9576376675795</v>
      </c>
      <c r="G397" s="2">
        <f t="shared" si="36"/>
        <v>4.6319444663822651E-5</v>
      </c>
      <c r="H397" s="2">
        <f t="shared" si="37"/>
        <v>2.1615289355395362E-2</v>
      </c>
      <c r="I397" s="3">
        <f t="shared" si="38"/>
        <v>9.2484538595827477</v>
      </c>
      <c r="J397" t="str">
        <f>IF(INT(F397/1000)&lt;&gt;INT(F396/1000),INT(F396/1000)+1&amp;" Km "&amp;TEXT(H397,"mm:ss"),"")</f>
        <v/>
      </c>
      <c r="K397" t="str">
        <f t="shared" si="39"/>
        <v>http://maps.google.com/mapfiles/kml/paddle/wht-blank-lv.png</v>
      </c>
      <c r="L397">
        <f t="shared" si="40"/>
        <v>1</v>
      </c>
      <c r="M397" t="str">
        <f>"#"&amp;_xll.GeodesiX.UDF.Heat(I397, 0, $I$1)</f>
        <v>#F05E00</v>
      </c>
    </row>
    <row r="398" spans="1:13" x14ac:dyDescent="0.25">
      <c r="A398">
        <v>46.175925999999997</v>
      </c>
      <c r="B398">
        <v>6.14168</v>
      </c>
      <c r="C398">
        <v>456</v>
      </c>
      <c r="D398" s="1">
        <v>45425.313970682873</v>
      </c>
      <c r="E398">
        <f>_xll.GeodesiX.UDF.Distance(A397, B397, A398, B398)</f>
        <v>10.435116952453871</v>
      </c>
      <c r="F398">
        <f t="shared" si="41"/>
        <v>4433.392754620033</v>
      </c>
      <c r="G398" s="2">
        <f t="shared" si="36"/>
        <v>3.4722223062999547E-5</v>
      </c>
      <c r="H398" s="2">
        <f t="shared" si="37"/>
        <v>2.1650011578458361E-2</v>
      </c>
      <c r="I398" s="3">
        <f t="shared" si="38"/>
        <v>12.522140039728699</v>
      </c>
      <c r="J398" t="str">
        <f>IF(INT(F398/1000)&lt;&gt;INT(F397/1000),INT(F397/1000)+1&amp;" Km "&amp;TEXT(H398,"mm:ss"),"")</f>
        <v/>
      </c>
      <c r="K398" t="str">
        <f t="shared" si="39"/>
        <v>http://maps.google.com/mapfiles/kml/paddle/wht-blank-lv.png</v>
      </c>
      <c r="L398">
        <f t="shared" si="40"/>
        <v>1</v>
      </c>
      <c r="M398" t="str">
        <f>"#"&amp;_xll.GeodesiX.UDF.Heat(I398, 0, $I$1)</f>
        <v>#DB0000</v>
      </c>
    </row>
    <row r="399" spans="1:13" x14ac:dyDescent="0.25">
      <c r="A399">
        <v>46.175817000000002</v>
      </c>
      <c r="B399">
        <v>6.1417380000000001</v>
      </c>
      <c r="C399">
        <v>457</v>
      </c>
      <c r="D399" s="1">
        <v>45425.314016944445</v>
      </c>
      <c r="E399">
        <f>_xll.GeodesiX.UDF.Distance(A398, B398, A399, B399)</f>
        <v>12.917130366883375</v>
      </c>
      <c r="F399">
        <f t="shared" si="41"/>
        <v>4446.3098849869166</v>
      </c>
      <c r="G399" s="2">
        <f t="shared" si="36"/>
        <v>4.6261571696959436E-5</v>
      </c>
      <c r="H399" s="2">
        <f t="shared" si="37"/>
        <v>2.1696273150155321E-2</v>
      </c>
      <c r="I399" s="3">
        <f t="shared" si="38"/>
        <v>11.634143535209411</v>
      </c>
      <c r="J399" t="str">
        <f>IF(INT(F399/1000)&lt;&gt;INT(F398/1000),INT(F398/1000)+1&amp;" Km "&amp;TEXT(H399,"mm:ss"),"")</f>
        <v/>
      </c>
      <c r="K399" t="str">
        <f t="shared" si="39"/>
        <v>http://maps.google.com/mapfiles/kml/paddle/wht-blank-lv.png</v>
      </c>
      <c r="L399">
        <f t="shared" si="40"/>
        <v>1</v>
      </c>
      <c r="M399" t="str">
        <f>"#"&amp;_xll.GeodesiX.UDF.Heat(I399, 0, $I$1)</f>
        <v>#E30000</v>
      </c>
    </row>
    <row r="400" spans="1:13" x14ac:dyDescent="0.25">
      <c r="A400">
        <v>46.175713000000002</v>
      </c>
      <c r="B400">
        <v>6.1417840000000004</v>
      </c>
      <c r="C400">
        <v>457</v>
      </c>
      <c r="D400" s="1">
        <v>45425.314063344907</v>
      </c>
      <c r="E400">
        <f>_xll.GeodesiX.UDF.Distance(A399, B399, A400, B400)</f>
        <v>12.093492790422175</v>
      </c>
      <c r="F400">
        <f t="shared" si="41"/>
        <v>4458.4033777773384</v>
      </c>
      <c r="G400" s="2">
        <f t="shared" si="36"/>
        <v>4.6400462451856583E-5</v>
      </c>
      <c r="H400" s="2">
        <f t="shared" si="37"/>
        <v>2.1742673612607177E-2</v>
      </c>
      <c r="I400" s="3">
        <f t="shared" si="38"/>
        <v>10.859709285377939</v>
      </c>
      <c r="J400" t="str">
        <f>IF(INT(F400/1000)&lt;&gt;INT(F399/1000),INT(F399/1000)+1&amp;" Km "&amp;TEXT(H400,"mm:ss"),"")</f>
        <v/>
      </c>
      <c r="K400" t="str">
        <f t="shared" si="39"/>
        <v>http://maps.google.com/mapfiles/kml/paddle/wht-blank-lv.png</v>
      </c>
      <c r="L400">
        <f t="shared" si="40"/>
        <v>1</v>
      </c>
      <c r="M400" t="str">
        <f>"#"&amp;_xll.GeodesiX.UDF.Heat(I400, 0, $I$1)</f>
        <v>#E80000</v>
      </c>
    </row>
    <row r="401" spans="1:13" x14ac:dyDescent="0.25">
      <c r="A401">
        <v>46.175635</v>
      </c>
      <c r="B401">
        <v>6.1418730000000004</v>
      </c>
      <c r="C401">
        <v>458</v>
      </c>
      <c r="D401" s="1">
        <v>45425.314121157404</v>
      </c>
      <c r="E401">
        <f>_xll.GeodesiX.UDF.Distance(A400, B400, A401, B401)</f>
        <v>11.0634427127181</v>
      </c>
      <c r="F401">
        <f t="shared" si="41"/>
        <v>4469.4668204900563</v>
      </c>
      <c r="G401" s="2">
        <f t="shared" si="36"/>
        <v>5.7812496379483491E-5</v>
      </c>
      <c r="H401" s="2">
        <f t="shared" si="37"/>
        <v>2.1800486108986661E-2</v>
      </c>
      <c r="I401" s="3">
        <f t="shared" si="38"/>
        <v>7.9736529049138065</v>
      </c>
      <c r="J401" t="str">
        <f>IF(INT(F401/1000)&lt;&gt;INT(F400/1000),INT(F400/1000)+1&amp;" Km "&amp;TEXT(H401,"mm:ss"),"")</f>
        <v/>
      </c>
      <c r="K401" t="str">
        <f t="shared" si="39"/>
        <v>http://maps.google.com/mapfiles/kml/paddle/wht-blank-lv.png</v>
      </c>
      <c r="L401">
        <f t="shared" si="40"/>
        <v>1</v>
      </c>
      <c r="M401" t="str">
        <f>"#"&amp;_xll.GeodesiX.UDF.Heat(I401, 0, $I$1)</f>
        <v>#F3CD00</v>
      </c>
    </row>
    <row r="402" spans="1:13" x14ac:dyDescent="0.25">
      <c r="A402">
        <v>46.175564000000001</v>
      </c>
      <c r="B402">
        <v>6.1419610000000002</v>
      </c>
      <c r="C402">
        <v>459</v>
      </c>
      <c r="D402" s="1">
        <v>45425.314167453704</v>
      </c>
      <c r="E402">
        <f>_xll.GeodesiX.UDF.Distance(A401, B401, A402, B402)</f>
        <v>10.414309882066888</v>
      </c>
      <c r="F402">
        <f t="shared" si="41"/>
        <v>4479.8811303721232</v>
      </c>
      <c r="G402" s="2">
        <f t="shared" si="36"/>
        <v>4.6296299842651933E-5</v>
      </c>
      <c r="H402" s="2">
        <f t="shared" si="37"/>
        <v>2.1846782408829313E-2</v>
      </c>
      <c r="I402" s="3">
        <f t="shared" si="38"/>
        <v>9.3728781758857185</v>
      </c>
      <c r="J402" t="str">
        <f>IF(INT(F402/1000)&lt;&gt;INT(F401/1000),INT(F401/1000)+1&amp;" Km "&amp;TEXT(H402,"mm:ss"),"")</f>
        <v/>
      </c>
      <c r="K402" t="str">
        <f t="shared" si="39"/>
        <v>http://maps.google.com/mapfiles/kml/paddle/wht-blank-lv.png</v>
      </c>
      <c r="L402">
        <f t="shared" si="40"/>
        <v>1</v>
      </c>
      <c r="M402" t="str">
        <f>"#"&amp;_xll.GeodesiX.UDF.Heat(I402, 0, $I$1)</f>
        <v>#F05200</v>
      </c>
    </row>
    <row r="403" spans="1:13" x14ac:dyDescent="0.25">
      <c r="A403">
        <v>46.175490000000003</v>
      </c>
      <c r="B403">
        <v>6.1420430000000001</v>
      </c>
      <c r="C403">
        <v>460</v>
      </c>
      <c r="D403" s="1">
        <v>45425.314202094909</v>
      </c>
      <c r="E403">
        <f>_xll.GeodesiX.UDF.Distance(A402, B402, A403, B403)</f>
        <v>10.380302958597653</v>
      </c>
      <c r="F403">
        <f t="shared" si="41"/>
        <v>4490.261433330721</v>
      </c>
      <c r="G403" s="2">
        <f t="shared" si="36"/>
        <v>3.4641205274965614E-5</v>
      </c>
      <c r="H403" s="2">
        <f t="shared" si="37"/>
        <v>2.1881423614104278E-2</v>
      </c>
      <c r="I403" s="3">
        <f t="shared" si="38"/>
        <v>12.485495808873283</v>
      </c>
      <c r="J403" t="str">
        <f>IF(INT(F403/1000)&lt;&gt;INT(F402/1000),INT(F402/1000)+1&amp;" Km "&amp;TEXT(H403,"mm:ss"),"")</f>
        <v/>
      </c>
      <c r="K403" t="str">
        <f t="shared" si="39"/>
        <v>http://maps.google.com/mapfiles/kml/paddle/wht-blank-lv.png</v>
      </c>
      <c r="L403">
        <f t="shared" si="40"/>
        <v>1</v>
      </c>
      <c r="M403" t="str">
        <f>"#"&amp;_xll.GeodesiX.UDF.Heat(I403, 0, $I$1)</f>
        <v>#DC0000</v>
      </c>
    </row>
    <row r="404" spans="1:13" x14ac:dyDescent="0.25">
      <c r="A404">
        <v>46.175409999999999</v>
      </c>
      <c r="B404">
        <v>6.1421200000000002</v>
      </c>
      <c r="C404">
        <v>460</v>
      </c>
      <c r="D404" s="1">
        <v>45425.314236840277</v>
      </c>
      <c r="E404">
        <f>_xll.GeodesiX.UDF.Distance(A403, B403, A404, B404)</f>
        <v>10.697049792080589</v>
      </c>
      <c r="F404">
        <f t="shared" si="41"/>
        <v>4500.9584831228012</v>
      </c>
      <c r="G404" s="2">
        <f t="shared" si="36"/>
        <v>3.4745367884170264E-5</v>
      </c>
      <c r="H404" s="2">
        <f t="shared" si="37"/>
        <v>2.1916168981988449E-2</v>
      </c>
      <c r="I404" s="3">
        <f t="shared" si="38"/>
        <v>12.827908729854613</v>
      </c>
      <c r="J404" t="str">
        <f>IF(INT(F404/1000)&lt;&gt;INT(F403/1000),INT(F403/1000)+1&amp;" Km "&amp;TEXT(H404,"mm:ss"),"")</f>
        <v/>
      </c>
      <c r="K404" t="str">
        <f t="shared" si="39"/>
        <v>http://maps.google.com/mapfiles/kml/paddle/wht-blank-lv.png</v>
      </c>
      <c r="L404">
        <f t="shared" si="40"/>
        <v>1</v>
      </c>
      <c r="M404" t="str">
        <f>"#"&amp;_xll.GeodesiX.UDF.Heat(I404, 0, $I$1)</f>
        <v>#D90000</v>
      </c>
    </row>
    <row r="405" spans="1:13" x14ac:dyDescent="0.25">
      <c r="A405">
        <v>46.175319000000002</v>
      </c>
      <c r="B405">
        <v>6.1421799999999998</v>
      </c>
      <c r="C405">
        <v>461</v>
      </c>
      <c r="D405" s="1">
        <v>45425.314294756943</v>
      </c>
      <c r="E405">
        <f>_xll.GeodesiX.UDF.Distance(A404, B404, A405, B405)</f>
        <v>11.12566527272322</v>
      </c>
      <c r="F405">
        <f t="shared" si="41"/>
        <v>4512.0841483955246</v>
      </c>
      <c r="G405" s="2">
        <f t="shared" si="36"/>
        <v>5.7916666264645755E-5</v>
      </c>
      <c r="H405" s="2">
        <f t="shared" si="37"/>
        <v>2.1974085648253094E-2</v>
      </c>
      <c r="I405" s="3">
        <f t="shared" si="38"/>
        <v>8.0040757913313367</v>
      </c>
      <c r="J405" t="str">
        <f>IF(INT(F405/1000)&lt;&gt;INT(F404/1000),INT(F404/1000)+1&amp;" Km "&amp;TEXT(H405,"mm:ss"),"")</f>
        <v/>
      </c>
      <c r="K405" t="str">
        <f t="shared" si="39"/>
        <v>http://maps.google.com/mapfiles/kml/paddle/wht-blank-lv.png</v>
      </c>
      <c r="L405">
        <f t="shared" si="40"/>
        <v>1</v>
      </c>
      <c r="M405" t="str">
        <f>"#"&amp;_xll.GeodesiX.UDF.Heat(I405, 0, $I$1)</f>
        <v>#F3CA00</v>
      </c>
    </row>
    <row r="406" spans="1:13" x14ac:dyDescent="0.25">
      <c r="A406">
        <v>46.175240000000002</v>
      </c>
      <c r="B406">
        <v>6.1422639999999999</v>
      </c>
      <c r="C406">
        <v>463</v>
      </c>
      <c r="D406" s="1">
        <v>45425.314352627312</v>
      </c>
      <c r="E406">
        <f>_xll.GeodesiX.UDF.Distance(A405, B405, A406, B406)</f>
        <v>10.917074396861926</v>
      </c>
      <c r="F406">
        <f t="shared" si="41"/>
        <v>4523.0012227923862</v>
      </c>
      <c r="G406" s="2">
        <f t="shared" si="36"/>
        <v>5.7870369346346706E-5</v>
      </c>
      <c r="H406" s="2">
        <f t="shared" si="37"/>
        <v>2.2031956017599441E-2</v>
      </c>
      <c r="I406" s="3">
        <f t="shared" si="38"/>
        <v>7.8602937048294974</v>
      </c>
      <c r="J406" t="str">
        <f>IF(INT(F406/1000)&lt;&gt;INT(F405/1000),INT(F405/1000)+1&amp;" Km "&amp;TEXT(H406,"mm:ss"),"")</f>
        <v/>
      </c>
      <c r="K406" t="str">
        <f t="shared" si="39"/>
        <v>http://maps.google.com/mapfiles/kml/paddle/wht-blank-lv.png</v>
      </c>
      <c r="L406">
        <f t="shared" si="40"/>
        <v>1</v>
      </c>
      <c r="M406" t="str">
        <f>"#"&amp;_xll.GeodesiX.UDF.Heat(I406, 0, $I$1)</f>
        <v>#F3D500</v>
      </c>
    </row>
    <row r="407" spans="1:13" x14ac:dyDescent="0.25">
      <c r="A407">
        <v>46.175161000000003</v>
      </c>
      <c r="B407">
        <v>6.1423680000000003</v>
      </c>
      <c r="C407">
        <v>464</v>
      </c>
      <c r="D407" s="1">
        <v>45425.314410416664</v>
      </c>
      <c r="E407">
        <f>_xll.GeodesiX.UDF.Distance(A406, B406, A407, B407)</f>
        <v>11.899678109354529</v>
      </c>
      <c r="F407">
        <f t="shared" si="41"/>
        <v>4534.9009009017409</v>
      </c>
      <c r="G407" s="2">
        <f t="shared" si="36"/>
        <v>5.7789351558312774E-5</v>
      </c>
      <c r="H407" s="2">
        <f t="shared" si="37"/>
        <v>2.2089745369157754E-2</v>
      </c>
      <c r="I407" s="3">
        <f t="shared" si="38"/>
        <v>8.5797799742188605</v>
      </c>
      <c r="J407" t="str">
        <f>IF(INT(F407/1000)&lt;&gt;INT(F406/1000),INT(F406/1000)+1&amp;" Km "&amp;TEXT(H407,"mm:ss"),"")</f>
        <v/>
      </c>
      <c r="K407" t="str">
        <f t="shared" si="39"/>
        <v>http://maps.google.com/mapfiles/kml/paddle/wht-blank-lv.png</v>
      </c>
      <c r="L407">
        <f t="shared" si="40"/>
        <v>1</v>
      </c>
      <c r="M407" t="str">
        <f>"#"&amp;_xll.GeodesiX.UDF.Heat(I407, 0, $I$1)</f>
        <v>#F29B00</v>
      </c>
    </row>
    <row r="408" spans="1:13" x14ac:dyDescent="0.25">
      <c r="A408">
        <v>46.1751</v>
      </c>
      <c r="B408">
        <v>6.1424899999999996</v>
      </c>
      <c r="C408">
        <v>465</v>
      </c>
      <c r="D408" s="1">
        <v>45425.314468321762</v>
      </c>
      <c r="E408">
        <f>_xll.GeodesiX.UDF.Distance(A407, B407, A408, B408)</f>
        <v>11.607033639071062</v>
      </c>
      <c r="F408">
        <f t="shared" si="41"/>
        <v>4546.5079345408121</v>
      </c>
      <c r="G408" s="2">
        <f t="shared" si="36"/>
        <v>5.7905097492039204E-5</v>
      </c>
      <c r="H408" s="2">
        <f t="shared" si="37"/>
        <v>2.2147650466649793E-2</v>
      </c>
      <c r="I408" s="3">
        <f t="shared" si="38"/>
        <v>8.3520522816570679</v>
      </c>
      <c r="J408" t="str">
        <f>IF(INT(F408/1000)&lt;&gt;INT(F407/1000),INT(F407/1000)+1&amp;" Km "&amp;TEXT(H408,"mm:ss"),"")</f>
        <v/>
      </c>
      <c r="K408" t="str">
        <f t="shared" si="39"/>
        <v>http://maps.google.com/mapfiles/kml/paddle/wht-blank-lv.png</v>
      </c>
      <c r="L408">
        <f t="shared" si="40"/>
        <v>1</v>
      </c>
      <c r="M408" t="str">
        <f>"#"&amp;_xll.GeodesiX.UDF.Heat(I408, 0, $I$1)</f>
        <v>#F3AE00</v>
      </c>
    </row>
    <row r="409" spans="1:13" x14ac:dyDescent="0.25">
      <c r="A409">
        <v>46.175038999999998</v>
      </c>
      <c r="B409">
        <v>6.1426100000000003</v>
      </c>
      <c r="C409">
        <v>467</v>
      </c>
      <c r="D409" s="1">
        <v>45425.314526168979</v>
      </c>
      <c r="E409">
        <f>_xll.GeodesiX.UDF.Distance(A408, B408, A409, B409)</f>
        <v>11.482049921827974</v>
      </c>
      <c r="F409">
        <f t="shared" si="41"/>
        <v>4557.9899844626398</v>
      </c>
      <c r="G409" s="2">
        <f t="shared" si="36"/>
        <v>5.7847217249218374E-5</v>
      </c>
      <c r="H409" s="2">
        <f t="shared" si="37"/>
        <v>2.2205497683899011E-2</v>
      </c>
      <c r="I409" s="3">
        <f t="shared" si="38"/>
        <v>8.2703848083426461</v>
      </c>
      <c r="J409" t="str">
        <f>IF(INT(F409/1000)&lt;&gt;INT(F408/1000),INT(F408/1000)+1&amp;" Km "&amp;TEXT(H409,"mm:ss"),"")</f>
        <v/>
      </c>
      <c r="K409" t="str">
        <f t="shared" si="39"/>
        <v>http://maps.google.com/mapfiles/kml/paddle/wht-blank-lv.png</v>
      </c>
      <c r="L409">
        <f t="shared" si="40"/>
        <v>1</v>
      </c>
      <c r="M409" t="str">
        <f>"#"&amp;_xll.GeodesiX.UDF.Heat(I409, 0, $I$1)</f>
        <v>#F3B500</v>
      </c>
    </row>
    <row r="410" spans="1:13" x14ac:dyDescent="0.25">
      <c r="A410">
        <v>46.175030999999997</v>
      </c>
      <c r="B410">
        <v>6.1427480000000001</v>
      </c>
      <c r="C410">
        <v>468</v>
      </c>
      <c r="D410" s="1">
        <v>45425.314584016203</v>
      </c>
      <c r="E410">
        <f>_xll.GeodesiX.UDF.Distance(A409, B409, A410, B410)</f>
        <v>10.693215515626912</v>
      </c>
      <c r="F410">
        <f t="shared" si="41"/>
        <v>4568.6831999782671</v>
      </c>
      <c r="G410" s="2">
        <f t="shared" si="36"/>
        <v>5.7847224525175989E-5</v>
      </c>
      <c r="H410" s="2">
        <f t="shared" si="37"/>
        <v>2.2263344908424187E-2</v>
      </c>
      <c r="I410" s="3">
        <f t="shared" si="38"/>
        <v>7.7021957430393959</v>
      </c>
      <c r="J410" t="str">
        <f>IF(INT(F410/1000)&lt;&gt;INT(F409/1000),INT(F409/1000)+1&amp;" Km "&amp;TEXT(H410,"mm:ss"),"")</f>
        <v/>
      </c>
      <c r="K410" t="str">
        <f t="shared" si="39"/>
        <v>http://maps.google.com/mapfiles/kml/paddle/wht-blank-lv.png</v>
      </c>
      <c r="L410">
        <f t="shared" si="40"/>
        <v>1</v>
      </c>
      <c r="M410" t="str">
        <f>"#"&amp;_xll.GeodesiX.UDF.Heat(I410, 0, $I$1)</f>
        <v>#F3E200</v>
      </c>
    </row>
    <row r="411" spans="1:13" x14ac:dyDescent="0.25">
      <c r="A411">
        <v>46.175122000000002</v>
      </c>
      <c r="B411">
        <v>6.142836</v>
      </c>
      <c r="C411">
        <v>469</v>
      </c>
      <c r="D411" s="1">
        <v>45425.314630335648</v>
      </c>
      <c r="E411">
        <f>_xll.GeodesiX.UDF.Distance(A410, B410, A411, B411)</f>
        <v>12.185652719468802</v>
      </c>
      <c r="F411">
        <f t="shared" si="41"/>
        <v>4580.8688526977357</v>
      </c>
      <c r="G411" s="2">
        <f t="shared" si="36"/>
        <v>4.6319444663822651E-5</v>
      </c>
      <c r="H411" s="2">
        <f t="shared" si="37"/>
        <v>2.230966435308801E-2</v>
      </c>
      <c r="I411" s="3">
        <f t="shared" si="38"/>
        <v>10.961606592283447</v>
      </c>
      <c r="J411" t="str">
        <f>IF(INT(F411/1000)&lt;&gt;INT(F410/1000),INT(F410/1000)+1&amp;" Km "&amp;TEXT(H411,"mm:ss"),"")</f>
        <v/>
      </c>
      <c r="K411" t="str">
        <f t="shared" si="39"/>
        <v>http://maps.google.com/mapfiles/kml/paddle/wht-blank-lv.png</v>
      </c>
      <c r="L411">
        <f t="shared" si="40"/>
        <v>1</v>
      </c>
      <c r="M411" t="str">
        <f>"#"&amp;_xll.GeodesiX.UDF.Heat(I411, 0, $I$1)</f>
        <v>#E80000</v>
      </c>
    </row>
    <row r="412" spans="1:13" x14ac:dyDescent="0.25">
      <c r="A412">
        <v>46.175212000000002</v>
      </c>
      <c r="B412">
        <v>6.1428750000000001</v>
      </c>
      <c r="C412">
        <v>469</v>
      </c>
      <c r="D412" s="1">
        <v>45425.314665034719</v>
      </c>
      <c r="E412">
        <f>_xll.GeodesiX.UDF.Distance(A411, B411, A412, B412)</f>
        <v>10.447382808821569</v>
      </c>
      <c r="F412">
        <f t="shared" si="41"/>
        <v>4591.3162355065569</v>
      </c>
      <c r="G412" s="2">
        <f t="shared" si="36"/>
        <v>3.4699070965871215E-5</v>
      </c>
      <c r="H412" s="2">
        <f t="shared" si="37"/>
        <v>2.2344363424053881E-2</v>
      </c>
      <c r="I412" s="3">
        <f t="shared" si="38"/>
        <v>12.545223976238018</v>
      </c>
      <c r="J412" t="str">
        <f>IF(INT(F412/1000)&lt;&gt;INT(F411/1000),INT(F411/1000)+1&amp;" Km "&amp;TEXT(H412,"mm:ss"),"")</f>
        <v/>
      </c>
      <c r="K412" t="str">
        <f t="shared" si="39"/>
        <v>http://maps.google.com/mapfiles/kml/paddle/wht-blank-lv.png</v>
      </c>
      <c r="L412">
        <f t="shared" si="40"/>
        <v>1</v>
      </c>
      <c r="M412" t="str">
        <f>"#"&amp;_xll.GeodesiX.UDF.Heat(I412, 0, $I$1)</f>
        <v>#DB0000</v>
      </c>
    </row>
    <row r="413" spans="1:13" x14ac:dyDescent="0.25">
      <c r="A413">
        <v>46.175294000000001</v>
      </c>
      <c r="B413">
        <v>6.1429309999999999</v>
      </c>
      <c r="C413">
        <v>470</v>
      </c>
      <c r="D413" s="1">
        <v>45425.314699814815</v>
      </c>
      <c r="E413">
        <f>_xll.GeodesiX.UDF.Distance(A412, B412, A413, B413)</f>
        <v>10.088434320888563</v>
      </c>
      <c r="F413">
        <f t="shared" si="41"/>
        <v>4601.4046698274451</v>
      </c>
      <c r="G413" s="2">
        <f t="shared" si="36"/>
        <v>3.4780096029862761E-5</v>
      </c>
      <c r="H413" s="2">
        <f t="shared" si="37"/>
        <v>2.2379143520083744E-2</v>
      </c>
      <c r="I413" s="3">
        <f t="shared" si="38"/>
        <v>12.085976694144341</v>
      </c>
      <c r="J413" t="str">
        <f>IF(INT(F413/1000)&lt;&gt;INT(F412/1000),INT(F412/1000)+1&amp;" Km "&amp;TEXT(H413,"mm:ss"),"")</f>
        <v/>
      </c>
      <c r="K413" t="str">
        <f t="shared" si="39"/>
        <v>http://maps.google.com/mapfiles/kml/paddle/wht-blank-lv.png</v>
      </c>
      <c r="L413">
        <f t="shared" si="40"/>
        <v>1</v>
      </c>
      <c r="M413" t="str">
        <f>"#"&amp;_xll.GeodesiX.UDF.Heat(I413, 0, $I$1)</f>
        <v>#DF0000</v>
      </c>
    </row>
    <row r="414" spans="1:13" x14ac:dyDescent="0.25">
      <c r="A414">
        <v>46.175358000000003</v>
      </c>
      <c r="B414">
        <v>6.1430559999999996</v>
      </c>
      <c r="C414">
        <v>470</v>
      </c>
      <c r="D414" s="1">
        <v>45425.314757777778</v>
      </c>
      <c r="E414">
        <f>_xll.GeodesiX.UDF.Distance(A413, B413, A414, B414)</f>
        <v>11.990588068793565</v>
      </c>
      <c r="F414">
        <f t="shared" si="41"/>
        <v>4613.3952578962389</v>
      </c>
      <c r="G414" s="2">
        <f t="shared" si="36"/>
        <v>5.7962963182944804E-5</v>
      </c>
      <c r="H414" s="2">
        <f t="shared" si="37"/>
        <v>2.2437106483266689E-2</v>
      </c>
      <c r="I414" s="3">
        <f t="shared" si="38"/>
        <v>8.6194322851102605</v>
      </c>
      <c r="J414" t="str">
        <f>IF(INT(F414/1000)&lt;&gt;INT(F413/1000),INT(F413/1000)+1&amp;" Km "&amp;TEXT(H414,"mm:ss"),"")</f>
        <v/>
      </c>
      <c r="K414" t="str">
        <f t="shared" si="39"/>
        <v>http://maps.google.com/mapfiles/kml/paddle/wht-blank-lv.png</v>
      </c>
      <c r="L414">
        <f t="shared" si="40"/>
        <v>1</v>
      </c>
      <c r="M414" t="str">
        <f>"#"&amp;_xll.GeodesiX.UDF.Heat(I414, 0, $I$1)</f>
        <v>#F29700</v>
      </c>
    </row>
    <row r="415" spans="1:13" x14ac:dyDescent="0.25">
      <c r="A415">
        <v>46.175373</v>
      </c>
      <c r="B415">
        <v>6.1432000000000002</v>
      </c>
      <c r="C415">
        <v>471</v>
      </c>
      <c r="D415" s="1">
        <v>45425.314815543985</v>
      </c>
      <c r="E415">
        <f>_xll.GeodesiX.UDF.Distance(A414, B414, A415, B415)</f>
        <v>11.243732536396726</v>
      </c>
      <c r="F415">
        <f t="shared" si="41"/>
        <v>4624.6389904326361</v>
      </c>
      <c r="G415" s="2">
        <f t="shared" si="36"/>
        <v>5.7766206737142056E-5</v>
      </c>
      <c r="H415" s="2">
        <f t="shared" si="37"/>
        <v>2.2494872690003831E-2</v>
      </c>
      <c r="I415" s="3">
        <f t="shared" si="38"/>
        <v>8.1100851543705677</v>
      </c>
      <c r="J415" t="str">
        <f>IF(INT(F415/1000)&lt;&gt;INT(F414/1000),INT(F414/1000)+1&amp;" Km "&amp;TEXT(H415,"mm:ss"),"")</f>
        <v/>
      </c>
      <c r="K415" t="str">
        <f t="shared" si="39"/>
        <v>http://maps.google.com/mapfiles/kml/paddle/wht-blank-lv.png</v>
      </c>
      <c r="L415">
        <f t="shared" si="40"/>
        <v>1</v>
      </c>
      <c r="M415" t="str">
        <f>"#"&amp;_xll.GeodesiX.UDF.Heat(I415, 0, $I$1)</f>
        <v>#F3C100</v>
      </c>
    </row>
    <row r="416" spans="1:13" x14ac:dyDescent="0.25">
      <c r="A416">
        <v>46.175441999999997</v>
      </c>
      <c r="B416">
        <v>6.1433280000000003</v>
      </c>
      <c r="C416">
        <v>471</v>
      </c>
      <c r="D416" s="1">
        <v>45425.314873425923</v>
      </c>
      <c r="E416">
        <f>_xll.GeodesiX.UDF.Distance(A415, B415, A416, B416)</f>
        <v>12.510631505124179</v>
      </c>
      <c r="F416">
        <f t="shared" si="41"/>
        <v>4637.1496219377605</v>
      </c>
      <c r="G416" s="2">
        <f t="shared" si="36"/>
        <v>5.7881938118953258E-5</v>
      </c>
      <c r="H416" s="2">
        <f t="shared" si="37"/>
        <v>2.2552754628122784E-2</v>
      </c>
      <c r="I416" s="3">
        <f t="shared" si="38"/>
        <v>9.0058544971702883</v>
      </c>
      <c r="J416" t="str">
        <f>IF(INT(F416/1000)&lt;&gt;INT(F415/1000),INT(F415/1000)+1&amp;" Km "&amp;TEXT(H416,"mm:ss"),"")</f>
        <v/>
      </c>
      <c r="K416" t="str">
        <f t="shared" si="39"/>
        <v>http://maps.google.com/mapfiles/kml/paddle/wht-blank-lv.png</v>
      </c>
      <c r="L416">
        <f t="shared" si="40"/>
        <v>1</v>
      </c>
      <c r="M416" t="str">
        <f>"#"&amp;_xll.GeodesiX.UDF.Heat(I416, 0, $I$1)</f>
        <v>#F17400</v>
      </c>
    </row>
    <row r="417" spans="1:13" x14ac:dyDescent="0.25">
      <c r="A417">
        <v>46.175508000000001</v>
      </c>
      <c r="B417">
        <v>6.1434249999999997</v>
      </c>
      <c r="C417">
        <v>471</v>
      </c>
      <c r="D417" s="1">
        <v>45425.314919733799</v>
      </c>
      <c r="E417">
        <f>_xll.GeodesiX.UDF.Distance(A416, B416, A417, B417)</f>
        <v>10.484388359087433</v>
      </c>
      <c r="F417">
        <f t="shared" si="41"/>
        <v>4647.6340102968479</v>
      </c>
      <c r="G417" s="2">
        <f t="shared" si="36"/>
        <v>4.6307875891216099E-5</v>
      </c>
      <c r="H417" s="2">
        <f t="shared" si="37"/>
        <v>2.2599062504014E-2</v>
      </c>
      <c r="I417" s="3">
        <f t="shared" si="38"/>
        <v>9.4335900007203755</v>
      </c>
      <c r="J417" t="str">
        <f>IF(INT(F417/1000)&lt;&gt;INT(F416/1000),INT(F416/1000)+1&amp;" Km "&amp;TEXT(H417,"mm:ss"),"")</f>
        <v/>
      </c>
      <c r="K417" t="str">
        <f t="shared" si="39"/>
        <v>http://maps.google.com/mapfiles/kml/paddle/wht-blank-lv.png</v>
      </c>
      <c r="L417">
        <f t="shared" si="40"/>
        <v>1</v>
      </c>
      <c r="M417" t="str">
        <f>"#"&amp;_xll.GeodesiX.UDF.Heat(I417, 0, $I$1)</f>
        <v>#F04B00</v>
      </c>
    </row>
    <row r="418" spans="1:13" x14ac:dyDescent="0.25">
      <c r="A418">
        <v>46.175493000000003</v>
      </c>
      <c r="B418">
        <v>6.1435810000000002</v>
      </c>
      <c r="C418">
        <v>470</v>
      </c>
      <c r="D418" s="1">
        <v>45425.314977546295</v>
      </c>
      <c r="E418">
        <f>_xll.GeodesiX.UDF.Distance(A417, B417, A418, B418)</f>
        <v>12.16085359641724</v>
      </c>
      <c r="F418">
        <f t="shared" si="41"/>
        <v>4659.7948638932648</v>
      </c>
      <c r="G418" s="2">
        <f t="shared" si="36"/>
        <v>5.7812496379483491E-5</v>
      </c>
      <c r="H418" s="2">
        <f t="shared" si="37"/>
        <v>2.2656875000393484E-2</v>
      </c>
      <c r="I418" s="3">
        <f t="shared" si="38"/>
        <v>8.7645797174721256</v>
      </c>
      <c r="J418" t="str">
        <f>IF(INT(F418/1000)&lt;&gt;INT(F417/1000),INT(F417/1000)+1&amp;" Km "&amp;TEXT(H418,"mm:ss"),"")</f>
        <v/>
      </c>
      <c r="K418" t="str">
        <f t="shared" si="39"/>
        <v>http://maps.google.com/mapfiles/kml/paddle/wht-blank-lv.png</v>
      </c>
      <c r="L418">
        <f t="shared" si="40"/>
        <v>1</v>
      </c>
      <c r="M418" t="str">
        <f>"#"&amp;_xll.GeodesiX.UDF.Heat(I418, 0, $I$1)</f>
        <v>#F28A00</v>
      </c>
    </row>
    <row r="419" spans="1:13" x14ac:dyDescent="0.25">
      <c r="A419">
        <v>46.175438999999997</v>
      </c>
      <c r="B419">
        <v>6.1437049999999997</v>
      </c>
      <c r="C419">
        <v>470</v>
      </c>
      <c r="D419" s="1">
        <v>45425.315035370368</v>
      </c>
      <c r="E419">
        <f>_xll.GeodesiX.UDF.Distance(A418, B418, A419, B419)</f>
        <v>11.300871263362302</v>
      </c>
      <c r="F419">
        <f t="shared" si="41"/>
        <v>4671.0957351566276</v>
      </c>
      <c r="G419" s="2">
        <f t="shared" si="36"/>
        <v>5.7824072428047657E-5</v>
      </c>
      <c r="H419" s="2">
        <f t="shared" si="37"/>
        <v>2.2714699072821531E-2</v>
      </c>
      <c r="I419" s="3">
        <f t="shared" si="38"/>
        <v>8.1431420548828921</v>
      </c>
      <c r="J419" t="str">
        <f>IF(INT(F419/1000)&lt;&gt;INT(F418/1000),INT(F418/1000)+1&amp;" Km "&amp;TEXT(H419,"mm:ss"),"")</f>
        <v/>
      </c>
      <c r="K419" t="str">
        <f t="shared" si="39"/>
        <v>http://maps.google.com/mapfiles/kml/paddle/wht-blank-lv.png</v>
      </c>
      <c r="L419">
        <f t="shared" si="40"/>
        <v>1</v>
      </c>
      <c r="M419" t="str">
        <f>"#"&amp;_xll.GeodesiX.UDF.Heat(I419, 0, $I$1)</f>
        <v>#F3BF00</v>
      </c>
    </row>
    <row r="420" spans="1:13" x14ac:dyDescent="0.25">
      <c r="A420">
        <v>46.175356999999998</v>
      </c>
      <c r="B420">
        <v>6.1438030000000001</v>
      </c>
      <c r="C420">
        <v>469</v>
      </c>
      <c r="D420" s="1">
        <v>45425.315093344907</v>
      </c>
      <c r="E420">
        <f>_xll.GeodesiX.UDF.Distance(A419, B419, A420, B420)</f>
        <v>11.846636807801845</v>
      </c>
      <c r="F420">
        <f t="shared" si="41"/>
        <v>4682.9423719644292</v>
      </c>
      <c r="G420" s="2">
        <f t="shared" si="36"/>
        <v>5.797453923150897E-5</v>
      </c>
      <c r="H420" s="2">
        <f t="shared" si="37"/>
        <v>2.277267361205304E-2</v>
      </c>
      <c r="I420" s="3">
        <f t="shared" si="38"/>
        <v>8.5142525242092528</v>
      </c>
      <c r="J420" t="str">
        <f>IF(INT(F420/1000)&lt;&gt;INT(F419/1000),INT(F419/1000)+1&amp;" Km "&amp;TEXT(H420,"mm:ss"),"")</f>
        <v/>
      </c>
      <c r="K420" t="str">
        <f t="shared" si="39"/>
        <v>http://maps.google.com/mapfiles/kml/paddle/wht-blank-lv.png</v>
      </c>
      <c r="L420">
        <f t="shared" si="40"/>
        <v>1</v>
      </c>
      <c r="M420" t="str">
        <f>"#"&amp;_xll.GeodesiX.UDF.Heat(I420, 0, $I$1)</f>
        <v>#F2A000</v>
      </c>
    </row>
    <row r="421" spans="1:13" x14ac:dyDescent="0.25">
      <c r="A421">
        <v>46.175283</v>
      </c>
      <c r="B421">
        <v>6.1438829999999998</v>
      </c>
      <c r="C421">
        <v>469</v>
      </c>
      <c r="D421" s="1">
        <v>45425.315128009257</v>
      </c>
      <c r="E421">
        <f>_xll.GeodesiX.UDF.Distance(A420, B420, A421, B421)</f>
        <v>10.286840276201499</v>
      </c>
      <c r="F421">
        <f t="shared" si="41"/>
        <v>4693.2292122406307</v>
      </c>
      <c r="G421" s="2">
        <f t="shared" si="36"/>
        <v>3.4664350096136332E-5</v>
      </c>
      <c r="H421" s="2">
        <f t="shared" si="37"/>
        <v>2.2807337962149177E-2</v>
      </c>
      <c r="I421" s="3">
        <f t="shared" si="38"/>
        <v>12.364816984972199</v>
      </c>
      <c r="J421" t="str">
        <f>IF(INT(F421/1000)&lt;&gt;INT(F420/1000),INT(F420/1000)+1&amp;" Km "&amp;TEXT(H421,"mm:ss"),"")</f>
        <v/>
      </c>
      <c r="K421" t="str">
        <f t="shared" si="39"/>
        <v>http://maps.google.com/mapfiles/kml/paddle/wht-blank-lv.png</v>
      </c>
      <c r="L421">
        <f t="shared" si="40"/>
        <v>1</v>
      </c>
      <c r="M421" t="str">
        <f>"#"&amp;_xll.GeodesiX.UDF.Heat(I421, 0, $I$1)</f>
        <v>#DD0000</v>
      </c>
    </row>
    <row r="422" spans="1:13" x14ac:dyDescent="0.25">
      <c r="A422">
        <v>46.175207</v>
      </c>
      <c r="B422">
        <v>6.1439899999999996</v>
      </c>
      <c r="C422">
        <v>468</v>
      </c>
      <c r="D422" s="1">
        <v>45425.315197442127</v>
      </c>
      <c r="E422">
        <f>_xll.GeodesiX.UDF.Distance(A421, B421, A422, B422)</f>
        <v>11.816571484511202</v>
      </c>
      <c r="F422">
        <f t="shared" si="41"/>
        <v>4705.0457837251415</v>
      </c>
      <c r="G422" s="2">
        <f t="shared" si="36"/>
        <v>6.9432870077434927E-5</v>
      </c>
      <c r="H422" s="2">
        <f t="shared" si="37"/>
        <v>2.2876770832226612E-2</v>
      </c>
      <c r="I422" s="3">
        <f t="shared" si="38"/>
        <v>7.0911247747481276</v>
      </c>
      <c r="J422" t="str">
        <f>IF(INT(F422/1000)&lt;&gt;INT(F421/1000),INT(F421/1000)+1&amp;" Km "&amp;TEXT(H422,"mm:ss"),"")</f>
        <v/>
      </c>
      <c r="K422" t="str">
        <f t="shared" si="39"/>
        <v>http://maps.google.com/mapfiles/kml/paddle/wht-blank-lv.png</v>
      </c>
      <c r="L422">
        <f t="shared" si="40"/>
        <v>1</v>
      </c>
      <c r="M422" t="str">
        <f>"#"&amp;_xll.GeodesiX.UDF.Heat(I422, 0, $I$1)</f>
        <v>#D7F200</v>
      </c>
    </row>
    <row r="423" spans="1:13" x14ac:dyDescent="0.25">
      <c r="A423">
        <v>46.175144000000003</v>
      </c>
      <c r="B423">
        <v>6.1440970000000004</v>
      </c>
      <c r="C423">
        <v>467</v>
      </c>
      <c r="D423" s="1">
        <v>45425.315255312496</v>
      </c>
      <c r="E423">
        <f>_xll.GeodesiX.UDF.Distance(A422, B422, A423, B423)</f>
        <v>10.83076021773857</v>
      </c>
      <c r="F423">
        <f t="shared" si="41"/>
        <v>4715.8765439428798</v>
      </c>
      <c r="G423" s="2">
        <f t="shared" si="36"/>
        <v>5.7870369346346706E-5</v>
      </c>
      <c r="H423" s="2">
        <f t="shared" si="37"/>
        <v>2.2934641201572958E-2</v>
      </c>
      <c r="I423" s="3">
        <f t="shared" si="38"/>
        <v>7.7981474947609959</v>
      </c>
      <c r="J423" t="str">
        <f>IF(INT(F423/1000)&lt;&gt;INT(F422/1000),INT(F422/1000)+1&amp;" Km "&amp;TEXT(H423,"mm:ss"),"")</f>
        <v/>
      </c>
      <c r="K423" t="str">
        <f t="shared" si="39"/>
        <v>http://maps.google.com/mapfiles/kml/paddle/wht-blank-lv.png</v>
      </c>
      <c r="L423">
        <f t="shared" si="40"/>
        <v>1</v>
      </c>
      <c r="M423" t="str">
        <f>"#"&amp;_xll.GeodesiX.UDF.Heat(I423, 0, $I$1)</f>
        <v>#F3DA00</v>
      </c>
    </row>
    <row r="424" spans="1:13" x14ac:dyDescent="0.25">
      <c r="A424">
        <v>46.175080999999999</v>
      </c>
      <c r="B424">
        <v>6.1441980000000003</v>
      </c>
      <c r="C424">
        <v>466</v>
      </c>
      <c r="D424" s="1">
        <v>45425.315301655093</v>
      </c>
      <c r="E424">
        <f>_xll.GeodesiX.UDF.Distance(A423, B423, A424, B424)</f>
        <v>10.48160594493441</v>
      </c>
      <c r="F424">
        <f t="shared" si="41"/>
        <v>4726.3581498878139</v>
      </c>
      <c r="G424" s="2">
        <f t="shared" si="36"/>
        <v>4.6342596760950983E-5</v>
      </c>
      <c r="H424" s="2">
        <f t="shared" si="37"/>
        <v>2.2980983798333909E-2</v>
      </c>
      <c r="I424" s="3">
        <f t="shared" si="38"/>
        <v>9.4240204814533062</v>
      </c>
      <c r="J424" t="str">
        <f>IF(INT(F424/1000)&lt;&gt;INT(F423/1000),INT(F423/1000)+1&amp;" Km "&amp;TEXT(H424,"mm:ss"),"")</f>
        <v/>
      </c>
      <c r="K424" t="str">
        <f t="shared" si="39"/>
        <v>http://maps.google.com/mapfiles/kml/paddle/wht-blank-lv.png</v>
      </c>
      <c r="L424">
        <f t="shared" si="40"/>
        <v>1</v>
      </c>
      <c r="M424" t="str">
        <f>"#"&amp;_xll.GeodesiX.UDF.Heat(I424, 0, $I$1)</f>
        <v>#F04C00</v>
      </c>
    </row>
    <row r="425" spans="1:13" x14ac:dyDescent="0.25">
      <c r="A425">
        <v>46.175023000000003</v>
      </c>
      <c r="B425">
        <v>6.1443070000000004</v>
      </c>
      <c r="C425">
        <v>466</v>
      </c>
      <c r="D425" s="1">
        <v>45425.315359490742</v>
      </c>
      <c r="E425">
        <f>_xll.GeodesiX.UDF.Distance(A424, B424, A425, B425)</f>
        <v>10.602196148901198</v>
      </c>
      <c r="F425">
        <f t="shared" si="41"/>
        <v>4736.9603460367152</v>
      </c>
      <c r="G425" s="2">
        <f t="shared" si="36"/>
        <v>5.7835648476611823E-5</v>
      </c>
      <c r="H425" s="2">
        <f t="shared" si="37"/>
        <v>2.3038819446810521E-2</v>
      </c>
      <c r="I425" s="3">
        <f t="shared" si="38"/>
        <v>7.6381640823051553</v>
      </c>
      <c r="J425" t="str">
        <f>IF(INT(F425/1000)&lt;&gt;INT(F424/1000),INT(F424/1000)+1&amp;" Km "&amp;TEXT(H425,"mm:ss"),"")</f>
        <v/>
      </c>
      <c r="K425" t="str">
        <f t="shared" si="39"/>
        <v>http://maps.google.com/mapfiles/kml/paddle/wht-blank-lv.png</v>
      </c>
      <c r="L425">
        <f t="shared" si="40"/>
        <v>1</v>
      </c>
      <c r="M425" t="str">
        <f>"#"&amp;_xll.GeodesiX.UDF.Heat(I425, 0, $I$1)</f>
        <v>#F3E600</v>
      </c>
    </row>
    <row r="426" spans="1:13" x14ac:dyDescent="0.25">
      <c r="A426">
        <v>46.174914999999999</v>
      </c>
      <c r="B426">
        <v>6.1443729999999999</v>
      </c>
      <c r="C426">
        <v>465</v>
      </c>
      <c r="D426" s="1">
        <v>45425.315405844907</v>
      </c>
      <c r="E426">
        <f>_xll.GeodesiX.UDF.Distance(A425, B425, A426, B426)</f>
        <v>13.041732493669299</v>
      </c>
      <c r="F426">
        <f t="shared" si="41"/>
        <v>4750.0020785303841</v>
      </c>
      <c r="G426" s="2">
        <f t="shared" si="36"/>
        <v>4.6354165533557534E-5</v>
      </c>
      <c r="H426" s="2">
        <f t="shared" si="37"/>
        <v>2.3085173612344079E-2</v>
      </c>
      <c r="I426" s="3">
        <f t="shared" si="38"/>
        <v>11.722905898848772</v>
      </c>
      <c r="J426" t="str">
        <f>IF(INT(F426/1000)&lt;&gt;INT(F425/1000),INT(F425/1000)+1&amp;" Km "&amp;TEXT(H426,"mm:ss"),"")</f>
        <v/>
      </c>
      <c r="K426" t="str">
        <f t="shared" si="39"/>
        <v>http://maps.google.com/mapfiles/kml/paddle/wht-blank-lv.png</v>
      </c>
      <c r="L426">
        <f t="shared" si="40"/>
        <v>1</v>
      </c>
      <c r="M426" t="str">
        <f>"#"&amp;_xll.GeodesiX.UDF.Heat(I426, 0, $I$1)</f>
        <v>#E20000</v>
      </c>
    </row>
    <row r="427" spans="1:13" x14ac:dyDescent="0.25">
      <c r="A427">
        <v>46.17483</v>
      </c>
      <c r="B427">
        <v>6.1444229999999997</v>
      </c>
      <c r="C427">
        <v>465</v>
      </c>
      <c r="D427" s="1">
        <v>45425.315440520833</v>
      </c>
      <c r="E427">
        <f>_xll.GeodesiX.UDF.Distance(A426, B426, A427, B427)</f>
        <v>10.206590124386569</v>
      </c>
      <c r="F427">
        <f t="shared" si="41"/>
        <v>4760.2086686547709</v>
      </c>
      <c r="G427" s="2">
        <f t="shared" si="36"/>
        <v>3.4675926144700497E-5</v>
      </c>
      <c r="H427" s="2">
        <f t="shared" si="37"/>
        <v>2.3119849538488779E-2</v>
      </c>
      <c r="I427" s="3">
        <f t="shared" si="38"/>
        <v>12.264260419215985</v>
      </c>
      <c r="J427" t="str">
        <f>IF(INT(F427/1000)&lt;&gt;INT(F426/1000),INT(F426/1000)+1&amp;" Km "&amp;TEXT(H427,"mm:ss"),"")</f>
        <v/>
      </c>
      <c r="K427" t="str">
        <f t="shared" si="39"/>
        <v>http://maps.google.com/mapfiles/kml/paddle/wht-blank-lv.png</v>
      </c>
      <c r="L427">
        <f t="shared" si="40"/>
        <v>1</v>
      </c>
      <c r="M427" t="str">
        <f>"#"&amp;_xll.GeodesiX.UDF.Heat(I427, 0, $I$1)</f>
        <v>#DD0000</v>
      </c>
    </row>
    <row r="428" spans="1:13" x14ac:dyDescent="0.25">
      <c r="A428">
        <v>46.174767000000003</v>
      </c>
      <c r="B428">
        <v>6.1445270000000001</v>
      </c>
      <c r="C428">
        <v>464</v>
      </c>
      <c r="D428" s="1">
        <v>45425.315486840278</v>
      </c>
      <c r="E428">
        <f>_xll.GeodesiX.UDF.Distance(A427, B427, A428, B428)</f>
        <v>10.655132884616222</v>
      </c>
      <c r="F428">
        <f t="shared" si="41"/>
        <v>4770.8638015393872</v>
      </c>
      <c r="G428" s="2">
        <f t="shared" si="36"/>
        <v>4.6319444663822651E-5</v>
      </c>
      <c r="H428" s="2">
        <f t="shared" si="37"/>
        <v>2.3166168983152602E-2</v>
      </c>
      <c r="I428" s="3">
        <f t="shared" si="38"/>
        <v>9.5848271371676486</v>
      </c>
      <c r="J428" t="str">
        <f>IF(INT(F428/1000)&lt;&gt;INT(F427/1000),INT(F427/1000)+1&amp;" Km "&amp;TEXT(H428,"mm:ss"),"")</f>
        <v/>
      </c>
      <c r="K428" t="str">
        <f t="shared" si="39"/>
        <v>http://maps.google.com/mapfiles/kml/paddle/wht-blank-lv.png</v>
      </c>
      <c r="L428">
        <f t="shared" si="40"/>
        <v>1</v>
      </c>
      <c r="M428" t="str">
        <f>"#"&amp;_xll.GeodesiX.UDF.Heat(I428, 0, $I$1)</f>
        <v>#EF3C00</v>
      </c>
    </row>
    <row r="429" spans="1:13" x14ac:dyDescent="0.25">
      <c r="A429">
        <v>46.174684999999997</v>
      </c>
      <c r="B429">
        <v>6.1446129999999997</v>
      </c>
      <c r="C429">
        <v>463</v>
      </c>
      <c r="D429" s="1">
        <v>45425.315544687503</v>
      </c>
      <c r="E429">
        <f>_xll.GeodesiX.UDF.Distance(A428, B428, A429, B429)</f>
        <v>11.277337330551971</v>
      </c>
      <c r="F429">
        <f t="shared" si="41"/>
        <v>4782.1411388699389</v>
      </c>
      <c r="G429" s="2">
        <f t="shared" si="36"/>
        <v>5.7847224525175989E-5</v>
      </c>
      <c r="H429" s="2">
        <f t="shared" si="37"/>
        <v>2.3224016207677778E-2</v>
      </c>
      <c r="I429" s="3">
        <f t="shared" si="38"/>
        <v>8.1229317274359918</v>
      </c>
      <c r="J429" t="str">
        <f>IF(INT(F429/1000)&lt;&gt;INT(F428/1000),INT(F428/1000)+1&amp;" Km "&amp;TEXT(H429,"mm:ss"),"")</f>
        <v/>
      </c>
      <c r="K429" t="str">
        <f t="shared" si="39"/>
        <v>http://maps.google.com/mapfiles/kml/paddle/wht-blank-lv.png</v>
      </c>
      <c r="L429">
        <f t="shared" si="40"/>
        <v>1</v>
      </c>
      <c r="M429" t="str">
        <f>"#"&amp;_xll.GeodesiX.UDF.Heat(I429, 0, $I$1)</f>
        <v>#F3C000</v>
      </c>
    </row>
    <row r="430" spans="1:13" x14ac:dyDescent="0.25">
      <c r="A430">
        <v>46.174610999999999</v>
      </c>
      <c r="B430">
        <v>6.1447269999999996</v>
      </c>
      <c r="C430">
        <v>463</v>
      </c>
      <c r="D430" s="1">
        <v>45425.315602604169</v>
      </c>
      <c r="E430">
        <f>_xll.GeodesiX.UDF.Distance(A429, B429, A430, B430)</f>
        <v>12.047849400683891</v>
      </c>
      <c r="F430">
        <f t="shared" si="41"/>
        <v>4794.1889882706228</v>
      </c>
      <c r="G430" s="2">
        <f t="shared" si="36"/>
        <v>5.7916666264645755E-5</v>
      </c>
      <c r="H430" s="2">
        <f t="shared" si="37"/>
        <v>2.3281932873942424E-2</v>
      </c>
      <c r="I430" s="3">
        <f t="shared" si="38"/>
        <v>8.6675176146132724</v>
      </c>
      <c r="J430" t="str">
        <f>IF(INT(F430/1000)&lt;&gt;INT(F429/1000),INT(F429/1000)+1&amp;" Km "&amp;TEXT(H430,"mm:ss"),"")</f>
        <v/>
      </c>
      <c r="K430" t="str">
        <f t="shared" si="39"/>
        <v>http://maps.google.com/mapfiles/kml/paddle/wht-blank-lv.png</v>
      </c>
      <c r="L430">
        <f t="shared" si="40"/>
        <v>1</v>
      </c>
      <c r="M430" t="str">
        <f>"#"&amp;_xll.GeodesiX.UDF.Heat(I430, 0, $I$1)</f>
        <v>#F29300</v>
      </c>
    </row>
    <row r="431" spans="1:13" x14ac:dyDescent="0.25">
      <c r="A431">
        <v>46.174522000000003</v>
      </c>
      <c r="B431">
        <v>6.1448130000000001</v>
      </c>
      <c r="C431">
        <v>462</v>
      </c>
      <c r="D431" s="1">
        <v>45425.315648912037</v>
      </c>
      <c r="E431">
        <f>_xll.GeodesiX.UDF.Distance(A430, B430, A431, B431)</f>
        <v>11.915031257418008</v>
      </c>
      <c r="F431">
        <f t="shared" si="41"/>
        <v>4806.1040195280411</v>
      </c>
      <c r="G431" s="2">
        <f t="shared" si="36"/>
        <v>4.6307868615258485E-5</v>
      </c>
      <c r="H431" s="2">
        <f t="shared" si="37"/>
        <v>2.3328240742557682E-2</v>
      </c>
      <c r="I431" s="3">
        <f t="shared" si="38"/>
        <v>10.720848326026529</v>
      </c>
      <c r="J431" t="str">
        <f>IF(INT(F431/1000)&lt;&gt;INT(F430/1000),INT(F430/1000)+1&amp;" Km "&amp;TEXT(H431,"mm:ss"),"")</f>
        <v/>
      </c>
      <c r="K431" t="str">
        <f t="shared" si="39"/>
        <v>http://maps.google.com/mapfiles/kml/paddle/wht-blank-lv.png</v>
      </c>
      <c r="L431">
        <f t="shared" si="40"/>
        <v>1</v>
      </c>
      <c r="M431" t="str">
        <f>"#"&amp;_xll.GeodesiX.UDF.Heat(I431, 0, $I$1)</f>
        <v>#E90000</v>
      </c>
    </row>
    <row r="432" spans="1:13" x14ac:dyDescent="0.25">
      <c r="A432">
        <v>46.174447999999998</v>
      </c>
      <c r="B432">
        <v>6.144908</v>
      </c>
      <c r="C432">
        <v>462</v>
      </c>
      <c r="D432" s="1">
        <v>45425.315695115743</v>
      </c>
      <c r="E432">
        <f>_xll.GeodesiX.UDF.Distance(A431, B431, A432, B432)</f>
        <v>11.021464536062929</v>
      </c>
      <c r="F432">
        <f t="shared" si="41"/>
        <v>4817.1254840641041</v>
      </c>
      <c r="G432" s="2">
        <f t="shared" si="36"/>
        <v>4.6203706006053835E-5</v>
      </c>
      <c r="H432" s="2">
        <f t="shared" si="37"/>
        <v>2.3374444448563736E-2</v>
      </c>
      <c r="I432" s="3">
        <f t="shared" si="38"/>
        <v>9.9391959801331033</v>
      </c>
      <c r="J432" t="str">
        <f>IF(INT(F432/1000)&lt;&gt;INT(F431/1000),INT(F431/1000)+1&amp;" Km "&amp;TEXT(H432,"mm:ss"),"")</f>
        <v/>
      </c>
      <c r="K432" t="str">
        <f t="shared" si="39"/>
        <v>http://maps.google.com/mapfiles/kml/paddle/wht-blank-lv.png</v>
      </c>
      <c r="L432">
        <f t="shared" si="40"/>
        <v>1</v>
      </c>
      <c r="M432" t="str">
        <f>"#"&amp;_xll.GeodesiX.UDF.Heat(I432, 0, $I$1)</f>
        <v>#EE1200</v>
      </c>
    </row>
    <row r="433" spans="1:13" x14ac:dyDescent="0.25">
      <c r="A433">
        <v>46.174371999999998</v>
      </c>
      <c r="B433">
        <v>6.1450089999999999</v>
      </c>
      <c r="C433">
        <v>461</v>
      </c>
      <c r="D433" s="1">
        <v>45425.31575303241</v>
      </c>
      <c r="E433">
        <f>_xll.GeodesiX.UDF.Distance(A432, B432, A433, B433)</f>
        <v>11.497467507402311</v>
      </c>
      <c r="F433">
        <f t="shared" si="41"/>
        <v>4828.6229515715067</v>
      </c>
      <c r="G433" s="2">
        <f t="shared" si="36"/>
        <v>5.7916666264645755E-5</v>
      </c>
      <c r="H433" s="2">
        <f t="shared" si="37"/>
        <v>2.3432361114828382E-2</v>
      </c>
      <c r="I433" s="3">
        <f t="shared" si="38"/>
        <v>8.271559415259329</v>
      </c>
      <c r="J433" t="str">
        <f>IF(INT(F433/1000)&lt;&gt;INT(F432/1000),INT(F432/1000)+1&amp;" Km "&amp;TEXT(H433,"mm:ss"),"")</f>
        <v/>
      </c>
      <c r="K433" t="str">
        <f t="shared" si="39"/>
        <v>http://maps.google.com/mapfiles/kml/paddle/wht-blank-lv.png</v>
      </c>
      <c r="L433">
        <f t="shared" si="40"/>
        <v>1</v>
      </c>
      <c r="M433" t="str">
        <f>"#"&amp;_xll.GeodesiX.UDF.Heat(I433, 0, $I$1)</f>
        <v>#F3B500</v>
      </c>
    </row>
    <row r="434" spans="1:13" x14ac:dyDescent="0.25">
      <c r="A434">
        <v>46.174284</v>
      </c>
      <c r="B434">
        <v>6.1451140000000004</v>
      </c>
      <c r="C434">
        <v>461</v>
      </c>
      <c r="D434" s="1">
        <v>45425.3158109375</v>
      </c>
      <c r="E434">
        <f>_xll.GeodesiX.UDF.Distance(A433, B433, A434, B434)</f>
        <v>12.7051454795774</v>
      </c>
      <c r="F434">
        <f t="shared" si="41"/>
        <v>4841.3280970510841</v>
      </c>
      <c r="G434" s="2">
        <f t="shared" si="36"/>
        <v>5.7905090216081589E-5</v>
      </c>
      <c r="H434" s="2">
        <f t="shared" si="37"/>
        <v>2.3490266205044463E-2</v>
      </c>
      <c r="I434" s="3">
        <f t="shared" si="38"/>
        <v>9.1422197888578172</v>
      </c>
      <c r="J434" t="str">
        <f>IF(INT(F434/1000)&lt;&gt;INT(F433/1000),INT(F433/1000)+1&amp;" Km "&amp;TEXT(H434,"mm:ss"),"")</f>
        <v/>
      </c>
      <c r="K434" t="str">
        <f t="shared" si="39"/>
        <v>http://maps.google.com/mapfiles/kml/paddle/wht-blank-lv.png</v>
      </c>
      <c r="L434">
        <f t="shared" si="40"/>
        <v>1</v>
      </c>
      <c r="M434" t="str">
        <f>"#"&amp;_xll.GeodesiX.UDF.Heat(I434, 0, $I$1)</f>
        <v>#F16800</v>
      </c>
    </row>
    <row r="435" spans="1:13" x14ac:dyDescent="0.25">
      <c r="A435">
        <v>46.174202000000001</v>
      </c>
      <c r="B435">
        <v>6.1452080000000002</v>
      </c>
      <c r="C435">
        <v>461</v>
      </c>
      <c r="D435" s="1">
        <v>45425.315857164351</v>
      </c>
      <c r="E435">
        <f>_xll.GeodesiX.UDF.Distance(A434, B434, A435, B435)</f>
        <v>11.651852395921505</v>
      </c>
      <c r="F435">
        <f t="shared" si="41"/>
        <v>4852.9799494470053</v>
      </c>
      <c r="G435" s="2">
        <f t="shared" si="36"/>
        <v>4.6226850827224553E-5</v>
      </c>
      <c r="H435" s="2">
        <f t="shared" si="37"/>
        <v>2.3536493055871688E-2</v>
      </c>
      <c r="I435" s="3">
        <f t="shared" si="38"/>
        <v>10.502421020298856</v>
      </c>
      <c r="J435" t="str">
        <f>IF(INT(F435/1000)&lt;&gt;INT(F434/1000),INT(F434/1000)+1&amp;" Km "&amp;TEXT(H435,"mm:ss"),"")</f>
        <v/>
      </c>
      <c r="K435" t="str">
        <f t="shared" si="39"/>
        <v>http://maps.google.com/mapfiles/kml/paddle/wht-blank-lv.png</v>
      </c>
      <c r="L435">
        <f t="shared" si="40"/>
        <v>1</v>
      </c>
      <c r="M435" t="str">
        <f>"#"&amp;_xll.GeodesiX.UDF.Heat(I435, 0, $I$1)</f>
        <v>#EA0000</v>
      </c>
    </row>
    <row r="436" spans="1:13" x14ac:dyDescent="0.25">
      <c r="A436">
        <v>46.174115</v>
      </c>
      <c r="B436">
        <v>6.1452939999999998</v>
      </c>
      <c r="C436">
        <v>461</v>
      </c>
      <c r="D436" s="1">
        <v>45425.315903472219</v>
      </c>
      <c r="E436">
        <f>_xll.GeodesiX.UDF.Distance(A435, B435, A436, B436)</f>
        <v>11.731134522676498</v>
      </c>
      <c r="F436">
        <f t="shared" si="41"/>
        <v>4864.7110839696816</v>
      </c>
      <c r="G436" s="2">
        <f t="shared" si="36"/>
        <v>4.6307868615258485E-5</v>
      </c>
      <c r="H436" s="2">
        <f t="shared" si="37"/>
        <v>2.3582800924486946E-2</v>
      </c>
      <c r="I436" s="3">
        <f t="shared" si="38"/>
        <v>10.555382624911575</v>
      </c>
      <c r="J436" t="str">
        <f>IF(INT(F436/1000)&lt;&gt;INT(F435/1000),INT(F435/1000)+1&amp;" Km "&amp;TEXT(H436,"mm:ss"),"")</f>
        <v/>
      </c>
      <c r="K436" t="str">
        <f t="shared" si="39"/>
        <v>http://maps.google.com/mapfiles/kml/paddle/wht-blank-lv.png</v>
      </c>
      <c r="L436">
        <f t="shared" si="40"/>
        <v>1</v>
      </c>
      <c r="M436" t="str">
        <f>"#"&amp;_xll.GeodesiX.UDF.Heat(I436, 0, $I$1)</f>
        <v>#EA0000</v>
      </c>
    </row>
    <row r="437" spans="1:13" x14ac:dyDescent="0.25">
      <c r="A437">
        <v>46.174055000000003</v>
      </c>
      <c r="B437">
        <v>6.1454120000000003</v>
      </c>
      <c r="C437">
        <v>461</v>
      </c>
      <c r="D437" s="1">
        <v>45425.315961412038</v>
      </c>
      <c r="E437">
        <f>_xll.GeodesiX.UDF.Distance(A436, B436, A437, B437)</f>
        <v>11.291907041448736</v>
      </c>
      <c r="F437">
        <f t="shared" si="41"/>
        <v>4876.0029910111307</v>
      </c>
      <c r="G437" s="2">
        <f t="shared" si="36"/>
        <v>5.7939818361774087E-5</v>
      </c>
      <c r="H437" s="2">
        <f t="shared" si="37"/>
        <v>2.364074074284872E-2</v>
      </c>
      <c r="I437" s="3">
        <f t="shared" si="38"/>
        <v>8.1204280584600763</v>
      </c>
      <c r="J437" t="str">
        <f>IF(INT(F437/1000)&lt;&gt;INT(F436/1000),INT(F436/1000)+1&amp;" Km "&amp;TEXT(H437,"mm:ss"),"")</f>
        <v/>
      </c>
      <c r="K437" t="str">
        <f t="shared" si="39"/>
        <v>http://maps.google.com/mapfiles/kml/paddle/wht-blank-lv.png</v>
      </c>
      <c r="L437">
        <f t="shared" si="40"/>
        <v>1</v>
      </c>
      <c r="M437" t="str">
        <f>"#"&amp;_xll.GeodesiX.UDF.Heat(I437, 0, $I$1)</f>
        <v>#F3C000</v>
      </c>
    </row>
    <row r="438" spans="1:13" x14ac:dyDescent="0.25">
      <c r="A438">
        <v>46.173982000000002</v>
      </c>
      <c r="B438">
        <v>6.1455149999999996</v>
      </c>
      <c r="C438">
        <v>462</v>
      </c>
      <c r="D438" s="1">
        <v>45425.316019259262</v>
      </c>
      <c r="E438">
        <f>_xll.GeodesiX.UDF.Distance(A437, B437, A438, B438)</f>
        <v>11.362334380854298</v>
      </c>
      <c r="F438">
        <f t="shared" si="41"/>
        <v>4887.3653253919847</v>
      </c>
      <c r="G438" s="2">
        <f t="shared" si="36"/>
        <v>5.7847224525175989E-5</v>
      </c>
      <c r="H438" s="2">
        <f t="shared" si="37"/>
        <v>2.3698587967373896E-2</v>
      </c>
      <c r="I438" s="3">
        <f t="shared" si="38"/>
        <v>8.1841540901624104</v>
      </c>
      <c r="J438" t="str">
        <f>IF(INT(F438/1000)&lt;&gt;INT(F437/1000),INT(F437/1000)+1&amp;" Km "&amp;TEXT(H438,"mm:ss"),"")</f>
        <v/>
      </c>
      <c r="K438" t="str">
        <f t="shared" si="39"/>
        <v>http://maps.google.com/mapfiles/kml/paddle/wht-blank-lv.png</v>
      </c>
      <c r="L438">
        <f t="shared" si="40"/>
        <v>1</v>
      </c>
      <c r="M438" t="str">
        <f>"#"&amp;_xll.GeodesiX.UDF.Heat(I438, 0, $I$1)</f>
        <v>#F3BC00</v>
      </c>
    </row>
    <row r="439" spans="1:13" x14ac:dyDescent="0.25">
      <c r="A439">
        <v>46.17389</v>
      </c>
      <c r="B439">
        <v>6.1456020000000002</v>
      </c>
      <c r="C439">
        <v>462</v>
      </c>
      <c r="D439" s="1">
        <v>45425.3160771412</v>
      </c>
      <c r="E439">
        <f>_xll.GeodesiX.UDF.Distance(A438, B438, A439, B439)</f>
        <v>12.235583964279389</v>
      </c>
      <c r="F439">
        <f t="shared" si="41"/>
        <v>4899.6009093562643</v>
      </c>
      <c r="G439" s="2">
        <f t="shared" si="36"/>
        <v>5.7881938118953258E-5</v>
      </c>
      <c r="H439" s="2">
        <f t="shared" si="37"/>
        <v>2.375646990549285E-2</v>
      </c>
      <c r="I439" s="3">
        <f t="shared" si="38"/>
        <v>8.8078598450507588</v>
      </c>
      <c r="J439" t="str">
        <f>IF(INT(F439/1000)&lt;&gt;INT(F438/1000),INT(F438/1000)+1&amp;" Km "&amp;TEXT(H439,"mm:ss"),"")</f>
        <v/>
      </c>
      <c r="K439" t="str">
        <f t="shared" si="39"/>
        <v>http://maps.google.com/mapfiles/kml/paddle/wht-blank-lv.png</v>
      </c>
      <c r="L439">
        <f t="shared" si="40"/>
        <v>1</v>
      </c>
      <c r="M439" t="str">
        <f>"#"&amp;_xll.GeodesiX.UDF.Heat(I439, 0, $I$1)</f>
        <v>#F28700</v>
      </c>
    </row>
    <row r="440" spans="1:13" x14ac:dyDescent="0.25">
      <c r="A440">
        <v>46.173817999999997</v>
      </c>
      <c r="B440">
        <v>6.1456819999999999</v>
      </c>
      <c r="C440">
        <v>462</v>
      </c>
      <c r="D440" s="1">
        <v>45425.3161234375</v>
      </c>
      <c r="E440">
        <f>_xll.GeodesiX.UDF.Distance(A439, B439, A440, B440)</f>
        <v>10.110059736464708</v>
      </c>
      <c r="F440">
        <f t="shared" si="41"/>
        <v>4909.7109690927291</v>
      </c>
      <c r="G440" s="2">
        <f t="shared" si="36"/>
        <v>4.6296299842651933E-5</v>
      </c>
      <c r="H440" s="2">
        <f t="shared" si="37"/>
        <v>2.3802766205335502E-2</v>
      </c>
      <c r="I440" s="3">
        <f t="shared" si="38"/>
        <v>9.0990530658191098</v>
      </c>
      <c r="J440" t="str">
        <f>IF(INT(F440/1000)&lt;&gt;INT(F439/1000),INT(F439/1000)+1&amp;" Km "&amp;TEXT(H440,"mm:ss"),"")</f>
        <v/>
      </c>
      <c r="K440" t="str">
        <f t="shared" si="39"/>
        <v>http://maps.google.com/mapfiles/kml/paddle/wht-blank-lv.png</v>
      </c>
      <c r="L440">
        <f t="shared" si="40"/>
        <v>1</v>
      </c>
      <c r="M440" t="str">
        <f>"#"&amp;_xll.GeodesiX.UDF.Heat(I440, 0, $I$1)</f>
        <v>#F16C00</v>
      </c>
    </row>
    <row r="441" spans="1:13" x14ac:dyDescent="0.25">
      <c r="A441">
        <v>46.173732999999999</v>
      </c>
      <c r="B441">
        <v>6.1457750000000004</v>
      </c>
      <c r="C441">
        <v>463</v>
      </c>
      <c r="D441" s="1">
        <v>45425.316181273149</v>
      </c>
      <c r="E441">
        <f>_xll.GeodesiX.UDF.Distance(A440, B440, A441, B441)</f>
        <v>11.867666313224486</v>
      </c>
      <c r="F441">
        <f t="shared" si="41"/>
        <v>4921.5786354059537</v>
      </c>
      <c r="G441" s="2">
        <f t="shared" si="36"/>
        <v>5.7835648476611823E-5</v>
      </c>
      <c r="H441" s="2">
        <f t="shared" si="37"/>
        <v>2.3860601853812113E-2</v>
      </c>
      <c r="I441" s="3">
        <f t="shared" si="38"/>
        <v>8.5498496067580021</v>
      </c>
      <c r="J441" t="str">
        <f>IF(INT(F441/1000)&lt;&gt;INT(F440/1000),INT(F440/1000)+1&amp;" Km "&amp;TEXT(H441,"mm:ss"),"")</f>
        <v/>
      </c>
      <c r="K441" t="str">
        <f t="shared" si="39"/>
        <v>http://maps.google.com/mapfiles/kml/paddle/wht-blank-lv.png</v>
      </c>
      <c r="L441">
        <f t="shared" si="40"/>
        <v>1</v>
      </c>
      <c r="M441" t="str">
        <f>"#"&amp;_xll.GeodesiX.UDF.Heat(I441, 0, $I$1)</f>
        <v>#F29D00</v>
      </c>
    </row>
    <row r="442" spans="1:13" x14ac:dyDescent="0.25">
      <c r="A442">
        <v>46.173651</v>
      </c>
      <c r="B442">
        <v>6.1458620000000002</v>
      </c>
      <c r="C442">
        <v>463</v>
      </c>
      <c r="D442" s="1">
        <v>45425.31623916667</v>
      </c>
      <c r="E442">
        <f>_xll.GeodesiX.UDF.Distance(A441, B441, A442, B442)</f>
        <v>11.323054428194608</v>
      </c>
      <c r="F442">
        <f t="shared" si="41"/>
        <v>4932.9016898341479</v>
      </c>
      <c r="G442" s="2">
        <f t="shared" si="36"/>
        <v>5.7893521443475038E-5</v>
      </c>
      <c r="H442" s="2">
        <f t="shared" si="37"/>
        <v>2.3918495375255588E-2</v>
      </c>
      <c r="I442" s="3">
        <f t="shared" si="38"/>
        <v>8.1493390407897319</v>
      </c>
      <c r="J442" t="str">
        <f>IF(INT(F442/1000)&lt;&gt;INT(F441/1000),INT(F441/1000)+1&amp;" Km "&amp;TEXT(H442,"mm:ss"),"")</f>
        <v/>
      </c>
      <c r="K442" t="str">
        <f t="shared" si="39"/>
        <v>http://maps.google.com/mapfiles/kml/paddle/wht-blank-lv.png</v>
      </c>
      <c r="L442">
        <f t="shared" si="40"/>
        <v>1</v>
      </c>
      <c r="M442" t="str">
        <f>"#"&amp;_xll.GeodesiX.UDF.Heat(I442, 0, $I$1)</f>
        <v>#F3BE00</v>
      </c>
    </row>
    <row r="443" spans="1:13" x14ac:dyDescent="0.25">
      <c r="A443">
        <v>46.173578999999997</v>
      </c>
      <c r="B443">
        <v>6.1459650000000003</v>
      </c>
      <c r="C443">
        <v>463</v>
      </c>
      <c r="D443" s="1">
        <v>45425.316297025463</v>
      </c>
      <c r="E443">
        <f>_xll.GeodesiX.UDF.Distance(A442, B442, A443, B443)</f>
        <v>11.283263268514288</v>
      </c>
      <c r="F443">
        <f t="shared" si="41"/>
        <v>4944.1849531026619</v>
      </c>
      <c r="G443" s="2">
        <f t="shared" si="36"/>
        <v>5.785879329778254E-5</v>
      </c>
      <c r="H443" s="2">
        <f t="shared" si="37"/>
        <v>2.3976354168553371E-2</v>
      </c>
      <c r="I443" s="3">
        <f t="shared" si="38"/>
        <v>8.1255750893692902</v>
      </c>
      <c r="J443" t="str">
        <f>IF(INT(F443/1000)&lt;&gt;INT(F442/1000),INT(F442/1000)+1&amp;" Km "&amp;TEXT(H443,"mm:ss"),"")</f>
        <v/>
      </c>
      <c r="K443" t="str">
        <f t="shared" si="39"/>
        <v>http://maps.google.com/mapfiles/kml/paddle/wht-blank-lv.png</v>
      </c>
      <c r="L443">
        <f t="shared" si="40"/>
        <v>1</v>
      </c>
      <c r="M443" t="str">
        <f>"#"&amp;_xll.GeodesiX.UDF.Heat(I443, 0, $I$1)</f>
        <v>#F3C000</v>
      </c>
    </row>
    <row r="444" spans="1:13" x14ac:dyDescent="0.25">
      <c r="A444">
        <v>46.173524</v>
      </c>
      <c r="B444">
        <v>6.1460920000000003</v>
      </c>
      <c r="C444">
        <v>464</v>
      </c>
      <c r="D444" s="1">
        <v>45425.316354895833</v>
      </c>
      <c r="E444">
        <f>_xll.GeodesiX.UDF.Distance(A443, B443, A444, B444)</f>
        <v>11.556510630756367</v>
      </c>
      <c r="F444">
        <f t="shared" si="41"/>
        <v>4955.7414637334186</v>
      </c>
      <c r="G444" s="2">
        <f t="shared" si="36"/>
        <v>5.7870369346346706E-5</v>
      </c>
      <c r="H444" s="2">
        <f t="shared" si="37"/>
        <v>2.4034224537899718E-2</v>
      </c>
      <c r="I444" s="3">
        <f t="shared" si="38"/>
        <v>8.3206878013802292</v>
      </c>
      <c r="J444" t="str">
        <f>IF(INT(F444/1000)&lt;&gt;INT(F443/1000),INT(F443/1000)+1&amp;" Km "&amp;TEXT(H444,"mm:ss"),"")</f>
        <v/>
      </c>
      <c r="K444" t="str">
        <f t="shared" si="39"/>
        <v>http://maps.google.com/mapfiles/kml/paddle/wht-blank-lv.png</v>
      </c>
      <c r="L444">
        <f t="shared" si="40"/>
        <v>1</v>
      </c>
      <c r="M444" t="str">
        <f>"#"&amp;_xll.GeodesiX.UDF.Heat(I444, 0, $I$1)</f>
        <v>#F3B000</v>
      </c>
    </row>
    <row r="445" spans="1:13" x14ac:dyDescent="0.25">
      <c r="A445">
        <v>46.173470999999999</v>
      </c>
      <c r="B445">
        <v>6.1462110000000001</v>
      </c>
      <c r="C445">
        <v>464</v>
      </c>
      <c r="D445" s="1">
        <v>45425.316412766202</v>
      </c>
      <c r="E445">
        <f>_xll.GeodesiX.UDF.Distance(A444, B444, A445, B445)</f>
        <v>10.91554263849171</v>
      </c>
      <c r="F445">
        <f t="shared" si="41"/>
        <v>4966.65700637191</v>
      </c>
      <c r="G445" s="2">
        <f t="shared" si="36"/>
        <v>5.7870369346346706E-5</v>
      </c>
      <c r="H445" s="2">
        <f t="shared" si="37"/>
        <v>2.4092094907246064E-2</v>
      </c>
      <c r="I445" s="3">
        <f t="shared" si="38"/>
        <v>7.8591908387834257</v>
      </c>
      <c r="J445" t="str">
        <f>IF(INT(F445/1000)&lt;&gt;INT(F444/1000),INT(F444/1000)+1&amp;" Km "&amp;TEXT(H445,"mm:ss"),"")</f>
        <v/>
      </c>
      <c r="K445" t="str">
        <f t="shared" si="39"/>
        <v>http://maps.google.com/mapfiles/kml/paddle/wht-blank-lv.png</v>
      </c>
      <c r="L445">
        <f t="shared" si="40"/>
        <v>1</v>
      </c>
      <c r="M445" t="str">
        <f>"#"&amp;_xll.GeodesiX.UDF.Heat(I445, 0, $I$1)</f>
        <v>#F3D500</v>
      </c>
    </row>
    <row r="446" spans="1:13" x14ac:dyDescent="0.25">
      <c r="A446">
        <v>46.173377000000002</v>
      </c>
      <c r="B446">
        <v>6.1462620000000001</v>
      </c>
      <c r="C446">
        <v>464</v>
      </c>
      <c r="D446" s="1">
        <v>45425.316459062502</v>
      </c>
      <c r="E446">
        <f>_xll.GeodesiX.UDF.Distance(A445, B445, A446, B446)</f>
        <v>11.1661089276956</v>
      </c>
      <c r="F446">
        <f t="shared" si="41"/>
        <v>4977.8231152996059</v>
      </c>
      <c r="G446" s="2">
        <f t="shared" si="36"/>
        <v>4.6296299842651933E-5</v>
      </c>
      <c r="H446" s="2">
        <f t="shared" si="37"/>
        <v>2.4138391207088716E-2</v>
      </c>
      <c r="I446" s="3">
        <f t="shared" si="38"/>
        <v>10.049497265121667</v>
      </c>
      <c r="J446" t="str">
        <f>IF(INT(F446/1000)&lt;&gt;INT(F445/1000),INT(F445/1000)+1&amp;" Km "&amp;TEXT(H446,"mm:ss"),"")</f>
        <v/>
      </c>
      <c r="K446" t="str">
        <f t="shared" si="39"/>
        <v>http://maps.google.com/mapfiles/kml/paddle/wht-blank-lv.png</v>
      </c>
      <c r="L446">
        <f t="shared" si="40"/>
        <v>1</v>
      </c>
      <c r="M446" t="str">
        <f>"#"&amp;_xll.GeodesiX.UDF.Heat(I446, 0, $I$1)</f>
        <v>#ED0000</v>
      </c>
    </row>
    <row r="447" spans="1:13" x14ac:dyDescent="0.25">
      <c r="A447">
        <v>46.173287999999999</v>
      </c>
      <c r="B447">
        <v>6.1462940000000001</v>
      </c>
      <c r="C447">
        <v>464</v>
      </c>
      <c r="D447" s="1">
        <v>45425.31650533565</v>
      </c>
      <c r="E447">
        <f>_xll.GeodesiX.UDF.Distance(A446, B446, A447, B447)</f>
        <v>10.196719009594945</v>
      </c>
      <c r="F447">
        <f t="shared" si="41"/>
        <v>4988.0198343092006</v>
      </c>
      <c r="G447" s="2">
        <f t="shared" si="36"/>
        <v>4.6273147745523602E-5</v>
      </c>
      <c r="H447" s="2">
        <f t="shared" si="37"/>
        <v>2.418466435483424E-2</v>
      </c>
      <c r="I447" s="3">
        <f t="shared" si="38"/>
        <v>9.181638007489056</v>
      </c>
      <c r="J447" t="str">
        <f>IF(INT(F447/1000)&lt;&gt;INT(F446/1000),INT(F446/1000)+1&amp;" Km "&amp;TEXT(H447,"mm:ss"),"")</f>
        <v/>
      </c>
      <c r="K447" t="str">
        <f t="shared" si="39"/>
        <v>http://maps.google.com/mapfiles/kml/paddle/wht-blank-lv.png</v>
      </c>
      <c r="L447">
        <f t="shared" si="40"/>
        <v>1</v>
      </c>
      <c r="M447" t="str">
        <f>"#"&amp;_xll.GeodesiX.UDF.Heat(I447, 0, $I$1)</f>
        <v>#F16400</v>
      </c>
    </row>
    <row r="448" spans="1:13" x14ac:dyDescent="0.25">
      <c r="A448">
        <v>46.173198999999997</v>
      </c>
      <c r="B448">
        <v>6.1462649999999996</v>
      </c>
      <c r="C448">
        <v>464</v>
      </c>
      <c r="D448" s="1">
        <v>45425.316551631942</v>
      </c>
      <c r="E448">
        <f>_xll.GeodesiX.UDF.Distance(A447, B447, A448, B448)</f>
        <v>10.143068859730642</v>
      </c>
      <c r="F448">
        <f t="shared" si="41"/>
        <v>4998.1629031689308</v>
      </c>
      <c r="G448" s="2">
        <f t="shared" si="36"/>
        <v>4.6296292566694319E-5</v>
      </c>
      <c r="H448" s="2">
        <f t="shared" si="37"/>
        <v>2.4230960647400934E-2</v>
      </c>
      <c r="I448" s="3">
        <f t="shared" si="38"/>
        <v>9.1287627091652492</v>
      </c>
      <c r="J448" t="str">
        <f>IF(INT(F448/1000)&lt;&gt;INT(F447/1000),INT(F447/1000)+1&amp;" Km "&amp;TEXT(H448,"mm:ss"),"")</f>
        <v/>
      </c>
      <c r="K448" t="str">
        <f t="shared" si="39"/>
        <v>http://maps.google.com/mapfiles/kml/paddle/wht-blank-lv.png</v>
      </c>
      <c r="L448">
        <f t="shared" si="40"/>
        <v>1</v>
      </c>
      <c r="M448" t="str">
        <f>"#"&amp;_xll.GeodesiX.UDF.Heat(I448, 0, $I$1)</f>
        <v>#F16900</v>
      </c>
    </row>
    <row r="449" spans="1:13" x14ac:dyDescent="0.25">
      <c r="A449">
        <v>46.173101000000003</v>
      </c>
      <c r="B449">
        <v>6.1462000000000003</v>
      </c>
      <c r="C449">
        <v>465</v>
      </c>
      <c r="D449" s="1">
        <v>45425.316597962963</v>
      </c>
      <c r="E449">
        <f>_xll.GeodesiX.UDF.Distance(A448, B448, A449, B449)</f>
        <v>11.993964303071603</v>
      </c>
      <c r="F449">
        <f t="shared" si="41"/>
        <v>5010.156867472002</v>
      </c>
      <c r="G449" s="2">
        <f t="shared" si="36"/>
        <v>4.6331020712386817E-5</v>
      </c>
      <c r="H449" s="2">
        <f t="shared" si="37"/>
        <v>2.4277291668113321E-2</v>
      </c>
      <c r="I449" s="3">
        <f t="shared" si="38"/>
        <v>10.786477503492025</v>
      </c>
      <c r="J449" t="str">
        <f>IF(INT(F449/1000)&lt;&gt;INT(F448/1000),INT(F448/1000)+1&amp;" Km "&amp;TEXT(H449,"mm:ss"),"")</f>
        <v>5 Km 34:58</v>
      </c>
      <c r="K449" t="str">
        <f t="shared" si="39"/>
        <v>5 Km 34:58</v>
      </c>
      <c r="L449">
        <f t="shared" si="40"/>
        <v>32</v>
      </c>
      <c r="M449" t="str">
        <f>"#"&amp;_xll.GeodesiX.UDF.Heat(I449, 0, $I$1)</f>
        <v>#E90000</v>
      </c>
    </row>
    <row r="450" spans="1:13" x14ac:dyDescent="0.25">
      <c r="A450">
        <v>46.173005000000003</v>
      </c>
      <c r="B450">
        <v>6.1461459999999999</v>
      </c>
      <c r="C450">
        <v>465</v>
      </c>
      <c r="D450" s="1">
        <v>45425.316644212966</v>
      </c>
      <c r="E450">
        <f>_xll.GeodesiX.UDF.Distance(A449, B449, A450, B450)</f>
        <v>11.456684312238822</v>
      </c>
      <c r="F450">
        <f t="shared" si="41"/>
        <v>5021.6135517842404</v>
      </c>
      <c r="G450" s="2">
        <f t="shared" si="36"/>
        <v>4.6250002924352884E-5</v>
      </c>
      <c r="H450" s="2">
        <f t="shared" si="37"/>
        <v>2.4323541671037674E-2</v>
      </c>
      <c r="I450" s="3">
        <f t="shared" si="38"/>
        <v>10.321336565622788</v>
      </c>
      <c r="J450" t="str">
        <f>IF(INT(F450/1000)&lt;&gt;INT(F449/1000),INT(F449/1000)+1&amp;" Km "&amp;TEXT(H450,"mm:ss"),"")</f>
        <v/>
      </c>
      <c r="K450" t="str">
        <f t="shared" si="39"/>
        <v>http://maps.google.com/mapfiles/kml/paddle/wht-blank-lv.png</v>
      </c>
      <c r="L450">
        <f t="shared" si="40"/>
        <v>1</v>
      </c>
      <c r="M450" t="str">
        <f>"#"&amp;_xll.GeodesiX.UDF.Heat(I450, 0, $I$1)</f>
        <v>#EC0000</v>
      </c>
    </row>
    <row r="451" spans="1:13" x14ac:dyDescent="0.25">
      <c r="A451">
        <v>46.172919</v>
      </c>
      <c r="B451">
        <v>6.1460990000000004</v>
      </c>
      <c r="C451">
        <v>465</v>
      </c>
      <c r="D451" s="1">
        <v>45425.316690520835</v>
      </c>
      <c r="E451">
        <f>_xll.GeodesiX.UDF.Distance(A450, B450, A451, B451)</f>
        <v>10.225113159384874</v>
      </c>
      <c r="F451">
        <f t="shared" si="41"/>
        <v>5031.8386649436252</v>
      </c>
      <c r="G451" s="2">
        <f t="shared" si="36"/>
        <v>4.6307868615258485E-5</v>
      </c>
      <c r="H451" s="2">
        <f t="shared" si="37"/>
        <v>2.4369849539652932E-2</v>
      </c>
      <c r="I451" s="3">
        <f t="shared" si="38"/>
        <v>9.2003021167044974</v>
      </c>
      <c r="J451" t="str">
        <f>IF(INT(F451/1000)&lt;&gt;INT(F450/1000),INT(F450/1000)+1&amp;" Km "&amp;TEXT(H451,"mm:ss"),"")</f>
        <v/>
      </c>
      <c r="K451" t="str">
        <f t="shared" si="39"/>
        <v>http://maps.google.com/mapfiles/kml/paddle/wht-blank-lv.png</v>
      </c>
      <c r="L451">
        <f t="shared" si="40"/>
        <v>1</v>
      </c>
      <c r="M451" t="str">
        <f>"#"&amp;_xll.GeodesiX.UDF.Heat(I451, 0, $I$1)</f>
        <v>#F16200</v>
      </c>
    </row>
    <row r="452" spans="1:13" x14ac:dyDescent="0.25">
      <c r="A452">
        <v>46.172815999999997</v>
      </c>
      <c r="B452">
        <v>6.1460869999999996</v>
      </c>
      <c r="C452">
        <v>466</v>
      </c>
      <c r="D452" s="1">
        <v>45425.316759953705</v>
      </c>
      <c r="E452">
        <f>_xll.GeodesiX.UDF.Distance(A451, B451, A452, B452)</f>
        <v>11.486373507060916</v>
      </c>
      <c r="F452">
        <f t="shared" si="41"/>
        <v>5043.3250384506864</v>
      </c>
      <c r="G452" s="2">
        <f t="shared" si="36"/>
        <v>6.9432870077434927E-5</v>
      </c>
      <c r="H452" s="2">
        <f t="shared" si="37"/>
        <v>2.4439282409730367E-2</v>
      </c>
      <c r="I452" s="3">
        <f t="shared" si="38"/>
        <v>6.8929729621399973</v>
      </c>
      <c r="J452" t="str">
        <f>IF(INT(F452/1000)&lt;&gt;INT(F451/1000),INT(F451/1000)+1&amp;" Km "&amp;TEXT(H452,"mm:ss"),"")</f>
        <v/>
      </c>
      <c r="K452" t="str">
        <f t="shared" si="39"/>
        <v>http://maps.google.com/mapfiles/kml/paddle/wht-blank-lv.png</v>
      </c>
      <c r="L452">
        <f t="shared" si="40"/>
        <v>1</v>
      </c>
      <c r="M452" t="str">
        <f>"#"&amp;_xll.GeodesiX.UDF.Heat(I452, 0, $I$1)</f>
        <v>#C8F200</v>
      </c>
    </row>
    <row r="453" spans="1:13" x14ac:dyDescent="0.25">
      <c r="A453">
        <v>46.172732000000003</v>
      </c>
      <c r="B453">
        <v>6.146185</v>
      </c>
      <c r="C453">
        <v>466</v>
      </c>
      <c r="D453" s="1">
        <v>45425.31681783565</v>
      </c>
      <c r="E453">
        <f>_xll.GeodesiX.UDF.Distance(A452, B452, A453, B453)</f>
        <v>12.018741859509484</v>
      </c>
      <c r="F453">
        <f t="shared" si="41"/>
        <v>5055.3437803101961</v>
      </c>
      <c r="G453" s="2">
        <f t="shared" si="36"/>
        <v>5.7881945394910872E-5</v>
      </c>
      <c r="H453" s="2">
        <f t="shared" si="37"/>
        <v>2.4497164355125278E-2</v>
      </c>
      <c r="I453" s="3">
        <f t="shared" si="38"/>
        <v>8.6517636440209404</v>
      </c>
      <c r="J453" t="str">
        <f>IF(INT(F453/1000)&lt;&gt;INT(F452/1000),INT(F452/1000)+1&amp;" Km "&amp;TEXT(H453,"mm:ss"),"")</f>
        <v/>
      </c>
      <c r="K453" t="str">
        <f t="shared" si="39"/>
        <v>http://maps.google.com/mapfiles/kml/paddle/wht-blank-lv.png</v>
      </c>
      <c r="L453">
        <f t="shared" si="40"/>
        <v>1</v>
      </c>
      <c r="M453" t="str">
        <f>"#"&amp;_xll.GeodesiX.UDF.Heat(I453, 0, $I$1)</f>
        <v>#F29400</v>
      </c>
    </row>
    <row r="454" spans="1:13" x14ac:dyDescent="0.25">
      <c r="A454">
        <v>46.172645000000003</v>
      </c>
      <c r="B454">
        <v>6.1462789999999998</v>
      </c>
      <c r="C454">
        <v>467</v>
      </c>
      <c r="D454" s="1">
        <v>45425.316875694443</v>
      </c>
      <c r="E454">
        <f>_xll.GeodesiX.UDF.Distance(A453, B453, A454, B454)</f>
        <v>12.091686060003383</v>
      </c>
      <c r="F454">
        <f t="shared" si="41"/>
        <v>5067.4354663701997</v>
      </c>
      <c r="G454" s="2">
        <f t="shared" ref="G454:G517" si="42">D454-D453</f>
        <v>5.785879329778254E-5</v>
      </c>
      <c r="H454" s="2">
        <f t="shared" ref="H454:H517" si="43">H453+G454</f>
        <v>2.4555023148423061E-2</v>
      </c>
      <c r="I454" s="3">
        <f t="shared" ref="I454:I517" si="44">(E454/1000)/G454/24</f>
        <v>8.7077559655819865</v>
      </c>
      <c r="J454" t="str">
        <f>IF(INT(F454/1000)&lt;&gt;INT(F453/1000),INT(F453/1000)+1&amp;" Km "&amp;TEXT(H454,"mm:ss"),"")</f>
        <v/>
      </c>
      <c r="K454" t="str">
        <f t="shared" ref="K454:K517" si="45">IF(J454="","http://maps.google.com/mapfiles/kml/paddle/wht-blank-lv.png",J454)</f>
        <v>http://maps.google.com/mapfiles/kml/paddle/wht-blank-lv.png</v>
      </c>
      <c r="L454">
        <f t="shared" ref="L454:L517" si="46">IF(J454="",1,32)</f>
        <v>1</v>
      </c>
      <c r="M454" t="str">
        <f>"#"&amp;_xll.GeodesiX.UDF.Heat(I454, 0, $I$1)</f>
        <v>#F28F00</v>
      </c>
    </row>
    <row r="455" spans="1:13" x14ac:dyDescent="0.25">
      <c r="A455">
        <v>46.172575999999999</v>
      </c>
      <c r="B455">
        <v>6.1463679999999998</v>
      </c>
      <c r="C455">
        <v>467</v>
      </c>
      <c r="D455" s="1">
        <v>45425.316921979167</v>
      </c>
      <c r="E455">
        <f>_xll.GeodesiX.UDF.Distance(A454, B454, A455, B455)</f>
        <v>10.298484397187469</v>
      </c>
      <c r="F455">
        <f t="shared" ref="F455:F518" si="47">F454+E455</f>
        <v>5077.7339507673869</v>
      </c>
      <c r="G455" s="2">
        <f t="shared" si="42"/>
        <v>4.6284723794087768E-5</v>
      </c>
      <c r="H455" s="2">
        <f t="shared" si="43"/>
        <v>2.4601307872217149E-2</v>
      </c>
      <c r="I455" s="3">
        <f t="shared" si="44"/>
        <v>9.2709533810438316</v>
      </c>
      <c r="J455" t="str">
        <f>IF(INT(F455/1000)&lt;&gt;INT(F454/1000),INT(F454/1000)+1&amp;" Km "&amp;TEXT(H455,"mm:ss"),"")</f>
        <v/>
      </c>
      <c r="K455" t="str">
        <f t="shared" si="45"/>
        <v>http://maps.google.com/mapfiles/kml/paddle/wht-blank-lv.png</v>
      </c>
      <c r="L455">
        <f t="shared" si="46"/>
        <v>1</v>
      </c>
      <c r="M455" t="str">
        <f>"#"&amp;_xll.GeodesiX.UDF.Heat(I455, 0, $I$1)</f>
        <v>#F05B00</v>
      </c>
    </row>
    <row r="456" spans="1:13" x14ac:dyDescent="0.25">
      <c r="A456">
        <v>46.172508000000001</v>
      </c>
      <c r="B456">
        <v>6.1464530000000002</v>
      </c>
      <c r="C456">
        <v>467</v>
      </c>
      <c r="D456" s="1">
        <v>45425.316968298612</v>
      </c>
      <c r="E456">
        <f>_xll.GeodesiX.UDF.Distance(A455, B455, A456, B456)</f>
        <v>10.010783227082506</v>
      </c>
      <c r="F456">
        <f t="shared" si="47"/>
        <v>5087.7447339944692</v>
      </c>
      <c r="G456" s="2">
        <f t="shared" si="42"/>
        <v>4.6319444663822651E-5</v>
      </c>
      <c r="H456" s="2">
        <f t="shared" si="43"/>
        <v>2.4647627316880971E-2</v>
      </c>
      <c r="I456" s="3">
        <f t="shared" si="44"/>
        <v>9.0052022605721955</v>
      </c>
      <c r="J456" t="str">
        <f>IF(INT(F456/1000)&lt;&gt;INT(F455/1000),INT(F455/1000)+1&amp;" Km "&amp;TEXT(H456,"mm:ss"),"")</f>
        <v/>
      </c>
      <c r="K456" t="str">
        <f t="shared" si="45"/>
        <v>http://maps.google.com/mapfiles/kml/paddle/wht-blank-lv.png</v>
      </c>
      <c r="L456">
        <f t="shared" si="46"/>
        <v>1</v>
      </c>
      <c r="M456" t="str">
        <f>"#"&amp;_xll.GeodesiX.UDF.Heat(I456, 0, $I$1)</f>
        <v>#F17400</v>
      </c>
    </row>
    <row r="457" spans="1:13" x14ac:dyDescent="0.25">
      <c r="A457">
        <v>46.172443999999999</v>
      </c>
      <c r="B457">
        <v>6.1465750000000003</v>
      </c>
      <c r="C457">
        <v>468</v>
      </c>
      <c r="D457" s="1">
        <v>45425.317026238423</v>
      </c>
      <c r="E457">
        <f>_xll.GeodesiX.UDF.Distance(A456, B456, A457, B457)</f>
        <v>11.805294956800866</v>
      </c>
      <c r="F457">
        <f t="shared" si="47"/>
        <v>5099.5500289512702</v>
      </c>
      <c r="G457" s="2">
        <f t="shared" si="42"/>
        <v>5.7939811085816473E-5</v>
      </c>
      <c r="H457" s="2">
        <f t="shared" si="43"/>
        <v>2.4705567127966788E-2</v>
      </c>
      <c r="I457" s="3">
        <f t="shared" si="44"/>
        <v>8.489625365504784</v>
      </c>
      <c r="J457" t="str">
        <f>IF(INT(F457/1000)&lt;&gt;INT(F456/1000),INT(F456/1000)+1&amp;" Km "&amp;TEXT(H457,"mm:ss"),"")</f>
        <v/>
      </c>
      <c r="K457" t="str">
        <f t="shared" si="45"/>
        <v>http://maps.google.com/mapfiles/kml/paddle/wht-blank-lv.png</v>
      </c>
      <c r="L457">
        <f t="shared" si="46"/>
        <v>1</v>
      </c>
      <c r="M457" t="str">
        <f>"#"&amp;_xll.GeodesiX.UDF.Heat(I457, 0, $I$1)</f>
        <v>#F2A300</v>
      </c>
    </row>
    <row r="458" spans="1:13" x14ac:dyDescent="0.25">
      <c r="A458">
        <v>46.172386000000003</v>
      </c>
      <c r="B458">
        <v>6.1466799999999999</v>
      </c>
      <c r="C458">
        <v>468</v>
      </c>
      <c r="D458" s="1">
        <v>45425.317072418984</v>
      </c>
      <c r="E458">
        <f>_xll.GeodesiX.UDF.Distance(A457, B457, A458, B458)</f>
        <v>10.35899225123126</v>
      </c>
      <c r="F458">
        <f t="shared" si="47"/>
        <v>5109.9090212025012</v>
      </c>
      <c r="G458" s="2">
        <f t="shared" si="42"/>
        <v>4.6180561184883118E-5</v>
      </c>
      <c r="H458" s="2">
        <f t="shared" si="43"/>
        <v>2.4751747689151671E-2</v>
      </c>
      <c r="I458" s="3">
        <f t="shared" si="44"/>
        <v>9.3464580347266359</v>
      </c>
      <c r="J458" t="str">
        <f>IF(INT(F458/1000)&lt;&gt;INT(F457/1000),INT(F457/1000)+1&amp;" Km "&amp;TEXT(H458,"mm:ss"),"")</f>
        <v/>
      </c>
      <c r="K458" t="str">
        <f t="shared" si="45"/>
        <v>http://maps.google.com/mapfiles/kml/paddle/wht-blank-lv.png</v>
      </c>
      <c r="L458">
        <f t="shared" si="46"/>
        <v>1</v>
      </c>
      <c r="M458" t="str">
        <f>"#"&amp;_xll.GeodesiX.UDF.Heat(I458, 0, $I$1)</f>
        <v>#F05500</v>
      </c>
    </row>
    <row r="459" spans="1:13" x14ac:dyDescent="0.25">
      <c r="A459">
        <v>46.172322999999999</v>
      </c>
      <c r="B459">
        <v>6.1468150000000001</v>
      </c>
      <c r="C459">
        <v>468</v>
      </c>
      <c r="D459" s="1">
        <v>45425.317130289353</v>
      </c>
      <c r="E459">
        <f>_xll.GeodesiX.UDF.Distance(A458, B458, A459, B459)</f>
        <v>12.558648131603821</v>
      </c>
      <c r="F459">
        <f t="shared" si="47"/>
        <v>5122.4676693341053</v>
      </c>
      <c r="G459" s="2">
        <f t="shared" si="42"/>
        <v>5.7870369346346706E-5</v>
      </c>
      <c r="H459" s="2">
        <f t="shared" si="43"/>
        <v>2.4809618058498017E-2</v>
      </c>
      <c r="I459" s="3">
        <f t="shared" si="44"/>
        <v>9.04222681475812</v>
      </c>
      <c r="J459" t="str">
        <f>IF(INT(F459/1000)&lt;&gt;INT(F458/1000),INT(F458/1000)+1&amp;" Km "&amp;TEXT(H459,"mm:ss"),"")</f>
        <v/>
      </c>
      <c r="K459" t="str">
        <f t="shared" si="45"/>
        <v>http://maps.google.com/mapfiles/kml/paddle/wht-blank-lv.png</v>
      </c>
      <c r="L459">
        <f t="shared" si="46"/>
        <v>1</v>
      </c>
      <c r="M459" t="str">
        <f>"#"&amp;_xll.GeodesiX.UDF.Heat(I459, 0, $I$1)</f>
        <v>#F17100</v>
      </c>
    </row>
    <row r="460" spans="1:13" x14ac:dyDescent="0.25">
      <c r="A460">
        <v>46.172266999999998</v>
      </c>
      <c r="B460">
        <v>6.1469189999999996</v>
      </c>
      <c r="C460">
        <v>468</v>
      </c>
      <c r="D460" s="1">
        <v>45425.317176585646</v>
      </c>
      <c r="E460">
        <f>_xll.GeodesiX.UDF.Distance(A459, B459, A460, B460)</f>
        <v>10.160986598623216</v>
      </c>
      <c r="F460">
        <f t="shared" si="47"/>
        <v>5132.6286559327282</v>
      </c>
      <c r="G460" s="2">
        <f t="shared" si="42"/>
        <v>4.6296292566694319E-5</v>
      </c>
      <c r="H460" s="2">
        <f t="shared" si="43"/>
        <v>2.4855914351064712E-2</v>
      </c>
      <c r="I460" s="3">
        <f t="shared" si="44"/>
        <v>9.1448886754676639</v>
      </c>
      <c r="J460" t="str">
        <f>IF(INT(F460/1000)&lt;&gt;INT(F459/1000),INT(F459/1000)+1&amp;" Km "&amp;TEXT(H460,"mm:ss"),"")</f>
        <v/>
      </c>
      <c r="K460" t="str">
        <f t="shared" si="45"/>
        <v>http://maps.google.com/mapfiles/kml/paddle/wht-blank-lv.png</v>
      </c>
      <c r="L460">
        <f t="shared" si="46"/>
        <v>1</v>
      </c>
      <c r="M460" t="str">
        <f>"#"&amp;_xll.GeodesiX.UDF.Heat(I460, 0, $I$1)</f>
        <v>#F16800</v>
      </c>
    </row>
    <row r="461" spans="1:13" x14ac:dyDescent="0.25">
      <c r="A461">
        <v>46.17221</v>
      </c>
      <c r="B461">
        <v>6.1470570000000002</v>
      </c>
      <c r="C461">
        <v>468</v>
      </c>
      <c r="D461" s="1">
        <v>45425.31723453704</v>
      </c>
      <c r="E461">
        <f>_xll.GeodesiX.UDF.Distance(A460, B460, A461, B461)</f>
        <v>12.397911196523507</v>
      </c>
      <c r="F461">
        <f t="shared" si="47"/>
        <v>5145.0265671292518</v>
      </c>
      <c r="G461" s="2">
        <f t="shared" si="42"/>
        <v>5.7951394410338253E-5</v>
      </c>
      <c r="H461" s="2">
        <f t="shared" si="43"/>
        <v>2.491386574547505E-2</v>
      </c>
      <c r="I461" s="3">
        <f t="shared" si="44"/>
        <v>8.9140155891800958</v>
      </c>
      <c r="J461" t="str">
        <f>IF(INT(F461/1000)&lt;&gt;INT(F460/1000),INT(F460/1000)+1&amp;" Km "&amp;TEXT(H461,"mm:ss"),"")</f>
        <v/>
      </c>
      <c r="K461" t="str">
        <f t="shared" si="45"/>
        <v>http://maps.google.com/mapfiles/kml/paddle/wht-blank-lv.png</v>
      </c>
      <c r="L461">
        <f t="shared" si="46"/>
        <v>1</v>
      </c>
      <c r="M461" t="str">
        <f>"#"&amp;_xll.GeodesiX.UDF.Heat(I461, 0, $I$1)</f>
        <v>#F17D00</v>
      </c>
    </row>
    <row r="462" spans="1:13" x14ac:dyDescent="0.25">
      <c r="A462">
        <v>46.172133000000002</v>
      </c>
      <c r="B462">
        <v>6.1471689999999999</v>
      </c>
      <c r="C462">
        <v>468</v>
      </c>
      <c r="D462" s="1">
        <v>45425.317292337961</v>
      </c>
      <c r="E462">
        <f>_xll.GeodesiX.UDF.Distance(A461, B461, A462, B462)</f>
        <v>12.167954710887576</v>
      </c>
      <c r="F462">
        <f t="shared" si="47"/>
        <v>5157.1945218401397</v>
      </c>
      <c r="G462" s="2">
        <f t="shared" si="42"/>
        <v>5.7800920330919325E-5</v>
      </c>
      <c r="H462" s="2">
        <f t="shared" si="43"/>
        <v>2.4971666665805969E-2</v>
      </c>
      <c r="I462" s="3">
        <f t="shared" si="44"/>
        <v>8.7714539846598516</v>
      </c>
      <c r="J462" t="str">
        <f>IF(INT(F462/1000)&lt;&gt;INT(F461/1000),INT(F461/1000)+1&amp;" Km "&amp;TEXT(H462,"mm:ss"),"")</f>
        <v/>
      </c>
      <c r="K462" t="str">
        <f t="shared" si="45"/>
        <v>http://maps.google.com/mapfiles/kml/paddle/wht-blank-lv.png</v>
      </c>
      <c r="L462">
        <f t="shared" si="46"/>
        <v>1</v>
      </c>
      <c r="M462" t="str">
        <f>"#"&amp;_xll.GeodesiX.UDF.Heat(I462, 0, $I$1)</f>
        <v>#F28900</v>
      </c>
    </row>
    <row r="463" spans="1:13" x14ac:dyDescent="0.25">
      <c r="A463">
        <v>46.172069</v>
      </c>
      <c r="B463">
        <v>6.1472899999999999</v>
      </c>
      <c r="C463">
        <v>468</v>
      </c>
      <c r="D463" s="1">
        <v>45425.317350277779</v>
      </c>
      <c r="E463">
        <f>_xll.GeodesiX.UDF.Distance(A462, B462, A463, B463)</f>
        <v>11.743810829760568</v>
      </c>
      <c r="F463">
        <f t="shared" si="47"/>
        <v>5168.9383326698999</v>
      </c>
      <c r="G463" s="2">
        <f t="shared" si="42"/>
        <v>5.7939818361774087E-5</v>
      </c>
      <c r="H463" s="2">
        <f t="shared" si="43"/>
        <v>2.5029606484167743E-2</v>
      </c>
      <c r="I463" s="3">
        <f t="shared" si="44"/>
        <v>8.4454087892491074</v>
      </c>
      <c r="J463" t="str">
        <f>IF(INT(F463/1000)&lt;&gt;INT(F462/1000),INT(F462/1000)+1&amp;" Km "&amp;TEXT(H463,"mm:ss"),"")</f>
        <v/>
      </c>
      <c r="K463" t="str">
        <f t="shared" si="45"/>
        <v>http://maps.google.com/mapfiles/kml/paddle/wht-blank-lv.png</v>
      </c>
      <c r="L463">
        <f t="shared" si="46"/>
        <v>1</v>
      </c>
      <c r="M463" t="str">
        <f>"#"&amp;_xll.GeodesiX.UDF.Heat(I463, 0, $I$1)</f>
        <v>#F2A500</v>
      </c>
    </row>
    <row r="464" spans="1:13" x14ac:dyDescent="0.25">
      <c r="A464">
        <v>46.172010999999998</v>
      </c>
      <c r="B464">
        <v>6.147418</v>
      </c>
      <c r="C464">
        <v>468</v>
      </c>
      <c r="D464" s="1">
        <v>45425.317408067131</v>
      </c>
      <c r="E464">
        <f>_xll.GeodesiX.UDF.Distance(A463, B463, A464, B464)</f>
        <v>11.801157376815382</v>
      </c>
      <c r="F464">
        <f t="shared" si="47"/>
        <v>5180.7394900467152</v>
      </c>
      <c r="G464" s="2">
        <f t="shared" si="42"/>
        <v>5.7789351558312774E-5</v>
      </c>
      <c r="H464" s="2">
        <f t="shared" si="43"/>
        <v>2.5087395835726056E-2</v>
      </c>
      <c r="I464" s="3">
        <f t="shared" si="44"/>
        <v>8.5087455983040812</v>
      </c>
      <c r="J464" t="str">
        <f>IF(INT(F464/1000)&lt;&gt;INT(F463/1000),INT(F463/1000)+1&amp;" Km "&amp;TEXT(H464,"mm:ss"),"")</f>
        <v/>
      </c>
      <c r="K464" t="str">
        <f t="shared" si="45"/>
        <v>http://maps.google.com/mapfiles/kml/paddle/wht-blank-lv.png</v>
      </c>
      <c r="L464">
        <f t="shared" si="46"/>
        <v>1</v>
      </c>
      <c r="M464" t="str">
        <f>"#"&amp;_xll.GeodesiX.UDF.Heat(I464, 0, $I$1)</f>
        <v>#F2A100</v>
      </c>
    </row>
    <row r="465" spans="1:13" x14ac:dyDescent="0.25">
      <c r="A465">
        <v>46.171945999999998</v>
      </c>
      <c r="B465">
        <v>6.147532</v>
      </c>
      <c r="C465">
        <v>468</v>
      </c>
      <c r="D465" s="1">
        <v>45425.31746604167</v>
      </c>
      <c r="E465">
        <f>_xll.GeodesiX.UDF.Distance(A464, B464, A465, B465)</f>
        <v>11.388658937964903</v>
      </c>
      <c r="F465">
        <f t="shared" si="47"/>
        <v>5192.1281489846797</v>
      </c>
      <c r="G465" s="2">
        <f t="shared" si="42"/>
        <v>5.797453923150897E-5</v>
      </c>
      <c r="H465" s="2">
        <f t="shared" si="43"/>
        <v>2.5145370374957565E-2</v>
      </c>
      <c r="I465" s="3">
        <f t="shared" si="44"/>
        <v>8.185100943253957</v>
      </c>
      <c r="J465" t="str">
        <f>IF(INT(F465/1000)&lt;&gt;INT(F464/1000),INT(F464/1000)+1&amp;" Km "&amp;TEXT(H465,"mm:ss"),"")</f>
        <v/>
      </c>
      <c r="K465" t="str">
        <f t="shared" si="45"/>
        <v>http://maps.google.com/mapfiles/kml/paddle/wht-blank-lv.png</v>
      </c>
      <c r="L465">
        <f t="shared" si="46"/>
        <v>1</v>
      </c>
      <c r="M465" t="str">
        <f>"#"&amp;_xll.GeodesiX.UDF.Heat(I465, 0, $I$1)</f>
        <v>#F3BC00</v>
      </c>
    </row>
    <row r="466" spans="1:13" x14ac:dyDescent="0.25">
      <c r="A466">
        <v>46.171878</v>
      </c>
      <c r="B466">
        <v>6.1476360000000003</v>
      </c>
      <c r="C466">
        <v>469</v>
      </c>
      <c r="D466" s="1">
        <v>45425.317523900463</v>
      </c>
      <c r="E466">
        <f>_xll.GeodesiX.UDF.Distance(A465, B465, A466, B466)</f>
        <v>11.028658929024168</v>
      </c>
      <c r="F466">
        <f t="shared" si="47"/>
        <v>5203.1568079137041</v>
      </c>
      <c r="G466" s="2">
        <f t="shared" si="42"/>
        <v>5.785879329778254E-5</v>
      </c>
      <c r="H466" s="2">
        <f t="shared" si="43"/>
        <v>2.5203229168255348E-2</v>
      </c>
      <c r="I466" s="3">
        <f t="shared" si="44"/>
        <v>7.942223285075297</v>
      </c>
      <c r="J466" t="str">
        <f>IF(INT(F466/1000)&lt;&gt;INT(F465/1000),INT(F465/1000)+1&amp;" Km "&amp;TEXT(H466,"mm:ss"),"")</f>
        <v/>
      </c>
      <c r="K466" t="str">
        <f t="shared" si="45"/>
        <v>http://maps.google.com/mapfiles/kml/paddle/wht-blank-lv.png</v>
      </c>
      <c r="L466">
        <f t="shared" si="46"/>
        <v>1</v>
      </c>
      <c r="M466" t="str">
        <f>"#"&amp;_xll.GeodesiX.UDF.Heat(I466, 0, $I$1)</f>
        <v>#F3CF00</v>
      </c>
    </row>
    <row r="467" spans="1:13" x14ac:dyDescent="0.25">
      <c r="A467">
        <v>46.171796999999998</v>
      </c>
      <c r="B467">
        <v>6.1477380000000004</v>
      </c>
      <c r="C467">
        <v>469</v>
      </c>
      <c r="D467" s="1">
        <v>45425.31758171296</v>
      </c>
      <c r="E467">
        <f>_xll.GeodesiX.UDF.Distance(A466, B466, A467, B467)</f>
        <v>11.962729592310756</v>
      </c>
      <c r="F467">
        <f t="shared" si="47"/>
        <v>5215.1195375060151</v>
      </c>
      <c r="G467" s="2">
        <f t="shared" si="42"/>
        <v>5.7812496379483491E-5</v>
      </c>
      <c r="H467" s="2">
        <f t="shared" si="43"/>
        <v>2.5261041664634831E-2</v>
      </c>
      <c r="I467" s="3">
        <f t="shared" si="44"/>
        <v>8.6217876334980499</v>
      </c>
      <c r="J467" t="str">
        <f>IF(INT(F467/1000)&lt;&gt;INT(F466/1000),INT(F466/1000)+1&amp;" Km "&amp;TEXT(H467,"mm:ss"),"")</f>
        <v/>
      </c>
      <c r="K467" t="str">
        <f t="shared" si="45"/>
        <v>http://maps.google.com/mapfiles/kml/paddle/wht-blank-lv.png</v>
      </c>
      <c r="L467">
        <f t="shared" si="46"/>
        <v>1</v>
      </c>
      <c r="M467" t="str">
        <f>"#"&amp;_xll.GeodesiX.UDF.Heat(I467, 0, $I$1)</f>
        <v>#F29700</v>
      </c>
    </row>
    <row r="468" spans="1:13" x14ac:dyDescent="0.25">
      <c r="A468">
        <v>46.171723</v>
      </c>
      <c r="B468">
        <v>6.1478390000000003</v>
      </c>
      <c r="C468">
        <v>470</v>
      </c>
      <c r="D468" s="1">
        <v>45425.317639629633</v>
      </c>
      <c r="E468">
        <f>_xll.GeodesiX.UDF.Distance(A467, B467, A468, B468)</f>
        <v>11.335383870529705</v>
      </c>
      <c r="F468">
        <f t="shared" si="47"/>
        <v>5226.4549213765449</v>
      </c>
      <c r="G468" s="2">
        <f t="shared" si="42"/>
        <v>5.7916673540603369E-5</v>
      </c>
      <c r="H468" s="2">
        <f t="shared" si="43"/>
        <v>2.5318958338175435E-2</v>
      </c>
      <c r="I468" s="3">
        <f t="shared" si="44"/>
        <v>8.1549514569574253</v>
      </c>
      <c r="J468" t="str">
        <f>IF(INT(F468/1000)&lt;&gt;INT(F467/1000),INT(F467/1000)+1&amp;" Km "&amp;TEXT(H468,"mm:ss"),"")</f>
        <v/>
      </c>
      <c r="K468" t="str">
        <f t="shared" si="45"/>
        <v>http://maps.google.com/mapfiles/kml/paddle/wht-blank-lv.png</v>
      </c>
      <c r="L468">
        <f t="shared" si="46"/>
        <v>1</v>
      </c>
      <c r="M468" t="str">
        <f>"#"&amp;_xll.GeodesiX.UDF.Heat(I468, 0, $I$1)</f>
        <v>#F3BE00</v>
      </c>
    </row>
    <row r="469" spans="1:13" x14ac:dyDescent="0.25">
      <c r="A469">
        <v>46.171692999999998</v>
      </c>
      <c r="B469">
        <v>6.1479819999999998</v>
      </c>
      <c r="C469">
        <v>470</v>
      </c>
      <c r="D469" s="1">
        <v>45425.317697418985</v>
      </c>
      <c r="E469">
        <f>_xll.GeodesiX.UDF.Distance(A468, B468, A469, B469)</f>
        <v>11.535435503328745</v>
      </c>
      <c r="F469">
        <f t="shared" si="47"/>
        <v>5237.9903568798736</v>
      </c>
      <c r="G469" s="2">
        <f t="shared" si="42"/>
        <v>5.7789351558312774E-5</v>
      </c>
      <c r="H469" s="2">
        <f t="shared" si="43"/>
        <v>2.5376747689733747E-2</v>
      </c>
      <c r="I469" s="3">
        <f t="shared" si="44"/>
        <v>8.3171576252596378</v>
      </c>
      <c r="J469" t="str">
        <f>IF(INT(F469/1000)&lt;&gt;INT(F468/1000),INT(F468/1000)+1&amp;" Km "&amp;TEXT(H469,"mm:ss"),"")</f>
        <v/>
      </c>
      <c r="K469" t="str">
        <f t="shared" si="45"/>
        <v>http://maps.google.com/mapfiles/kml/paddle/wht-blank-lv.png</v>
      </c>
      <c r="L469">
        <f t="shared" si="46"/>
        <v>1</v>
      </c>
      <c r="M469" t="str">
        <f>"#"&amp;_xll.GeodesiX.UDF.Heat(I469, 0, $I$1)</f>
        <v>#F3B100</v>
      </c>
    </row>
    <row r="470" spans="1:13" x14ac:dyDescent="0.25">
      <c r="A470">
        <v>46.171748999999998</v>
      </c>
      <c r="B470">
        <v>6.1481130000000004</v>
      </c>
      <c r="C470">
        <v>471</v>
      </c>
      <c r="D470" s="1">
        <v>45425.317743831016</v>
      </c>
      <c r="E470">
        <f>_xll.GeodesiX.UDF.Distance(A469, B469, A470, B470)</f>
        <v>11.877921165296195</v>
      </c>
      <c r="F470">
        <f t="shared" si="47"/>
        <v>5249.86827804517</v>
      </c>
      <c r="G470" s="2">
        <f t="shared" si="42"/>
        <v>4.6412031224463135E-5</v>
      </c>
      <c r="H470" s="2">
        <f t="shared" si="43"/>
        <v>2.5423159720958211E-2</v>
      </c>
      <c r="I470" s="3">
        <f t="shared" si="44"/>
        <v>10.663471708311691</v>
      </c>
      <c r="J470" t="str">
        <f>IF(INT(F470/1000)&lt;&gt;INT(F469/1000),INT(F469/1000)+1&amp;" Km "&amp;TEXT(H470,"mm:ss"),"")</f>
        <v/>
      </c>
      <c r="K470" t="str">
        <f t="shared" si="45"/>
        <v>http://maps.google.com/mapfiles/kml/paddle/wht-blank-lv.png</v>
      </c>
      <c r="L470">
        <f t="shared" si="46"/>
        <v>1</v>
      </c>
      <c r="M470" t="str">
        <f>"#"&amp;_xll.GeodesiX.UDF.Heat(I470, 0, $I$1)</f>
        <v>#E90000</v>
      </c>
    </row>
    <row r="471" spans="1:13" x14ac:dyDescent="0.25">
      <c r="A471">
        <v>46.171838000000001</v>
      </c>
      <c r="B471">
        <v>6.1481830000000004</v>
      </c>
      <c r="C471">
        <v>471</v>
      </c>
      <c r="D471" s="1">
        <v>45425.31779011574</v>
      </c>
      <c r="E471">
        <f>_xll.GeodesiX.UDF.Distance(A470, B470, A471, B471)</f>
        <v>11.273313618408174</v>
      </c>
      <c r="F471">
        <f t="shared" si="47"/>
        <v>5261.1415916635779</v>
      </c>
      <c r="G471" s="2">
        <f t="shared" si="42"/>
        <v>4.6284723794087768E-5</v>
      </c>
      <c r="H471" s="2">
        <f t="shared" si="43"/>
        <v>2.5469444444752298E-2</v>
      </c>
      <c r="I471" s="3">
        <f t="shared" si="44"/>
        <v>10.148519041762276</v>
      </c>
      <c r="J471" t="str">
        <f>IF(INT(F471/1000)&lt;&gt;INT(F470/1000),INT(F470/1000)+1&amp;" Km "&amp;TEXT(H471,"mm:ss"),"")</f>
        <v/>
      </c>
      <c r="K471" t="str">
        <f t="shared" si="45"/>
        <v>http://maps.google.com/mapfiles/kml/paddle/wht-blank-lv.png</v>
      </c>
      <c r="L471">
        <f t="shared" si="46"/>
        <v>1</v>
      </c>
      <c r="M471" t="str">
        <f>"#"&amp;_xll.GeodesiX.UDF.Heat(I471, 0, $I$1)</f>
        <v>#EC0000</v>
      </c>
    </row>
    <row r="472" spans="1:13" x14ac:dyDescent="0.25">
      <c r="A472">
        <v>46.171885000000003</v>
      </c>
      <c r="B472">
        <v>6.1483080000000001</v>
      </c>
      <c r="C472">
        <v>471</v>
      </c>
      <c r="D472" s="1">
        <v>45425.31784797454</v>
      </c>
      <c r="E472">
        <f>_xll.GeodesiX.UDF.Distance(A471, B471, A472, B472)</f>
        <v>10.975940682486005</v>
      </c>
      <c r="F472">
        <f t="shared" si="47"/>
        <v>5272.1175323460639</v>
      </c>
      <c r="G472" s="2">
        <f t="shared" si="42"/>
        <v>5.7858800573740155E-5</v>
      </c>
      <c r="H472" s="2">
        <f t="shared" si="43"/>
        <v>2.5527303245326038E-2</v>
      </c>
      <c r="I472" s="3">
        <f t="shared" si="44"/>
        <v>7.9042575586645469</v>
      </c>
      <c r="J472" t="str">
        <f>IF(INT(F472/1000)&lt;&gt;INT(F471/1000),INT(F471/1000)+1&amp;" Km "&amp;TEXT(H472,"mm:ss"),"")</f>
        <v/>
      </c>
      <c r="K472" t="str">
        <f t="shared" si="45"/>
        <v>http://maps.google.com/mapfiles/kml/paddle/wht-blank-lv.png</v>
      </c>
      <c r="L472">
        <f t="shared" si="46"/>
        <v>1</v>
      </c>
      <c r="M472" t="str">
        <f>"#"&amp;_xll.GeodesiX.UDF.Heat(I472, 0, $I$1)</f>
        <v>#F3D200</v>
      </c>
    </row>
    <row r="473" spans="1:13" x14ac:dyDescent="0.25">
      <c r="A473">
        <v>46.171855000000001</v>
      </c>
      <c r="B473">
        <v>6.1484319999999997</v>
      </c>
      <c r="C473">
        <v>471</v>
      </c>
      <c r="D473" s="1">
        <v>45425.317894270833</v>
      </c>
      <c r="E473">
        <f>_xll.GeodesiX.UDF.Distance(A472, B472, A473, B473)</f>
        <v>10.139683812188197</v>
      </c>
      <c r="F473">
        <f t="shared" si="47"/>
        <v>5282.257216158252</v>
      </c>
      <c r="G473" s="2">
        <f t="shared" si="42"/>
        <v>4.6296292566694319E-5</v>
      </c>
      <c r="H473" s="2">
        <f t="shared" si="43"/>
        <v>2.5573599537892733E-2</v>
      </c>
      <c r="I473" s="3">
        <f t="shared" si="44"/>
        <v>9.1257161661316211</v>
      </c>
      <c r="J473" t="str">
        <f>IF(INT(F473/1000)&lt;&gt;INT(F472/1000),INT(F472/1000)+1&amp;" Km "&amp;TEXT(H473,"mm:ss"),"")</f>
        <v/>
      </c>
      <c r="K473" t="str">
        <f t="shared" si="45"/>
        <v>http://maps.google.com/mapfiles/kml/paddle/wht-blank-lv.png</v>
      </c>
      <c r="L473">
        <f t="shared" si="46"/>
        <v>1</v>
      </c>
      <c r="M473" t="str">
        <f>"#"&amp;_xll.GeodesiX.UDF.Heat(I473, 0, $I$1)</f>
        <v>#F16A00</v>
      </c>
    </row>
    <row r="474" spans="1:13" x14ac:dyDescent="0.25">
      <c r="A474">
        <v>46.171819999999997</v>
      </c>
      <c r="B474">
        <v>6.1485799999999999</v>
      </c>
      <c r="C474">
        <v>471</v>
      </c>
      <c r="D474" s="1">
        <v>45425.317952094905</v>
      </c>
      <c r="E474">
        <f>_xll.GeodesiX.UDF.Distance(A473, B473, A474, B474)</f>
        <v>12.073026209562547</v>
      </c>
      <c r="F474">
        <f t="shared" si="47"/>
        <v>5294.3302423678142</v>
      </c>
      <c r="G474" s="2">
        <f t="shared" si="42"/>
        <v>5.7824072428047657E-5</v>
      </c>
      <c r="H474" s="2">
        <f t="shared" si="43"/>
        <v>2.563142361032078E-2</v>
      </c>
      <c r="I474" s="3">
        <f t="shared" si="44"/>
        <v>8.6995387493284042</v>
      </c>
      <c r="J474" t="str">
        <f>IF(INT(F474/1000)&lt;&gt;INT(F473/1000),INT(F473/1000)+1&amp;" Km "&amp;TEXT(H474,"mm:ss"),"")</f>
        <v/>
      </c>
      <c r="K474" t="str">
        <f t="shared" si="45"/>
        <v>http://maps.google.com/mapfiles/kml/paddle/wht-blank-lv.png</v>
      </c>
      <c r="L474">
        <f t="shared" si="46"/>
        <v>1</v>
      </c>
      <c r="M474" t="str">
        <f>"#"&amp;_xll.GeodesiX.UDF.Heat(I474, 0, $I$1)</f>
        <v>#F29000</v>
      </c>
    </row>
    <row r="475" spans="1:13" x14ac:dyDescent="0.25">
      <c r="A475">
        <v>46.171792000000003</v>
      </c>
      <c r="B475">
        <v>6.1487299999999996</v>
      </c>
      <c r="C475">
        <v>470</v>
      </c>
      <c r="D475" s="1">
        <v>45425.318009953706</v>
      </c>
      <c r="E475">
        <f>_xll.GeodesiX.UDF.Distance(A474, B474, A475, B475)</f>
        <v>11.99431514354848</v>
      </c>
      <c r="F475">
        <f t="shared" si="47"/>
        <v>5306.3245575113624</v>
      </c>
      <c r="G475" s="2">
        <f t="shared" si="42"/>
        <v>5.7858800573740155E-5</v>
      </c>
      <c r="H475" s="2">
        <f t="shared" si="43"/>
        <v>2.5689282410894521E-2</v>
      </c>
      <c r="I475" s="3">
        <f t="shared" si="44"/>
        <v>8.6376337916691899</v>
      </c>
      <c r="J475" t="str">
        <f>IF(INT(F475/1000)&lt;&gt;INT(F474/1000),INT(F474/1000)+1&amp;" Km "&amp;TEXT(H475,"mm:ss"),"")</f>
        <v/>
      </c>
      <c r="K475" t="str">
        <f t="shared" si="45"/>
        <v>http://maps.google.com/mapfiles/kml/paddle/wht-blank-lv.png</v>
      </c>
      <c r="L475">
        <f t="shared" si="46"/>
        <v>1</v>
      </c>
      <c r="M475" t="str">
        <f>"#"&amp;_xll.GeodesiX.UDF.Heat(I475, 0, $I$1)</f>
        <v>#F29500</v>
      </c>
    </row>
    <row r="476" spans="1:13" x14ac:dyDescent="0.25">
      <c r="A476">
        <v>46.171714000000001</v>
      </c>
      <c r="B476">
        <v>6.148828</v>
      </c>
      <c r="C476">
        <v>470</v>
      </c>
      <c r="D476" s="1">
        <v>45425.31806784722</v>
      </c>
      <c r="E476">
        <f>_xll.GeodesiX.UDF.Distance(A475, B475, A476, B476)</f>
        <v>11.508380982875284</v>
      </c>
      <c r="F476">
        <f t="shared" si="47"/>
        <v>5317.8329384942381</v>
      </c>
      <c r="G476" s="2">
        <f t="shared" si="42"/>
        <v>5.7893514167517424E-5</v>
      </c>
      <c r="H476" s="2">
        <f t="shared" si="43"/>
        <v>2.5747175925062038E-2</v>
      </c>
      <c r="I476" s="3">
        <f t="shared" si="44"/>
        <v>8.2827218416724531</v>
      </c>
      <c r="J476" t="str">
        <f>IF(INT(F476/1000)&lt;&gt;INT(F475/1000),INT(F475/1000)+1&amp;" Km "&amp;TEXT(H476,"mm:ss"),"")</f>
        <v/>
      </c>
      <c r="K476" t="str">
        <f t="shared" si="45"/>
        <v>http://maps.google.com/mapfiles/kml/paddle/wht-blank-lv.png</v>
      </c>
      <c r="L476">
        <f t="shared" si="46"/>
        <v>1</v>
      </c>
      <c r="M476" t="str">
        <f>"#"&amp;_xll.GeodesiX.UDF.Heat(I476, 0, $I$1)</f>
        <v>#F3B400</v>
      </c>
    </row>
    <row r="477" spans="1:13" x14ac:dyDescent="0.25">
      <c r="A477">
        <v>46.171646000000003</v>
      </c>
      <c r="B477">
        <v>6.1489149999999997</v>
      </c>
      <c r="C477">
        <v>470</v>
      </c>
      <c r="D477" s="1">
        <v>45425.318114224538</v>
      </c>
      <c r="E477">
        <f>_xll.GeodesiX.UDF.Distance(A476, B476, A477, B477)</f>
        <v>10.112790724509951</v>
      </c>
      <c r="F477">
        <f t="shared" si="47"/>
        <v>5327.9457292187481</v>
      </c>
      <c r="G477" s="2">
        <f t="shared" si="42"/>
        <v>4.6377317630685866E-5</v>
      </c>
      <c r="H477" s="2">
        <f t="shared" si="43"/>
        <v>2.5793553242692724E-2</v>
      </c>
      <c r="I477" s="3">
        <f t="shared" si="44"/>
        <v>9.0856112797070168</v>
      </c>
      <c r="J477" t="str">
        <f>IF(INT(F477/1000)&lt;&gt;INT(F476/1000),INT(F476/1000)+1&amp;" Km "&amp;TEXT(H477,"mm:ss"),"")</f>
        <v/>
      </c>
      <c r="K477" t="str">
        <f t="shared" si="45"/>
        <v>http://maps.google.com/mapfiles/kml/paddle/wht-blank-lv.png</v>
      </c>
      <c r="L477">
        <f t="shared" si="46"/>
        <v>1</v>
      </c>
      <c r="M477" t="str">
        <f>"#"&amp;_xll.GeodesiX.UDF.Heat(I477, 0, $I$1)</f>
        <v>#F16E00</v>
      </c>
    </row>
    <row r="478" spans="1:13" x14ac:dyDescent="0.25">
      <c r="A478">
        <v>46.171579000000001</v>
      </c>
      <c r="B478">
        <v>6.149038</v>
      </c>
      <c r="C478">
        <v>469</v>
      </c>
      <c r="D478" s="1">
        <v>45425.318172025465</v>
      </c>
      <c r="E478">
        <f>_xll.GeodesiX.UDF.Distance(A477, B477, A478, B478)</f>
        <v>12.069981657192312</v>
      </c>
      <c r="F478">
        <f t="shared" si="47"/>
        <v>5340.0157108759404</v>
      </c>
      <c r="G478" s="2">
        <f t="shared" si="42"/>
        <v>5.780092760687694E-5</v>
      </c>
      <c r="H478" s="2">
        <f t="shared" si="43"/>
        <v>2.5851354170299601E-2</v>
      </c>
      <c r="I478" s="3">
        <f t="shared" si="44"/>
        <v>8.7008275334871605</v>
      </c>
      <c r="J478" t="str">
        <f>IF(INT(F478/1000)&lt;&gt;INT(F477/1000),INT(F477/1000)+1&amp;" Km "&amp;TEXT(H478,"mm:ss"),"")</f>
        <v/>
      </c>
      <c r="K478" t="str">
        <f t="shared" si="45"/>
        <v>http://maps.google.com/mapfiles/kml/paddle/wht-blank-lv.png</v>
      </c>
      <c r="L478">
        <f t="shared" si="46"/>
        <v>1</v>
      </c>
      <c r="M478" t="str">
        <f>"#"&amp;_xll.GeodesiX.UDF.Heat(I478, 0, $I$1)</f>
        <v>#F29000</v>
      </c>
    </row>
    <row r="479" spans="1:13" x14ac:dyDescent="0.25">
      <c r="A479">
        <v>46.171520999999998</v>
      </c>
      <c r="B479">
        <v>6.1491439999999997</v>
      </c>
      <c r="C479">
        <v>469</v>
      </c>
      <c r="D479" s="1">
        <v>45425.318218287037</v>
      </c>
      <c r="E479">
        <f>_xll.GeodesiX.UDF.Distance(A478, B478, A479, B479)</f>
        <v>10.419647928311187</v>
      </c>
      <c r="F479">
        <f t="shared" si="47"/>
        <v>5350.4353588042513</v>
      </c>
      <c r="G479" s="2">
        <f t="shared" si="42"/>
        <v>4.6261571696959436E-5</v>
      </c>
      <c r="H479" s="2">
        <f t="shared" si="43"/>
        <v>2.589761574199656E-2</v>
      </c>
      <c r="I479" s="3">
        <f t="shared" si="44"/>
        <v>9.3847221589641965</v>
      </c>
      <c r="J479" t="str">
        <f>IF(INT(F479/1000)&lt;&gt;INT(F478/1000),INT(F478/1000)+1&amp;" Km "&amp;TEXT(H479,"mm:ss"),"")</f>
        <v/>
      </c>
      <c r="K479" t="str">
        <f t="shared" si="45"/>
        <v>http://maps.google.com/mapfiles/kml/paddle/wht-blank-lv.png</v>
      </c>
      <c r="L479">
        <f t="shared" si="46"/>
        <v>1</v>
      </c>
      <c r="M479" t="str">
        <f>"#"&amp;_xll.GeodesiX.UDF.Heat(I479, 0, $I$1)</f>
        <v>#F05100</v>
      </c>
    </row>
    <row r="480" spans="1:13" x14ac:dyDescent="0.25">
      <c r="A480">
        <v>46.171464999999998</v>
      </c>
      <c r="B480">
        <v>6.1492469999999999</v>
      </c>
      <c r="C480">
        <v>469</v>
      </c>
      <c r="D480" s="1">
        <v>45425.318264548609</v>
      </c>
      <c r="E480">
        <f>_xll.GeodesiX.UDF.Distance(A479, B479, A480, B480)</f>
        <v>10.100152001633706</v>
      </c>
      <c r="F480">
        <f t="shared" si="47"/>
        <v>5360.5355108058848</v>
      </c>
      <c r="G480" s="2">
        <f t="shared" si="42"/>
        <v>4.6261571696959436E-5</v>
      </c>
      <c r="H480" s="2">
        <f t="shared" si="43"/>
        <v>2.594387731369352E-2</v>
      </c>
      <c r="I480" s="3">
        <f t="shared" si="44"/>
        <v>9.0969599885513102</v>
      </c>
      <c r="J480" t="str">
        <f>IF(INT(F480/1000)&lt;&gt;INT(F479/1000),INT(F479/1000)+1&amp;" Km "&amp;TEXT(H480,"mm:ss"),"")</f>
        <v/>
      </c>
      <c r="K480" t="str">
        <f t="shared" si="45"/>
        <v>http://maps.google.com/mapfiles/kml/paddle/wht-blank-lv.png</v>
      </c>
      <c r="L480">
        <f t="shared" si="46"/>
        <v>1</v>
      </c>
      <c r="M480" t="str">
        <f>"#"&amp;_xll.GeodesiX.UDF.Heat(I480, 0, $I$1)</f>
        <v>#F16D00</v>
      </c>
    </row>
    <row r="481" spans="1:13" x14ac:dyDescent="0.25">
      <c r="A481">
        <v>46.171407000000002</v>
      </c>
      <c r="B481">
        <v>6.1493729999999998</v>
      </c>
      <c r="C481">
        <v>469</v>
      </c>
      <c r="D481" s="1">
        <v>45425.318322465275</v>
      </c>
      <c r="E481">
        <f>_xll.GeodesiX.UDF.Distance(A480, B480, A481, B481)</f>
        <v>11.672188601554437</v>
      </c>
      <c r="F481">
        <f t="shared" si="47"/>
        <v>5372.2076994074396</v>
      </c>
      <c r="G481" s="2">
        <f t="shared" si="42"/>
        <v>5.7916666264645755E-5</v>
      </c>
      <c r="H481" s="2">
        <f t="shared" si="43"/>
        <v>2.6001793979958165E-2</v>
      </c>
      <c r="I481" s="3">
        <f t="shared" si="44"/>
        <v>8.3972580450182708</v>
      </c>
      <c r="J481" t="str">
        <f>IF(INT(F481/1000)&lt;&gt;INT(F480/1000),INT(F480/1000)+1&amp;" Km "&amp;TEXT(H481,"mm:ss"),"")</f>
        <v/>
      </c>
      <c r="K481" t="str">
        <f t="shared" si="45"/>
        <v>http://maps.google.com/mapfiles/kml/paddle/wht-blank-lv.png</v>
      </c>
      <c r="L481">
        <f t="shared" si="46"/>
        <v>1</v>
      </c>
      <c r="M481" t="str">
        <f>"#"&amp;_xll.GeodesiX.UDF.Heat(I481, 0, $I$1)</f>
        <v>#F2AA00</v>
      </c>
    </row>
    <row r="482" spans="1:13" x14ac:dyDescent="0.25">
      <c r="A482">
        <v>46.171356000000003</v>
      </c>
      <c r="B482">
        <v>6.1494809999999998</v>
      </c>
      <c r="C482">
        <v>469</v>
      </c>
      <c r="D482" s="1">
        <v>45425.318368796296</v>
      </c>
      <c r="E482">
        <f>_xll.GeodesiX.UDF.Distance(A481, B481, A482, B482)</f>
        <v>10.084379702833067</v>
      </c>
      <c r="F482">
        <f t="shared" si="47"/>
        <v>5382.2920791102724</v>
      </c>
      <c r="G482" s="2">
        <f t="shared" si="42"/>
        <v>4.6331020712386817E-5</v>
      </c>
      <c r="H482" s="2">
        <f t="shared" si="43"/>
        <v>2.6048125000670552E-2</v>
      </c>
      <c r="I482" s="3">
        <f t="shared" si="44"/>
        <v>9.0691394481992642</v>
      </c>
      <c r="J482" t="str">
        <f>IF(INT(F482/1000)&lt;&gt;INT(F481/1000),INT(F481/1000)+1&amp;" Km "&amp;TEXT(H482,"mm:ss"),"")</f>
        <v/>
      </c>
      <c r="K482" t="str">
        <f t="shared" si="45"/>
        <v>http://maps.google.com/mapfiles/kml/paddle/wht-blank-lv.png</v>
      </c>
      <c r="L482">
        <f t="shared" si="46"/>
        <v>1</v>
      </c>
      <c r="M482" t="str">
        <f>"#"&amp;_xll.GeodesiX.UDF.Heat(I482, 0, $I$1)</f>
        <v>#F16F00</v>
      </c>
    </row>
    <row r="483" spans="1:13" x14ac:dyDescent="0.25">
      <c r="A483">
        <v>46.171273999999997</v>
      </c>
      <c r="B483">
        <v>6.1495559999999996</v>
      </c>
      <c r="C483">
        <v>470</v>
      </c>
      <c r="D483" s="1">
        <v>45425.318426701386</v>
      </c>
      <c r="E483">
        <f>_xll.GeodesiX.UDF.Distance(A482, B482, A483, B483)</f>
        <v>10.799179724907185</v>
      </c>
      <c r="F483">
        <f t="shared" si="47"/>
        <v>5393.0912588351794</v>
      </c>
      <c r="G483" s="2">
        <f t="shared" si="42"/>
        <v>5.7905090216081589E-5</v>
      </c>
      <c r="H483" s="2">
        <f t="shared" si="43"/>
        <v>2.6106030090886634E-2</v>
      </c>
      <c r="I483" s="3">
        <f t="shared" si="44"/>
        <v>7.7707472726839262</v>
      </c>
      <c r="J483" t="str">
        <f>IF(INT(F483/1000)&lt;&gt;INT(F482/1000),INT(F482/1000)+1&amp;" Km "&amp;TEXT(H483,"mm:ss"),"")</f>
        <v/>
      </c>
      <c r="K483" t="str">
        <f t="shared" si="45"/>
        <v>http://maps.google.com/mapfiles/kml/paddle/wht-blank-lv.png</v>
      </c>
      <c r="L483">
        <f t="shared" si="46"/>
        <v>1</v>
      </c>
      <c r="M483" t="str">
        <f>"#"&amp;_xll.GeodesiX.UDF.Heat(I483, 0, $I$1)</f>
        <v>#F3DC00</v>
      </c>
    </row>
    <row r="484" spans="1:13" x14ac:dyDescent="0.25">
      <c r="A484">
        <v>46.17118</v>
      </c>
      <c r="B484">
        <v>6.1496519999999997</v>
      </c>
      <c r="C484">
        <v>470</v>
      </c>
      <c r="D484" s="1">
        <v>45425.318472789353</v>
      </c>
      <c r="E484">
        <f>_xll.GeodesiX.UDF.Distance(A483, B483, A484, B484)</f>
        <v>12.811401293757143</v>
      </c>
      <c r="F484">
        <f t="shared" si="47"/>
        <v>5405.9026601289361</v>
      </c>
      <c r="G484" s="2">
        <f t="shared" si="42"/>
        <v>4.6087967348285019E-5</v>
      </c>
      <c r="H484" s="2">
        <f t="shared" si="43"/>
        <v>2.6152118058234919E-2</v>
      </c>
      <c r="I484" s="3">
        <f t="shared" si="44"/>
        <v>11.582380780777578</v>
      </c>
      <c r="J484" t="str">
        <f>IF(INT(F484/1000)&lt;&gt;INT(F483/1000),INT(F483/1000)+1&amp;" Km "&amp;TEXT(H484,"mm:ss"),"")</f>
        <v/>
      </c>
      <c r="K484" t="str">
        <f t="shared" si="45"/>
        <v>http://maps.google.com/mapfiles/kml/paddle/wht-blank-lv.png</v>
      </c>
      <c r="L484">
        <f t="shared" si="46"/>
        <v>1</v>
      </c>
      <c r="M484" t="str">
        <f>"#"&amp;_xll.GeodesiX.UDF.Heat(I484, 0, $I$1)</f>
        <v>#E30000</v>
      </c>
    </row>
    <row r="485" spans="1:13" x14ac:dyDescent="0.25">
      <c r="A485">
        <v>46.171111000000003</v>
      </c>
      <c r="B485">
        <v>6.1497590000000004</v>
      </c>
      <c r="C485">
        <v>471</v>
      </c>
      <c r="D485" s="1">
        <v>45425.318530798613</v>
      </c>
      <c r="E485">
        <f>_xll.GeodesiX.UDF.Distance(A484, B484, A485, B485)</f>
        <v>11.273895289914165</v>
      </c>
      <c r="F485">
        <f t="shared" si="47"/>
        <v>5417.1765554188505</v>
      </c>
      <c r="G485" s="2">
        <f t="shared" si="42"/>
        <v>5.8009260101243854E-5</v>
      </c>
      <c r="H485" s="2">
        <f t="shared" si="43"/>
        <v>2.6210127318336163E-2</v>
      </c>
      <c r="I485" s="3">
        <f t="shared" si="44"/>
        <v>8.0977698432958363</v>
      </c>
      <c r="J485" t="str">
        <f>IF(INT(F485/1000)&lt;&gt;INT(F484/1000),INT(F484/1000)+1&amp;" Km "&amp;TEXT(H485,"mm:ss"),"")</f>
        <v/>
      </c>
      <c r="K485" t="str">
        <f t="shared" si="45"/>
        <v>http://maps.google.com/mapfiles/kml/paddle/wht-blank-lv.png</v>
      </c>
      <c r="L485">
        <f t="shared" si="46"/>
        <v>1</v>
      </c>
      <c r="M485" t="str">
        <f>"#"&amp;_xll.GeodesiX.UDF.Heat(I485, 0, $I$1)</f>
        <v>#F3C200</v>
      </c>
    </row>
    <row r="486" spans="1:13" x14ac:dyDescent="0.25">
      <c r="A486">
        <v>46.171081999999998</v>
      </c>
      <c r="B486">
        <v>6.1498970000000002</v>
      </c>
      <c r="C486">
        <v>473</v>
      </c>
      <c r="D486" s="1">
        <v>45425.318600196762</v>
      </c>
      <c r="E486">
        <f>_xll.GeodesiX.UDF.Distance(A485, B485, A486, B486)</f>
        <v>11.133785674645337</v>
      </c>
      <c r="F486">
        <f t="shared" si="47"/>
        <v>5428.3103410934955</v>
      </c>
      <c r="G486" s="2">
        <f t="shared" si="42"/>
        <v>6.9398149207700044E-5</v>
      </c>
      <c r="H486" s="2">
        <f t="shared" si="43"/>
        <v>2.6279525467543863E-2</v>
      </c>
      <c r="I486" s="3">
        <f t="shared" si="44"/>
        <v>6.6847277879866427</v>
      </c>
      <c r="J486" t="str">
        <f>IF(INT(F486/1000)&lt;&gt;INT(F485/1000),INT(F485/1000)+1&amp;" Km "&amp;TEXT(H486,"mm:ss"),"")</f>
        <v/>
      </c>
      <c r="K486" t="str">
        <f t="shared" si="45"/>
        <v>http://maps.google.com/mapfiles/kml/paddle/wht-blank-lv.png</v>
      </c>
      <c r="L486">
        <f t="shared" si="46"/>
        <v>1</v>
      </c>
      <c r="M486" t="str">
        <f>"#"&amp;_xll.GeodesiX.UDF.Heat(I486, 0, $I$1)</f>
        <v>#B8F100</v>
      </c>
    </row>
    <row r="487" spans="1:13" x14ac:dyDescent="0.25">
      <c r="A487">
        <v>46.170991999999998</v>
      </c>
      <c r="B487">
        <v>6.1498889999999999</v>
      </c>
      <c r="C487">
        <v>474</v>
      </c>
      <c r="D487" s="1">
        <v>45425.318692858797</v>
      </c>
      <c r="E487">
        <f>_xll.GeodesiX.UDF.Distance(A486, B486, A487, B487)</f>
        <v>10.02297711822947</v>
      </c>
      <c r="F487">
        <f t="shared" si="47"/>
        <v>5438.3333182117249</v>
      </c>
      <c r="G487" s="2">
        <f t="shared" si="42"/>
        <v>9.2662034148816019E-5</v>
      </c>
      <c r="H487" s="2">
        <f t="shared" si="43"/>
        <v>2.6372187501692679E-2</v>
      </c>
      <c r="I487" s="3">
        <f t="shared" si="44"/>
        <v>4.5069596240698404</v>
      </c>
      <c r="J487" t="str">
        <f>IF(INT(F487/1000)&lt;&gt;INT(F486/1000),INT(F486/1000)+1&amp;" Km "&amp;TEXT(H487,"mm:ss"),"")</f>
        <v/>
      </c>
      <c r="K487" t="str">
        <f t="shared" si="45"/>
        <v>http://maps.google.com/mapfiles/kml/paddle/wht-blank-lv.png</v>
      </c>
      <c r="L487">
        <f t="shared" si="46"/>
        <v>1</v>
      </c>
      <c r="M487" t="str">
        <f>"#"&amp;_xll.GeodesiX.UDF.Heat(I487, 0, $I$1)</f>
        <v>#00E652</v>
      </c>
    </row>
    <row r="488" spans="1:13" x14ac:dyDescent="0.25">
      <c r="A488">
        <v>46.17089</v>
      </c>
      <c r="B488">
        <v>6.1498619999999997</v>
      </c>
      <c r="C488">
        <v>474</v>
      </c>
      <c r="D488" s="1">
        <v>45425.318762372684</v>
      </c>
      <c r="E488">
        <f>_xll.GeodesiX.UDF.Distance(A487, B487, A488, B488)</f>
        <v>11.527905914750406</v>
      </c>
      <c r="F488">
        <f t="shared" si="47"/>
        <v>5449.8612241264755</v>
      </c>
      <c r="G488" s="2">
        <f t="shared" si="42"/>
        <v>6.951388786546886E-5</v>
      </c>
      <c r="H488" s="2">
        <f t="shared" si="43"/>
        <v>2.6441701389558148E-2</v>
      </c>
      <c r="I488" s="3">
        <f t="shared" si="44"/>
        <v>6.9098338168653157</v>
      </c>
      <c r="J488" t="str">
        <f>IF(INT(F488/1000)&lt;&gt;INT(F487/1000),INT(F487/1000)+1&amp;" Km "&amp;TEXT(H488,"mm:ss"),"")</f>
        <v/>
      </c>
      <c r="K488" t="str">
        <f t="shared" si="45"/>
        <v>http://maps.google.com/mapfiles/kml/paddle/wht-blank-lv.png</v>
      </c>
      <c r="L488">
        <f t="shared" si="46"/>
        <v>1</v>
      </c>
      <c r="M488" t="str">
        <f>"#"&amp;_xll.GeodesiX.UDF.Heat(I488, 0, $I$1)</f>
        <v>#C9F200</v>
      </c>
    </row>
    <row r="489" spans="1:13" x14ac:dyDescent="0.25">
      <c r="A489">
        <v>46.170811999999998</v>
      </c>
      <c r="B489">
        <v>6.1497950000000001</v>
      </c>
      <c r="C489">
        <v>474</v>
      </c>
      <c r="D489" s="1">
        <v>45425.318820162036</v>
      </c>
      <c r="E489">
        <f>_xll.GeodesiX.UDF.Distance(A488, B488, A489, B489)</f>
        <v>10.096569852088615</v>
      </c>
      <c r="F489">
        <f t="shared" si="47"/>
        <v>5459.957793978564</v>
      </c>
      <c r="G489" s="2">
        <f t="shared" si="42"/>
        <v>5.7789351558312774E-5</v>
      </c>
      <c r="H489" s="2">
        <f t="shared" si="43"/>
        <v>2.649949074111646E-2</v>
      </c>
      <c r="I489" s="3">
        <f t="shared" si="44"/>
        <v>7.279721941146744</v>
      </c>
      <c r="J489" t="str">
        <f>IF(INT(F489/1000)&lt;&gt;INT(F488/1000),INT(F488/1000)+1&amp;" Km "&amp;TEXT(H489,"mm:ss"),"")</f>
        <v/>
      </c>
      <c r="K489" t="str">
        <f t="shared" si="45"/>
        <v>http://maps.google.com/mapfiles/kml/paddle/wht-blank-lv.png</v>
      </c>
      <c r="L489">
        <f t="shared" si="46"/>
        <v>1</v>
      </c>
      <c r="M489" t="str">
        <f>"#"&amp;_xll.GeodesiX.UDF.Heat(I489, 0, $I$1)</f>
        <v>#E4F300</v>
      </c>
    </row>
    <row r="490" spans="1:13" x14ac:dyDescent="0.25">
      <c r="A490">
        <v>46.170726999999999</v>
      </c>
      <c r="B490">
        <v>6.1496899999999997</v>
      </c>
      <c r="C490">
        <v>474</v>
      </c>
      <c r="D490" s="1">
        <v>45425.318877997684</v>
      </c>
      <c r="E490">
        <f>_xll.GeodesiX.UDF.Distance(A489, B489, A490, B490)</f>
        <v>12.450568339692317</v>
      </c>
      <c r="F490">
        <f t="shared" si="47"/>
        <v>5472.408362318256</v>
      </c>
      <c r="G490" s="2">
        <f t="shared" si="42"/>
        <v>5.7835648476611823E-5</v>
      </c>
      <c r="H490" s="2">
        <f t="shared" si="43"/>
        <v>2.6557326389593072E-2</v>
      </c>
      <c r="I490" s="3">
        <f t="shared" si="44"/>
        <v>8.9697910282842308</v>
      </c>
      <c r="J490" t="str">
        <f>IF(INT(F490/1000)&lt;&gt;INT(F489/1000),INT(F489/1000)+1&amp;" Km "&amp;TEXT(H490,"mm:ss"),"")</f>
        <v/>
      </c>
      <c r="K490" t="str">
        <f t="shared" si="45"/>
        <v>http://maps.google.com/mapfiles/kml/paddle/wht-blank-lv.png</v>
      </c>
      <c r="L490">
        <f t="shared" si="46"/>
        <v>1</v>
      </c>
      <c r="M490" t="str">
        <f>"#"&amp;_xll.GeodesiX.UDF.Heat(I490, 0, $I$1)</f>
        <v>#F17800</v>
      </c>
    </row>
    <row r="491" spans="1:13" x14ac:dyDescent="0.25">
      <c r="A491">
        <v>46.170656000000001</v>
      </c>
      <c r="B491">
        <v>6.1495990000000003</v>
      </c>
      <c r="C491">
        <v>473</v>
      </c>
      <c r="D491" s="1">
        <v>45425.318924375002</v>
      </c>
      <c r="E491">
        <f>_xll.GeodesiX.UDF.Distance(A490, B490, A491, B491)</f>
        <v>10.567329151463998</v>
      </c>
      <c r="F491">
        <f t="shared" si="47"/>
        <v>5482.97569146972</v>
      </c>
      <c r="G491" s="2">
        <f t="shared" si="42"/>
        <v>4.6377317630685866E-5</v>
      </c>
      <c r="H491" s="2">
        <f t="shared" si="43"/>
        <v>2.6603703707223758E-2</v>
      </c>
      <c r="I491" s="3">
        <f t="shared" si="44"/>
        <v>9.4939811917813213</v>
      </c>
      <c r="J491" t="str">
        <f>IF(INT(F491/1000)&lt;&gt;INT(F490/1000),INT(F490/1000)+1&amp;" Km "&amp;TEXT(H491,"mm:ss"),"")</f>
        <v/>
      </c>
      <c r="K491" t="str">
        <f t="shared" si="45"/>
        <v>http://maps.google.com/mapfiles/kml/paddle/wht-blank-lv.png</v>
      </c>
      <c r="L491">
        <f t="shared" si="46"/>
        <v>1</v>
      </c>
      <c r="M491" t="str">
        <f>"#"&amp;_xll.GeodesiX.UDF.Heat(I491, 0, $I$1)</f>
        <v>#EF4500</v>
      </c>
    </row>
    <row r="492" spans="1:13" x14ac:dyDescent="0.25">
      <c r="A492">
        <v>46.170572</v>
      </c>
      <c r="B492">
        <v>6.1495050000000004</v>
      </c>
      <c r="C492">
        <v>473</v>
      </c>
      <c r="D492" s="1">
        <v>45425.318982222219</v>
      </c>
      <c r="E492">
        <f>_xll.GeodesiX.UDF.Distance(A491, B491, A492, B492)</f>
        <v>11.826853678460447</v>
      </c>
      <c r="F492">
        <f t="shared" si="47"/>
        <v>5494.8025451481808</v>
      </c>
      <c r="G492" s="2">
        <f t="shared" si="42"/>
        <v>5.7847217249218374E-5</v>
      </c>
      <c r="H492" s="2">
        <f t="shared" si="43"/>
        <v>2.6661550924472976E-2</v>
      </c>
      <c r="I492" s="3">
        <f t="shared" si="44"/>
        <v>8.5187428776880427</v>
      </c>
      <c r="J492" t="str">
        <f>IF(INT(F492/1000)&lt;&gt;INT(F491/1000),INT(F491/1000)+1&amp;" Km "&amp;TEXT(H492,"mm:ss"),"")</f>
        <v/>
      </c>
      <c r="K492" t="str">
        <f t="shared" si="45"/>
        <v>http://maps.google.com/mapfiles/kml/paddle/wht-blank-lv.png</v>
      </c>
      <c r="L492">
        <f t="shared" si="46"/>
        <v>1</v>
      </c>
      <c r="M492" t="str">
        <f>"#"&amp;_xll.GeodesiX.UDF.Heat(I492, 0, $I$1)</f>
        <v>#F2A000</v>
      </c>
    </row>
    <row r="493" spans="1:13" x14ac:dyDescent="0.25">
      <c r="A493">
        <v>46.170490000000001</v>
      </c>
      <c r="B493">
        <v>6.149432</v>
      </c>
      <c r="C493">
        <v>473</v>
      </c>
      <c r="D493" s="1">
        <v>45425.319040034723</v>
      </c>
      <c r="E493">
        <f>_xll.GeodesiX.UDF.Distance(A492, B492, A493, B493)</f>
        <v>10.717180536314943</v>
      </c>
      <c r="F493">
        <f t="shared" si="47"/>
        <v>5505.5197256844958</v>
      </c>
      <c r="G493" s="2">
        <f t="shared" si="42"/>
        <v>5.7812503655441105E-5</v>
      </c>
      <c r="H493" s="2">
        <f t="shared" si="43"/>
        <v>2.6719363428128418E-2</v>
      </c>
      <c r="I493" s="3">
        <f t="shared" si="44"/>
        <v>7.7240935918383293</v>
      </c>
      <c r="J493" t="str">
        <f>IF(INT(F493/1000)&lt;&gt;INT(F492/1000),INT(F492/1000)+1&amp;" Km "&amp;TEXT(H493,"mm:ss"),"")</f>
        <v/>
      </c>
      <c r="K493" t="str">
        <f t="shared" si="45"/>
        <v>http://maps.google.com/mapfiles/kml/paddle/wht-blank-lv.png</v>
      </c>
      <c r="L493">
        <f t="shared" si="46"/>
        <v>1</v>
      </c>
      <c r="M493" t="str">
        <f>"#"&amp;_xll.GeodesiX.UDF.Heat(I493, 0, $I$1)</f>
        <v>#F3E000</v>
      </c>
    </row>
    <row r="494" spans="1:13" x14ac:dyDescent="0.25">
      <c r="A494">
        <v>46.170397999999999</v>
      </c>
      <c r="B494">
        <v>6.1493520000000004</v>
      </c>
      <c r="C494">
        <v>472</v>
      </c>
      <c r="D494" s="1">
        <v>45425.319097928237</v>
      </c>
      <c r="E494">
        <f>_xll.GeodesiX.UDF.Distance(A493, B493, A494, B494)</f>
        <v>11.947531774241185</v>
      </c>
      <c r="F494">
        <f t="shared" si="47"/>
        <v>5517.4672574587366</v>
      </c>
      <c r="G494" s="2">
        <f t="shared" si="42"/>
        <v>5.7893514167517424E-5</v>
      </c>
      <c r="H494" s="2">
        <f t="shared" si="43"/>
        <v>2.6777256942295935E-2</v>
      </c>
      <c r="I494" s="3">
        <f t="shared" si="44"/>
        <v>8.5987840103516575</v>
      </c>
      <c r="J494" t="str">
        <f>IF(INT(F494/1000)&lt;&gt;INT(F493/1000),INT(F493/1000)+1&amp;" Km "&amp;TEXT(H494,"mm:ss"),"")</f>
        <v/>
      </c>
      <c r="K494" t="str">
        <f t="shared" si="45"/>
        <v>http://maps.google.com/mapfiles/kml/paddle/wht-blank-lv.png</v>
      </c>
      <c r="L494">
        <f t="shared" si="46"/>
        <v>1</v>
      </c>
      <c r="M494" t="str">
        <f>"#"&amp;_xll.GeodesiX.UDF.Heat(I494, 0, $I$1)</f>
        <v>#F29900</v>
      </c>
    </row>
    <row r="495" spans="1:13" x14ac:dyDescent="0.25">
      <c r="A495">
        <v>46.170350999999997</v>
      </c>
      <c r="B495">
        <v>6.1492290000000001</v>
      </c>
      <c r="C495">
        <v>471</v>
      </c>
      <c r="D495" s="1">
        <v>45425.319155787038</v>
      </c>
      <c r="E495">
        <f>_xll.GeodesiX.UDF.Distance(A494, B494, A495, B495)</f>
        <v>10.840584447813136</v>
      </c>
      <c r="F495">
        <f t="shared" si="47"/>
        <v>5528.3078419065496</v>
      </c>
      <c r="G495" s="2">
        <f t="shared" si="42"/>
        <v>5.7858800573740155E-5</v>
      </c>
      <c r="H495" s="2">
        <f t="shared" si="43"/>
        <v>2.6835115742869675E-2</v>
      </c>
      <c r="I495" s="3">
        <f t="shared" si="44"/>
        <v>7.8067815817095516</v>
      </c>
      <c r="J495" t="str">
        <f>IF(INT(F495/1000)&lt;&gt;INT(F494/1000),INT(F494/1000)+1&amp;" Km "&amp;TEXT(H495,"mm:ss"),"")</f>
        <v/>
      </c>
      <c r="K495" t="str">
        <f t="shared" si="45"/>
        <v>http://maps.google.com/mapfiles/kml/paddle/wht-blank-lv.png</v>
      </c>
      <c r="L495">
        <f t="shared" si="46"/>
        <v>1</v>
      </c>
      <c r="M495" t="str">
        <f>"#"&amp;_xll.GeodesiX.UDF.Heat(I495, 0, $I$1)</f>
        <v>#F3DA00</v>
      </c>
    </row>
    <row r="496" spans="1:13" x14ac:dyDescent="0.25">
      <c r="A496">
        <v>46.170282</v>
      </c>
      <c r="B496">
        <v>6.1491309999999997</v>
      </c>
      <c r="C496">
        <v>471</v>
      </c>
      <c r="D496" s="1">
        <v>45425.31921371528</v>
      </c>
      <c r="E496">
        <f>_xll.GeodesiX.UDF.Distance(A495, B495, A496, B496)</f>
        <v>10.774954388484446</v>
      </c>
      <c r="F496">
        <f t="shared" si="47"/>
        <v>5539.0827962950343</v>
      </c>
      <c r="G496" s="2">
        <f t="shared" si="42"/>
        <v>5.7928242313209921E-5</v>
      </c>
      <c r="H496" s="2">
        <f t="shared" si="43"/>
        <v>2.6893043985182885E-2</v>
      </c>
      <c r="I496" s="3">
        <f t="shared" si="44"/>
        <v>7.7502167323854536</v>
      </c>
      <c r="J496" t="str">
        <f>IF(INT(F496/1000)&lt;&gt;INT(F495/1000),INT(F495/1000)+1&amp;" Km "&amp;TEXT(H496,"mm:ss"),"")</f>
        <v/>
      </c>
      <c r="K496" t="str">
        <f t="shared" si="45"/>
        <v>http://maps.google.com/mapfiles/kml/paddle/wht-blank-lv.png</v>
      </c>
      <c r="L496">
        <f t="shared" si="46"/>
        <v>1</v>
      </c>
      <c r="M496" t="str">
        <f>"#"&amp;_xll.GeodesiX.UDF.Heat(I496, 0, $I$1)</f>
        <v>#F3DE00</v>
      </c>
    </row>
    <row r="497" spans="1:13" x14ac:dyDescent="0.25">
      <c r="A497">
        <v>46.170180999999999</v>
      </c>
      <c r="B497">
        <v>6.1490850000000004</v>
      </c>
      <c r="C497">
        <v>470</v>
      </c>
      <c r="D497" s="1">
        <v>45425.319259976852</v>
      </c>
      <c r="E497">
        <f>_xll.GeodesiX.UDF.Distance(A496, B496, A497, B497)</f>
        <v>11.775240791452958</v>
      </c>
      <c r="F497">
        <f t="shared" si="47"/>
        <v>5550.8580370864875</v>
      </c>
      <c r="G497" s="2">
        <f t="shared" si="42"/>
        <v>4.6261571696959436E-5</v>
      </c>
      <c r="H497" s="2">
        <f t="shared" si="43"/>
        <v>2.6939305556879845E-2</v>
      </c>
      <c r="I497" s="3">
        <f t="shared" si="44"/>
        <v>10.60567151049591</v>
      </c>
      <c r="J497" t="str">
        <f>IF(INT(F497/1000)&lt;&gt;INT(F496/1000),INT(F496/1000)+1&amp;" Km "&amp;TEXT(H497,"mm:ss"),"")</f>
        <v/>
      </c>
      <c r="K497" t="str">
        <f t="shared" si="45"/>
        <v>http://maps.google.com/mapfiles/kml/paddle/wht-blank-lv.png</v>
      </c>
      <c r="L497">
        <f t="shared" si="46"/>
        <v>1</v>
      </c>
      <c r="M497" t="str">
        <f>"#"&amp;_xll.GeodesiX.UDF.Heat(I497, 0, $I$1)</f>
        <v>#EA0000</v>
      </c>
    </row>
    <row r="498" spans="1:13" x14ac:dyDescent="0.25">
      <c r="A498">
        <v>46.170101000000003</v>
      </c>
      <c r="B498">
        <v>6.1490150000000003</v>
      </c>
      <c r="C498">
        <v>470</v>
      </c>
      <c r="D498" s="1">
        <v>45425.31930628472</v>
      </c>
      <c r="E498">
        <f>_xll.GeodesiX.UDF.Distance(A497, B497, A498, B498)</f>
        <v>10.406574808458615</v>
      </c>
      <c r="F498">
        <f t="shared" si="47"/>
        <v>5561.264611894946</v>
      </c>
      <c r="G498" s="2">
        <f t="shared" si="42"/>
        <v>4.6307868615258485E-5</v>
      </c>
      <c r="H498" s="2">
        <f t="shared" si="43"/>
        <v>2.6985613425495103E-2</v>
      </c>
      <c r="I498" s="3">
        <f t="shared" si="44"/>
        <v>9.3635767883927539</v>
      </c>
      <c r="J498" t="str">
        <f>IF(INT(F498/1000)&lt;&gt;INT(F497/1000),INT(F497/1000)+1&amp;" Km "&amp;TEXT(H498,"mm:ss"),"")</f>
        <v/>
      </c>
      <c r="K498" t="str">
        <f t="shared" si="45"/>
        <v>http://maps.google.com/mapfiles/kml/paddle/wht-blank-lv.png</v>
      </c>
      <c r="L498">
        <f t="shared" si="46"/>
        <v>1</v>
      </c>
      <c r="M498" t="str">
        <f>"#"&amp;_xll.GeodesiX.UDF.Heat(I498, 0, $I$1)</f>
        <v>#F05300</v>
      </c>
    </row>
    <row r="499" spans="1:13" x14ac:dyDescent="0.25">
      <c r="A499">
        <v>46.170036000000003</v>
      </c>
      <c r="B499">
        <v>6.1488990000000001</v>
      </c>
      <c r="C499">
        <v>469</v>
      </c>
      <c r="D499" s="1">
        <v>45425.319364212963</v>
      </c>
      <c r="E499">
        <f>_xll.GeodesiX.UDF.Distance(A498, B498, A499, B499)</f>
        <v>11.508702348664469</v>
      </c>
      <c r="F499">
        <f t="shared" si="47"/>
        <v>5572.7733142436109</v>
      </c>
      <c r="G499" s="2">
        <f t="shared" si="42"/>
        <v>5.7928242313209921E-5</v>
      </c>
      <c r="H499" s="2">
        <f t="shared" si="43"/>
        <v>2.7043541667808313E-2</v>
      </c>
      <c r="I499" s="3">
        <f t="shared" si="44"/>
        <v>8.2779874786281002</v>
      </c>
      <c r="J499" t="str">
        <f>IF(INT(F499/1000)&lt;&gt;INT(F498/1000),INT(F498/1000)+1&amp;" Km "&amp;TEXT(H499,"mm:ss"),"")</f>
        <v/>
      </c>
      <c r="K499" t="str">
        <f t="shared" si="45"/>
        <v>http://maps.google.com/mapfiles/kml/paddle/wht-blank-lv.png</v>
      </c>
      <c r="L499">
        <f t="shared" si="46"/>
        <v>1</v>
      </c>
      <c r="M499" t="str">
        <f>"#"&amp;_xll.GeodesiX.UDF.Heat(I499, 0, $I$1)</f>
        <v>#F3B400</v>
      </c>
    </row>
    <row r="500" spans="1:13" x14ac:dyDescent="0.25">
      <c r="A500">
        <v>46.170057999999997</v>
      </c>
      <c r="B500">
        <v>6.1487559999999997</v>
      </c>
      <c r="C500">
        <v>469</v>
      </c>
      <c r="D500" s="1">
        <v>45425.319410312499</v>
      </c>
      <c r="E500">
        <f>_xll.GeodesiX.UDF.Distance(A499, B499, A500, B500)</f>
        <v>11.310781601784015</v>
      </c>
      <c r="F500">
        <f t="shared" si="47"/>
        <v>5584.0840958453946</v>
      </c>
      <c r="G500" s="2">
        <f t="shared" si="42"/>
        <v>4.6099536120891571E-5</v>
      </c>
      <c r="H500" s="2">
        <f t="shared" si="43"/>
        <v>2.7089641203929204E-2</v>
      </c>
      <c r="I500" s="3">
        <f t="shared" si="44"/>
        <v>10.22315204007927</v>
      </c>
      <c r="J500" t="str">
        <f>IF(INT(F500/1000)&lt;&gt;INT(F499/1000),INT(F499/1000)+1&amp;" Km "&amp;TEXT(H500,"mm:ss"),"")</f>
        <v/>
      </c>
      <c r="K500" t="str">
        <f t="shared" si="45"/>
        <v>http://maps.google.com/mapfiles/kml/paddle/wht-blank-lv.png</v>
      </c>
      <c r="L500">
        <f t="shared" si="46"/>
        <v>1</v>
      </c>
      <c r="M500" t="str">
        <f>"#"&amp;_xll.GeodesiX.UDF.Heat(I500, 0, $I$1)</f>
        <v>#EC0000</v>
      </c>
    </row>
    <row r="501" spans="1:13" x14ac:dyDescent="0.25">
      <c r="A501">
        <v>46.170014999999999</v>
      </c>
      <c r="B501">
        <v>6.1486210000000003</v>
      </c>
      <c r="C501">
        <v>468</v>
      </c>
      <c r="D501" s="1">
        <v>45425.319468310183</v>
      </c>
      <c r="E501">
        <f>_xll.GeodesiX.UDF.Distance(A500, B500, A501, B501)</f>
        <v>11.468887659493737</v>
      </c>
      <c r="F501">
        <f t="shared" si="47"/>
        <v>5595.5529835048883</v>
      </c>
      <c r="G501" s="2">
        <f t="shared" si="42"/>
        <v>5.7997684052679688E-5</v>
      </c>
      <c r="H501" s="2">
        <f t="shared" si="43"/>
        <v>2.7147638887981884E-2</v>
      </c>
      <c r="I501" s="3">
        <f t="shared" si="44"/>
        <v>8.2394724367186711</v>
      </c>
      <c r="J501" t="str">
        <f>IF(INT(F501/1000)&lt;&gt;INT(F500/1000),INT(F500/1000)+1&amp;" Km "&amp;TEXT(H501,"mm:ss"),"")</f>
        <v/>
      </c>
      <c r="K501" t="str">
        <f t="shared" si="45"/>
        <v>http://maps.google.com/mapfiles/kml/paddle/wht-blank-lv.png</v>
      </c>
      <c r="L501">
        <f t="shared" si="46"/>
        <v>1</v>
      </c>
      <c r="M501" t="str">
        <f>"#"&amp;_xll.GeodesiX.UDF.Heat(I501, 0, $I$1)</f>
        <v>#F3B700</v>
      </c>
    </row>
    <row r="502" spans="1:13" x14ac:dyDescent="0.25">
      <c r="A502">
        <v>46.169970999999997</v>
      </c>
      <c r="B502">
        <v>6.1484959999999997</v>
      </c>
      <c r="C502">
        <v>468</v>
      </c>
      <c r="D502" s="1">
        <v>45425.319526122687</v>
      </c>
      <c r="E502">
        <f>_xll.GeodesiX.UDF.Distance(A501, B501, A502, B502)</f>
        <v>10.821485810498341</v>
      </c>
      <c r="F502">
        <f t="shared" si="47"/>
        <v>5606.3744693153867</v>
      </c>
      <c r="G502" s="2">
        <f t="shared" si="42"/>
        <v>5.7812503655441105E-5</v>
      </c>
      <c r="H502" s="2">
        <f t="shared" si="43"/>
        <v>2.7205451391637325E-2</v>
      </c>
      <c r="I502" s="3">
        <f t="shared" si="44"/>
        <v>7.7992685594695033</v>
      </c>
      <c r="J502" t="str">
        <f>IF(INT(F502/1000)&lt;&gt;INT(F501/1000),INT(F501/1000)+1&amp;" Km "&amp;TEXT(H502,"mm:ss"),"")</f>
        <v/>
      </c>
      <c r="K502" t="str">
        <f t="shared" si="45"/>
        <v>http://maps.google.com/mapfiles/kml/paddle/wht-blank-lv.png</v>
      </c>
      <c r="L502">
        <f t="shared" si="46"/>
        <v>1</v>
      </c>
      <c r="M502" t="str">
        <f>"#"&amp;_xll.GeodesiX.UDF.Heat(I502, 0, $I$1)</f>
        <v>#F3DA00</v>
      </c>
    </row>
    <row r="503" spans="1:13" x14ac:dyDescent="0.25">
      <c r="A503">
        <v>46.169865999999999</v>
      </c>
      <c r="B503">
        <v>6.148479</v>
      </c>
      <c r="C503">
        <v>467</v>
      </c>
      <c r="D503" s="1">
        <v>45425.319595682871</v>
      </c>
      <c r="E503">
        <f>_xll.GeodesiX.UDF.Distance(A502, B502, A503, B503)</f>
        <v>11.744841852997965</v>
      </c>
      <c r="F503">
        <f t="shared" si="47"/>
        <v>5618.1193111683842</v>
      </c>
      <c r="G503" s="2">
        <f t="shared" si="42"/>
        <v>6.9560184783767909E-5</v>
      </c>
      <c r="H503" s="2">
        <f t="shared" si="43"/>
        <v>2.7275011576421093E-2</v>
      </c>
      <c r="I503" s="3">
        <f t="shared" si="44"/>
        <v>7.0351798527104767</v>
      </c>
      <c r="J503" t="str">
        <f>IF(INT(F503/1000)&lt;&gt;INT(F502/1000),INT(F502/1000)+1&amp;" Km "&amp;TEXT(H503,"mm:ss"),"")</f>
        <v/>
      </c>
      <c r="K503" t="str">
        <f t="shared" si="45"/>
        <v>http://maps.google.com/mapfiles/kml/paddle/wht-blank-lv.png</v>
      </c>
      <c r="L503">
        <f t="shared" si="46"/>
        <v>1</v>
      </c>
      <c r="M503" t="str">
        <f>"#"&amp;_xll.GeodesiX.UDF.Heat(I503, 0, $I$1)</f>
        <v>#D3F200</v>
      </c>
    </row>
    <row r="504" spans="1:13" x14ac:dyDescent="0.25">
      <c r="A504">
        <v>46.169761999999999</v>
      </c>
      <c r="B504">
        <v>6.1484399999999999</v>
      </c>
      <c r="C504">
        <v>467</v>
      </c>
      <c r="D504" s="1">
        <v>45425.319653449071</v>
      </c>
      <c r="E504">
        <f>_xll.GeodesiX.UDF.Distance(A503, B503, A504, B504)</f>
        <v>11.945983345532447</v>
      </c>
      <c r="F504">
        <f t="shared" si="47"/>
        <v>5630.0652945139163</v>
      </c>
      <c r="G504" s="2">
        <f t="shared" si="42"/>
        <v>5.7766199461184442E-5</v>
      </c>
      <c r="H504" s="2">
        <f t="shared" si="43"/>
        <v>2.7332777775882278E-2</v>
      </c>
      <c r="I504" s="3">
        <f t="shared" si="44"/>
        <v>8.6166185538709499</v>
      </c>
      <c r="J504" t="str">
        <f>IF(INT(F504/1000)&lt;&gt;INT(F503/1000),INT(F503/1000)+1&amp;" Km "&amp;TEXT(H504,"mm:ss"),"")</f>
        <v/>
      </c>
      <c r="K504" t="str">
        <f t="shared" si="45"/>
        <v>http://maps.google.com/mapfiles/kml/paddle/wht-blank-lv.png</v>
      </c>
      <c r="L504">
        <f t="shared" si="46"/>
        <v>1</v>
      </c>
      <c r="M504" t="str">
        <f>"#"&amp;_xll.GeodesiX.UDF.Heat(I504, 0, $I$1)</f>
        <v>#F29700</v>
      </c>
    </row>
    <row r="505" spans="1:13" x14ac:dyDescent="0.25">
      <c r="A505">
        <v>46.169663</v>
      </c>
      <c r="B505">
        <v>6.1484269999999999</v>
      </c>
      <c r="C505">
        <v>467</v>
      </c>
      <c r="D505" s="1">
        <v>45425.319699918982</v>
      </c>
      <c r="E505">
        <f>_xll.GeodesiX.UDF.Distance(A504, B504, A505, B505)</f>
        <v>11.050009066480678</v>
      </c>
      <c r="F505">
        <f t="shared" si="47"/>
        <v>5641.1153035803973</v>
      </c>
      <c r="G505" s="2">
        <f t="shared" si="42"/>
        <v>4.6469911467283964E-5</v>
      </c>
      <c r="H505" s="2">
        <f t="shared" si="43"/>
        <v>2.7379247687349562E-2</v>
      </c>
      <c r="I505" s="3">
        <f t="shared" si="44"/>
        <v>9.907852842819393</v>
      </c>
      <c r="J505" t="str">
        <f>IF(INT(F505/1000)&lt;&gt;INT(F504/1000),INT(F504/1000)+1&amp;" Km "&amp;TEXT(H505,"mm:ss"),"")</f>
        <v/>
      </c>
      <c r="K505" t="str">
        <f t="shared" si="45"/>
        <v>http://maps.google.com/mapfiles/kml/paddle/wht-blank-lv.png</v>
      </c>
      <c r="L505">
        <f t="shared" si="46"/>
        <v>1</v>
      </c>
      <c r="M505" t="str">
        <f>"#"&amp;_xll.GeodesiX.UDF.Heat(I505, 0, $I$1)</f>
        <v>#EE1500</v>
      </c>
    </row>
    <row r="506" spans="1:13" x14ac:dyDescent="0.25">
      <c r="A506">
        <v>46.169561999999999</v>
      </c>
      <c r="B506">
        <v>6.1483910000000002</v>
      </c>
      <c r="C506">
        <v>467</v>
      </c>
      <c r="D506" s="1">
        <v>45425.319746134257</v>
      </c>
      <c r="E506">
        <f>_xll.GeodesiX.UDF.Distance(A505, B505, A506, B506)</f>
        <v>11.565731998086235</v>
      </c>
      <c r="F506">
        <f t="shared" si="47"/>
        <v>5652.6810355784837</v>
      </c>
      <c r="G506" s="2">
        <f t="shared" si="42"/>
        <v>4.6215274778660387E-5</v>
      </c>
      <c r="H506" s="2">
        <f t="shared" si="43"/>
        <v>2.7425462962128222E-2</v>
      </c>
      <c r="I506" s="3">
        <f t="shared" si="44"/>
        <v>10.427407436789204</v>
      </c>
      <c r="J506" t="str">
        <f>IF(INT(F506/1000)&lt;&gt;INT(F505/1000),INT(F505/1000)+1&amp;" Km "&amp;TEXT(H506,"mm:ss"),"")</f>
        <v/>
      </c>
      <c r="K506" t="str">
        <f t="shared" si="45"/>
        <v>http://maps.google.com/mapfiles/kml/paddle/wht-blank-lv.png</v>
      </c>
      <c r="L506">
        <f t="shared" si="46"/>
        <v>1</v>
      </c>
      <c r="M506" t="str">
        <f>"#"&amp;_xll.GeodesiX.UDF.Heat(I506, 0, $I$1)</f>
        <v>#EB0000</v>
      </c>
    </row>
    <row r="507" spans="1:13" x14ac:dyDescent="0.25">
      <c r="A507">
        <v>46.169465000000002</v>
      </c>
      <c r="B507">
        <v>6.1483309999999998</v>
      </c>
      <c r="C507">
        <v>466</v>
      </c>
      <c r="D507" s="1">
        <v>45425.319792361108</v>
      </c>
      <c r="E507">
        <f>_xll.GeodesiX.UDF.Distance(A506, B506, A507, B507)</f>
        <v>11.735484958118908</v>
      </c>
      <c r="F507">
        <f t="shared" si="47"/>
        <v>5664.4165205366025</v>
      </c>
      <c r="G507" s="2">
        <f t="shared" si="42"/>
        <v>4.6226850827224553E-5</v>
      </c>
      <c r="H507" s="2">
        <f t="shared" si="43"/>
        <v>2.7471689812955447E-2</v>
      </c>
      <c r="I507" s="3">
        <f t="shared" si="44"/>
        <v>10.577803401516706</v>
      </c>
      <c r="J507" t="str">
        <f>IF(INT(F507/1000)&lt;&gt;INT(F506/1000),INT(F506/1000)+1&amp;" Km "&amp;TEXT(H507,"mm:ss"),"")</f>
        <v/>
      </c>
      <c r="K507" t="str">
        <f t="shared" si="45"/>
        <v>http://maps.google.com/mapfiles/kml/paddle/wht-blank-lv.png</v>
      </c>
      <c r="L507">
        <f t="shared" si="46"/>
        <v>1</v>
      </c>
      <c r="M507" t="str">
        <f>"#"&amp;_xll.GeodesiX.UDF.Heat(I507, 0, $I$1)</f>
        <v>#EA0000</v>
      </c>
    </row>
    <row r="508" spans="1:13" x14ac:dyDescent="0.25">
      <c r="A508">
        <v>46.169375000000002</v>
      </c>
      <c r="B508">
        <v>6.1483119999999998</v>
      </c>
      <c r="C508">
        <v>466</v>
      </c>
      <c r="D508" s="1">
        <v>45425.319861840275</v>
      </c>
      <c r="E508">
        <f>_xll.GeodesiX.UDF.Distance(A507, B507, A508, B508)</f>
        <v>10.110950305448386</v>
      </c>
      <c r="F508">
        <f t="shared" si="47"/>
        <v>5674.5274708420511</v>
      </c>
      <c r="G508" s="2">
        <f t="shared" si="42"/>
        <v>6.9479166995733976E-5</v>
      </c>
      <c r="H508" s="2">
        <f t="shared" si="43"/>
        <v>2.7541168979951181E-2</v>
      </c>
      <c r="I508" s="3">
        <f t="shared" si="44"/>
        <v>6.0635383853438638</v>
      </c>
      <c r="J508" t="str">
        <f>IF(INT(F508/1000)&lt;&gt;INT(F507/1000),INT(F507/1000)+1&amp;" Km "&amp;TEXT(H508,"mm:ss"),"")</f>
        <v/>
      </c>
      <c r="K508" t="str">
        <f t="shared" si="45"/>
        <v>http://maps.google.com/mapfiles/kml/paddle/wht-blank-lv.png</v>
      </c>
      <c r="L508">
        <f t="shared" si="46"/>
        <v>1</v>
      </c>
      <c r="M508" t="str">
        <f>"#"&amp;_xll.GeodesiX.UDF.Heat(I508, 0, $I$1)</f>
        <v>#86EF00</v>
      </c>
    </row>
    <row r="509" spans="1:13" x14ac:dyDescent="0.25">
      <c r="A509">
        <v>46.169347999999999</v>
      </c>
      <c r="B509">
        <v>6.1484389999999998</v>
      </c>
      <c r="C509">
        <v>465</v>
      </c>
      <c r="D509" s="1">
        <v>45425.319919710651</v>
      </c>
      <c r="E509">
        <f>_xll.GeodesiX.UDF.Distance(A508, B508, A509, B509)</f>
        <v>10.256685863091215</v>
      </c>
      <c r="F509">
        <f t="shared" si="47"/>
        <v>5684.7841567051428</v>
      </c>
      <c r="G509" s="2">
        <f t="shared" si="42"/>
        <v>5.787037662230432E-5</v>
      </c>
      <c r="H509" s="2">
        <f t="shared" si="43"/>
        <v>2.7599039356573485E-2</v>
      </c>
      <c r="I509" s="3">
        <f t="shared" si="44"/>
        <v>7.3848130236190777</v>
      </c>
      <c r="J509" t="str">
        <f>IF(INT(F509/1000)&lt;&gt;INT(F508/1000),INT(F508/1000)+1&amp;" Km "&amp;TEXT(H509,"mm:ss"),"")</f>
        <v/>
      </c>
      <c r="K509" t="str">
        <f t="shared" si="45"/>
        <v>http://maps.google.com/mapfiles/kml/paddle/wht-blank-lv.png</v>
      </c>
      <c r="L509">
        <f t="shared" si="46"/>
        <v>1</v>
      </c>
      <c r="M509" t="str">
        <f>"#"&amp;_xll.GeodesiX.UDF.Heat(I509, 0, $I$1)</f>
        <v>#ECF300</v>
      </c>
    </row>
    <row r="510" spans="1:13" x14ac:dyDescent="0.25">
      <c r="A510">
        <v>46.169319000000002</v>
      </c>
      <c r="B510">
        <v>6.1485810000000001</v>
      </c>
      <c r="C510">
        <v>465</v>
      </c>
      <c r="D510" s="1">
        <v>45425.319977638886</v>
      </c>
      <c r="E510">
        <f>_xll.GeodesiX.UDF.Distance(A509, B509, A510, B510)</f>
        <v>11.430138473577792</v>
      </c>
      <c r="F510">
        <f t="shared" si="47"/>
        <v>5696.2142951787209</v>
      </c>
      <c r="G510" s="2">
        <f t="shared" si="42"/>
        <v>5.7928235037252307E-5</v>
      </c>
      <c r="H510" s="2">
        <f t="shared" si="43"/>
        <v>2.7656967591610737E-2</v>
      </c>
      <c r="I510" s="3">
        <f t="shared" si="44"/>
        <v>8.2214790322221791</v>
      </c>
      <c r="J510" t="str">
        <f>IF(INT(F510/1000)&lt;&gt;INT(F509/1000),INT(F509/1000)+1&amp;" Km "&amp;TEXT(H510,"mm:ss"),"")</f>
        <v/>
      </c>
      <c r="K510" t="str">
        <f t="shared" si="45"/>
        <v>http://maps.google.com/mapfiles/kml/paddle/wht-blank-lv.png</v>
      </c>
      <c r="L510">
        <f t="shared" si="46"/>
        <v>1</v>
      </c>
      <c r="M510" t="str">
        <f>"#"&amp;_xll.GeodesiX.UDF.Heat(I510, 0, $I$1)</f>
        <v>#F3B900</v>
      </c>
    </row>
    <row r="511" spans="1:13" x14ac:dyDescent="0.25">
      <c r="A511">
        <v>46.169280000000001</v>
      </c>
      <c r="B511">
        <v>6.1487100000000003</v>
      </c>
      <c r="C511">
        <v>464</v>
      </c>
      <c r="D511" s="1">
        <v>45425.320035439814</v>
      </c>
      <c r="E511">
        <f>_xll.GeodesiX.UDF.Distance(A510, B510, A511, B511)</f>
        <v>10.864566631622198</v>
      </c>
      <c r="F511">
        <f t="shared" si="47"/>
        <v>5707.0788618103434</v>
      </c>
      <c r="G511" s="2">
        <f t="shared" si="42"/>
        <v>5.780092760687694E-5</v>
      </c>
      <c r="H511" s="2">
        <f t="shared" si="43"/>
        <v>2.7714768519217614E-2</v>
      </c>
      <c r="I511" s="3">
        <f t="shared" si="44"/>
        <v>7.8318860104890797</v>
      </c>
      <c r="J511" t="str">
        <f>IF(INT(F511/1000)&lt;&gt;INT(F510/1000),INT(F510/1000)+1&amp;" Km "&amp;TEXT(H511,"mm:ss"),"")</f>
        <v/>
      </c>
      <c r="K511" t="str">
        <f t="shared" si="45"/>
        <v>http://maps.google.com/mapfiles/kml/paddle/wht-blank-lv.png</v>
      </c>
      <c r="L511">
        <f t="shared" si="46"/>
        <v>1</v>
      </c>
      <c r="M511" t="str">
        <f>"#"&amp;_xll.GeodesiX.UDF.Heat(I511, 0, $I$1)</f>
        <v>#F3D700</v>
      </c>
    </row>
    <row r="512" spans="1:13" x14ac:dyDescent="0.25">
      <c r="A512">
        <v>46.169241999999997</v>
      </c>
      <c r="B512">
        <v>6.1488560000000003</v>
      </c>
      <c r="C512">
        <v>462</v>
      </c>
      <c r="D512" s="1">
        <v>45425.320093287039</v>
      </c>
      <c r="E512">
        <f>_xll.GeodesiX.UDF.Distance(A511, B511, A512, B512)</f>
        <v>12.040313676984715</v>
      </c>
      <c r="F512">
        <f t="shared" si="47"/>
        <v>5719.119175487328</v>
      </c>
      <c r="G512" s="2">
        <f t="shared" si="42"/>
        <v>5.7847224525175989E-5</v>
      </c>
      <c r="H512" s="2">
        <f t="shared" si="43"/>
        <v>2.777261574374279E-2</v>
      </c>
      <c r="I512" s="3">
        <f t="shared" si="44"/>
        <v>8.6724945001067635</v>
      </c>
      <c r="J512" t="str">
        <f>IF(INT(F512/1000)&lt;&gt;INT(F511/1000),INT(F511/1000)+1&amp;" Km "&amp;TEXT(H512,"mm:ss"),"")</f>
        <v/>
      </c>
      <c r="K512" t="str">
        <f t="shared" si="45"/>
        <v>http://maps.google.com/mapfiles/kml/paddle/wht-blank-lv.png</v>
      </c>
      <c r="L512">
        <f t="shared" si="46"/>
        <v>1</v>
      </c>
      <c r="M512" t="str">
        <f>"#"&amp;_xll.GeodesiX.UDF.Heat(I512, 0, $I$1)</f>
        <v>#F29200</v>
      </c>
    </row>
    <row r="513" spans="1:13" x14ac:dyDescent="0.25">
      <c r="A513">
        <v>46.169215999999999</v>
      </c>
      <c r="B513">
        <v>6.1489849999999997</v>
      </c>
      <c r="C513">
        <v>462</v>
      </c>
      <c r="D513" s="1">
        <v>45425.320139618052</v>
      </c>
      <c r="E513">
        <f>_xll.GeodesiX.UDF.Distance(A512, B512, A513, B513)</f>
        <v>10.372983661746986</v>
      </c>
      <c r="F513">
        <f t="shared" si="47"/>
        <v>5729.4921591490747</v>
      </c>
      <c r="G513" s="2">
        <f t="shared" si="42"/>
        <v>4.6331013436429203E-5</v>
      </c>
      <c r="H513" s="2">
        <f t="shared" si="43"/>
        <v>2.7818946757179219E-2</v>
      </c>
      <c r="I513" s="3">
        <f t="shared" si="44"/>
        <v>9.3286898022600635</v>
      </c>
      <c r="J513" t="str">
        <f>IF(INT(F513/1000)&lt;&gt;INT(F512/1000),INT(F512/1000)+1&amp;" Km "&amp;TEXT(H513,"mm:ss"),"")</f>
        <v/>
      </c>
      <c r="K513" t="str">
        <f t="shared" si="45"/>
        <v>http://maps.google.com/mapfiles/kml/paddle/wht-blank-lv.png</v>
      </c>
      <c r="L513">
        <f t="shared" si="46"/>
        <v>1</v>
      </c>
      <c r="M513" t="str">
        <f>"#"&amp;_xll.GeodesiX.UDF.Heat(I513, 0, $I$1)</f>
        <v>#F05600</v>
      </c>
    </row>
    <row r="514" spans="1:13" x14ac:dyDescent="0.25">
      <c r="A514">
        <v>46.169189000000003</v>
      </c>
      <c r="B514">
        <v>6.1491119999999997</v>
      </c>
      <c r="C514">
        <v>461</v>
      </c>
      <c r="D514" s="1">
        <v>45425.320197534726</v>
      </c>
      <c r="E514">
        <f>_xll.GeodesiX.UDF.Distance(A513, B513, A514, B514)</f>
        <v>10.256712862147523</v>
      </c>
      <c r="F514">
        <f t="shared" si="47"/>
        <v>5739.7488720112224</v>
      </c>
      <c r="G514" s="2">
        <f t="shared" si="42"/>
        <v>5.7916673540603369E-5</v>
      </c>
      <c r="H514" s="2">
        <f t="shared" si="43"/>
        <v>2.7876863430719823E-2</v>
      </c>
      <c r="I514" s="3">
        <f t="shared" si="44"/>
        <v>7.3789292408723037</v>
      </c>
      <c r="J514" t="str">
        <f>IF(INT(F514/1000)&lt;&gt;INT(F513/1000),INT(F513/1000)+1&amp;" Km "&amp;TEXT(H514,"mm:ss"),"")</f>
        <v/>
      </c>
      <c r="K514" t="str">
        <f t="shared" si="45"/>
        <v>http://maps.google.com/mapfiles/kml/paddle/wht-blank-lv.png</v>
      </c>
      <c r="L514">
        <f t="shared" si="46"/>
        <v>1</v>
      </c>
      <c r="M514" t="str">
        <f>"#"&amp;_xll.GeodesiX.UDF.Heat(I514, 0, $I$1)</f>
        <v>#ECF300</v>
      </c>
    </row>
    <row r="515" spans="1:13" x14ac:dyDescent="0.25">
      <c r="A515">
        <v>46.169170000000001</v>
      </c>
      <c r="B515">
        <v>6.149248</v>
      </c>
      <c r="C515">
        <v>460</v>
      </c>
      <c r="D515" s="1">
        <v>45425.320255393519</v>
      </c>
      <c r="E515">
        <f>_xll.GeodesiX.UDF.Distance(A514, B514, A515, B515)</f>
        <v>10.713087013960857</v>
      </c>
      <c r="F515">
        <f t="shared" si="47"/>
        <v>5750.4619590251832</v>
      </c>
      <c r="G515" s="2">
        <f t="shared" si="42"/>
        <v>5.785879329778254E-5</v>
      </c>
      <c r="H515" s="2">
        <f t="shared" si="43"/>
        <v>2.7934722224017605E-2</v>
      </c>
      <c r="I515" s="3">
        <f t="shared" si="44"/>
        <v>7.7149660430061191</v>
      </c>
      <c r="J515" t="str">
        <f>IF(INT(F515/1000)&lt;&gt;INT(F514/1000),INT(F514/1000)+1&amp;" Km "&amp;TEXT(H515,"mm:ss"),"")</f>
        <v/>
      </c>
      <c r="K515" t="str">
        <f t="shared" si="45"/>
        <v>http://maps.google.com/mapfiles/kml/paddle/wht-blank-lv.png</v>
      </c>
      <c r="L515">
        <f t="shared" si="46"/>
        <v>1</v>
      </c>
      <c r="M515" t="str">
        <f>"#"&amp;_xll.GeodesiX.UDF.Heat(I515, 0, $I$1)</f>
        <v>#F3E100</v>
      </c>
    </row>
    <row r="516" spans="1:13" x14ac:dyDescent="0.25">
      <c r="A516">
        <v>46.169150000000002</v>
      </c>
      <c r="B516">
        <v>6.1493900000000004</v>
      </c>
      <c r="C516">
        <v>459</v>
      </c>
      <c r="D516" s="1">
        <v>45425.320313229167</v>
      </c>
      <c r="E516">
        <f>_xll.GeodesiX.UDF.Distance(A515, B515, A516, B516)</f>
        <v>11.189285574402868</v>
      </c>
      <c r="F516">
        <f t="shared" si="47"/>
        <v>5761.6512445995859</v>
      </c>
      <c r="G516" s="2">
        <f t="shared" si="42"/>
        <v>5.7835648476611823E-5</v>
      </c>
      <c r="H516" s="2">
        <f t="shared" si="43"/>
        <v>2.7992557872494217E-2</v>
      </c>
      <c r="I516" s="3">
        <f t="shared" si="44"/>
        <v>8.0611222411610211</v>
      </c>
      <c r="J516" t="str">
        <f>IF(INT(F516/1000)&lt;&gt;INT(F515/1000),INT(F515/1000)+1&amp;" Km "&amp;TEXT(H516,"mm:ss"),"")</f>
        <v/>
      </c>
      <c r="K516" t="str">
        <f t="shared" si="45"/>
        <v>http://maps.google.com/mapfiles/kml/paddle/wht-blank-lv.png</v>
      </c>
      <c r="L516">
        <f t="shared" si="46"/>
        <v>1</v>
      </c>
      <c r="M516" t="str">
        <f>"#"&amp;_xll.GeodesiX.UDF.Heat(I516, 0, $I$1)</f>
        <v>#F3C500</v>
      </c>
    </row>
    <row r="517" spans="1:13" x14ac:dyDescent="0.25">
      <c r="A517">
        <v>46.169131999999998</v>
      </c>
      <c r="B517">
        <v>6.1495230000000003</v>
      </c>
      <c r="C517">
        <v>458</v>
      </c>
      <c r="D517" s="1">
        <v>45425.320371076392</v>
      </c>
      <c r="E517">
        <f>_xll.GeodesiX.UDF.Distance(A516, B516, A517, B517)</f>
        <v>10.46423876538433</v>
      </c>
      <c r="F517">
        <f t="shared" si="47"/>
        <v>5772.1154833649698</v>
      </c>
      <c r="G517" s="2">
        <f t="shared" si="42"/>
        <v>5.7847224525175989E-5</v>
      </c>
      <c r="H517" s="2">
        <f t="shared" si="43"/>
        <v>2.8050405097019393E-2</v>
      </c>
      <c r="I517" s="3">
        <f t="shared" si="44"/>
        <v>7.5372665177379821</v>
      </c>
      <c r="J517" t="str">
        <f>IF(INT(F517/1000)&lt;&gt;INT(F516/1000),INT(F516/1000)+1&amp;" Km "&amp;TEXT(H517,"mm:ss"),"")</f>
        <v/>
      </c>
      <c r="K517" t="str">
        <f t="shared" si="45"/>
        <v>http://maps.google.com/mapfiles/kml/paddle/wht-blank-lv.png</v>
      </c>
      <c r="L517">
        <f t="shared" si="46"/>
        <v>1</v>
      </c>
      <c r="M517" t="str">
        <f>"#"&amp;_xll.GeodesiX.UDF.Heat(I517, 0, $I$1)</f>
        <v>#F3EE00</v>
      </c>
    </row>
    <row r="518" spans="1:13" x14ac:dyDescent="0.25">
      <c r="A518">
        <v>46.169089999999997</v>
      </c>
      <c r="B518">
        <v>6.1496620000000002</v>
      </c>
      <c r="C518">
        <v>458</v>
      </c>
      <c r="D518" s="1">
        <v>45425.320429004627</v>
      </c>
      <c r="E518">
        <f>_xll.GeodesiX.UDF.Distance(A517, B517, A518, B518)</f>
        <v>11.705783477224051</v>
      </c>
      <c r="F518">
        <f t="shared" si="47"/>
        <v>5783.8212668421938</v>
      </c>
      <c r="G518" s="2">
        <f t="shared" ref="G518:G581" si="48">D518-D517</f>
        <v>5.7928235037252307E-5</v>
      </c>
      <c r="H518" s="2">
        <f t="shared" ref="H518:H581" si="49">H517+G518</f>
        <v>2.8108333332056645E-2</v>
      </c>
      <c r="I518" s="3">
        <f t="shared" ref="I518:I581" si="50">(E518/1000)/G518/24</f>
        <v>8.4197451882318504</v>
      </c>
      <c r="J518" t="str">
        <f>IF(INT(F518/1000)&lt;&gt;INT(F517/1000),INT(F517/1000)+1&amp;" Km "&amp;TEXT(H518,"mm:ss"),"")</f>
        <v/>
      </c>
      <c r="K518" t="str">
        <f t="shared" ref="K518:K581" si="51">IF(J518="","http://maps.google.com/mapfiles/kml/paddle/wht-blank-lv.png",J518)</f>
        <v>http://maps.google.com/mapfiles/kml/paddle/wht-blank-lv.png</v>
      </c>
      <c r="L518">
        <f t="shared" ref="L518:L581" si="52">IF(J518="",1,32)</f>
        <v>1</v>
      </c>
      <c r="M518" t="str">
        <f>"#"&amp;_xll.GeodesiX.UDF.Heat(I518, 0, $I$1)</f>
        <v>#F2A800</v>
      </c>
    </row>
    <row r="519" spans="1:13" x14ac:dyDescent="0.25">
      <c r="A519">
        <v>46.169054000000003</v>
      </c>
      <c r="B519">
        <v>6.1497849999999996</v>
      </c>
      <c r="C519">
        <v>458</v>
      </c>
      <c r="D519" s="1">
        <v>45425.320475312503</v>
      </c>
      <c r="E519">
        <f>_xll.GeodesiX.UDF.Distance(A518, B518, A519, B519)</f>
        <v>10.307380064204626</v>
      </c>
      <c r="F519">
        <f t="shared" ref="F519:F582" si="53">F518+E519</f>
        <v>5794.1286469063989</v>
      </c>
      <c r="G519" s="2">
        <f t="shared" si="48"/>
        <v>4.6307875891216099E-5</v>
      </c>
      <c r="H519" s="2">
        <f t="shared" si="49"/>
        <v>2.8154641207947861E-2</v>
      </c>
      <c r="I519" s="3">
        <f t="shared" si="50"/>
        <v>9.2743223712259297</v>
      </c>
      <c r="J519" t="str">
        <f>IF(INT(F519/1000)&lt;&gt;INT(F518/1000),INT(F518/1000)+1&amp;" Km "&amp;TEXT(H519,"mm:ss"),"")</f>
        <v/>
      </c>
      <c r="K519" t="str">
        <f t="shared" si="51"/>
        <v>http://maps.google.com/mapfiles/kml/paddle/wht-blank-lv.png</v>
      </c>
      <c r="L519">
        <f t="shared" si="52"/>
        <v>1</v>
      </c>
      <c r="M519" t="str">
        <f>"#"&amp;_xll.GeodesiX.UDF.Heat(I519, 0, $I$1)</f>
        <v>#F05B00</v>
      </c>
    </row>
    <row r="520" spans="1:13" x14ac:dyDescent="0.25">
      <c r="A520">
        <v>46.169018999999999</v>
      </c>
      <c r="B520">
        <v>6.1499370000000004</v>
      </c>
      <c r="C520">
        <v>458</v>
      </c>
      <c r="D520" s="1">
        <v>45425.320533067126</v>
      </c>
      <c r="E520">
        <f>_xll.GeodesiX.UDF.Distance(A519, B519, A520, B520)</f>
        <v>12.366407463790903</v>
      </c>
      <c r="F520">
        <f t="shared" si="53"/>
        <v>5806.4950543701898</v>
      </c>
      <c r="G520" s="2">
        <f t="shared" si="48"/>
        <v>5.7754623412620276E-5</v>
      </c>
      <c r="H520" s="2">
        <f t="shared" si="49"/>
        <v>2.8212395831360482E-2</v>
      </c>
      <c r="I520" s="3">
        <f t="shared" si="50"/>
        <v>8.9216576476777885</v>
      </c>
      <c r="J520" t="str">
        <f>IF(INT(F520/1000)&lt;&gt;INT(F519/1000),INT(F519/1000)+1&amp;" Km "&amp;TEXT(H520,"mm:ss"),"")</f>
        <v/>
      </c>
      <c r="K520" t="str">
        <f t="shared" si="51"/>
        <v>http://maps.google.com/mapfiles/kml/paddle/wht-blank-lv.png</v>
      </c>
      <c r="L520">
        <f t="shared" si="52"/>
        <v>1</v>
      </c>
      <c r="M520" t="str">
        <f>"#"&amp;_xll.GeodesiX.UDF.Heat(I520, 0, $I$1)</f>
        <v>#F17C00</v>
      </c>
    </row>
    <row r="521" spans="1:13" x14ac:dyDescent="0.25">
      <c r="A521">
        <v>46.168979</v>
      </c>
      <c r="B521">
        <v>6.1500810000000001</v>
      </c>
      <c r="C521">
        <v>458</v>
      </c>
      <c r="D521" s="1">
        <v>45425.320590960648</v>
      </c>
      <c r="E521">
        <f>_xll.GeodesiX.UDF.Distance(A520, B520, A521, B521)</f>
        <v>11.976587865307197</v>
      </c>
      <c r="F521">
        <f t="shared" si="53"/>
        <v>5818.4716422354968</v>
      </c>
      <c r="G521" s="2">
        <f t="shared" si="48"/>
        <v>5.7893521443475038E-5</v>
      </c>
      <c r="H521" s="2">
        <f t="shared" si="49"/>
        <v>2.8270289352803957E-2</v>
      </c>
      <c r="I521" s="3">
        <f t="shared" si="50"/>
        <v>8.6196949493740469</v>
      </c>
      <c r="J521" t="str">
        <f>IF(INT(F521/1000)&lt;&gt;INT(F520/1000),INT(F520/1000)+1&amp;" Km "&amp;TEXT(H521,"mm:ss"),"")</f>
        <v/>
      </c>
      <c r="K521" t="str">
        <f t="shared" si="51"/>
        <v>http://maps.google.com/mapfiles/kml/paddle/wht-blank-lv.png</v>
      </c>
      <c r="L521">
        <f t="shared" si="52"/>
        <v>1</v>
      </c>
      <c r="M521" t="str">
        <f>"#"&amp;_xll.GeodesiX.UDF.Heat(I521, 0, $I$1)</f>
        <v>#F29700</v>
      </c>
    </row>
    <row r="522" spans="1:13" x14ac:dyDescent="0.25">
      <c r="A522">
        <v>46.168931999999998</v>
      </c>
      <c r="B522">
        <v>6.1502160000000003</v>
      </c>
      <c r="C522">
        <v>458</v>
      </c>
      <c r="D522" s="1">
        <v>45425.320648877314</v>
      </c>
      <c r="E522">
        <f>_xll.GeodesiX.UDF.Distance(A521, B521, A522, B522)</f>
        <v>11.661370408760334</v>
      </c>
      <c r="F522">
        <f t="shared" si="53"/>
        <v>5830.1330126442572</v>
      </c>
      <c r="G522" s="2">
        <f t="shared" si="48"/>
        <v>5.7916666264645755E-5</v>
      </c>
      <c r="H522" s="2">
        <f t="shared" si="49"/>
        <v>2.8328206019068602E-2</v>
      </c>
      <c r="I522" s="3">
        <f t="shared" si="50"/>
        <v>8.3894751724505046</v>
      </c>
      <c r="J522" t="str">
        <f>IF(INT(F522/1000)&lt;&gt;INT(F521/1000),INT(F521/1000)+1&amp;" Km "&amp;TEXT(H522,"mm:ss"),"")</f>
        <v/>
      </c>
      <c r="K522" t="str">
        <f t="shared" si="51"/>
        <v>http://maps.google.com/mapfiles/kml/paddle/wht-blank-lv.png</v>
      </c>
      <c r="L522">
        <f t="shared" si="52"/>
        <v>1</v>
      </c>
      <c r="M522" t="str">
        <f>"#"&amp;_xll.GeodesiX.UDF.Heat(I522, 0, $I$1)</f>
        <v>#F2AA00</v>
      </c>
    </row>
    <row r="523" spans="1:13" x14ac:dyDescent="0.25">
      <c r="A523">
        <v>46.168885000000003</v>
      </c>
      <c r="B523">
        <v>6.1503579999999998</v>
      </c>
      <c r="C523">
        <v>459</v>
      </c>
      <c r="D523" s="1">
        <v>45425.320706747683</v>
      </c>
      <c r="E523">
        <f>_xll.GeodesiX.UDF.Distance(A522, B522, A523, B523)</f>
        <v>12.147099816030973</v>
      </c>
      <c r="F523">
        <f t="shared" si="53"/>
        <v>5842.2801124602884</v>
      </c>
      <c r="G523" s="2">
        <f t="shared" si="48"/>
        <v>5.7870369346346706E-5</v>
      </c>
      <c r="H523" s="2">
        <f t="shared" si="49"/>
        <v>2.8386076388414949E-2</v>
      </c>
      <c r="I523" s="3">
        <f t="shared" si="50"/>
        <v>8.7459120223023419</v>
      </c>
      <c r="J523" t="str">
        <f>IF(INT(F523/1000)&lt;&gt;INT(F522/1000),INT(F522/1000)+1&amp;" Km "&amp;TEXT(H523,"mm:ss"),"")</f>
        <v/>
      </c>
      <c r="K523" t="str">
        <f t="shared" si="51"/>
        <v>http://maps.google.com/mapfiles/kml/paddle/wht-blank-lv.png</v>
      </c>
      <c r="L523">
        <f t="shared" si="52"/>
        <v>1</v>
      </c>
      <c r="M523" t="str">
        <f>"#"&amp;_xll.GeodesiX.UDF.Heat(I523, 0, $I$1)</f>
        <v>#F28C00</v>
      </c>
    </row>
    <row r="524" spans="1:13" x14ac:dyDescent="0.25">
      <c r="A524">
        <v>46.168850999999997</v>
      </c>
      <c r="B524">
        <v>6.1505049999999999</v>
      </c>
      <c r="C524">
        <v>459</v>
      </c>
      <c r="D524" s="1">
        <v>45425.320764583332</v>
      </c>
      <c r="E524">
        <f>_xll.GeodesiX.UDF.Distance(A523, B523, A524, B524)</f>
        <v>11.964952568578406</v>
      </c>
      <c r="F524">
        <f t="shared" si="53"/>
        <v>5854.2450650288665</v>
      </c>
      <c r="G524" s="2">
        <f t="shared" si="48"/>
        <v>5.7835648476611823E-5</v>
      </c>
      <c r="H524" s="2">
        <f t="shared" si="49"/>
        <v>2.8443912036891561E-2</v>
      </c>
      <c r="I524" s="3">
        <f t="shared" si="50"/>
        <v>8.6199377631088243</v>
      </c>
      <c r="J524" t="str">
        <f>IF(INT(F524/1000)&lt;&gt;INT(F523/1000),INT(F523/1000)+1&amp;" Km "&amp;TEXT(H524,"mm:ss"),"")</f>
        <v/>
      </c>
      <c r="K524" t="str">
        <f t="shared" si="51"/>
        <v>http://maps.google.com/mapfiles/kml/paddle/wht-blank-lv.png</v>
      </c>
      <c r="L524">
        <f t="shared" si="52"/>
        <v>1</v>
      </c>
      <c r="M524" t="str">
        <f>"#"&amp;_xll.GeodesiX.UDF.Heat(I524, 0, $I$1)</f>
        <v>#F29700</v>
      </c>
    </row>
    <row r="525" spans="1:13" x14ac:dyDescent="0.25">
      <c r="A525">
        <v>46.168805999999996</v>
      </c>
      <c r="B525">
        <v>6.1506460000000001</v>
      </c>
      <c r="C525">
        <v>460</v>
      </c>
      <c r="D525" s="1">
        <v>45425.320822476853</v>
      </c>
      <c r="E525">
        <f>_xll.GeodesiX.UDF.Distance(A524, B524, A525, B525)</f>
        <v>11.982953190489507</v>
      </c>
      <c r="F525">
        <f t="shared" si="53"/>
        <v>5866.2280182193563</v>
      </c>
      <c r="G525" s="2">
        <f t="shared" si="48"/>
        <v>5.7893521443475038E-5</v>
      </c>
      <c r="H525" s="2">
        <f t="shared" si="49"/>
        <v>2.8501805558335036E-2</v>
      </c>
      <c r="I525" s="3">
        <f t="shared" si="50"/>
        <v>8.6242761507931949</v>
      </c>
      <c r="J525" t="str">
        <f>IF(INT(F525/1000)&lt;&gt;INT(F524/1000),INT(F524/1000)+1&amp;" Km "&amp;TEXT(H525,"mm:ss"),"")</f>
        <v/>
      </c>
      <c r="K525" t="str">
        <f t="shared" si="51"/>
        <v>http://maps.google.com/mapfiles/kml/paddle/wht-blank-lv.png</v>
      </c>
      <c r="L525">
        <f t="shared" si="52"/>
        <v>1</v>
      </c>
      <c r="M525" t="str">
        <f>"#"&amp;_xll.GeodesiX.UDF.Heat(I525, 0, $I$1)</f>
        <v>#F29700</v>
      </c>
    </row>
    <row r="526" spans="1:13" x14ac:dyDescent="0.25">
      <c r="A526">
        <v>46.168754</v>
      </c>
      <c r="B526">
        <v>6.1507639999999997</v>
      </c>
      <c r="C526">
        <v>460</v>
      </c>
      <c r="D526" s="1">
        <v>45425.320880335647</v>
      </c>
      <c r="E526">
        <f>_xll.GeodesiX.UDF.Distance(A525, B525, A526, B526)</f>
        <v>10.791323193770097</v>
      </c>
      <c r="F526">
        <f t="shared" si="53"/>
        <v>5877.0193414131263</v>
      </c>
      <c r="G526" s="2">
        <f t="shared" si="48"/>
        <v>5.785879329778254E-5</v>
      </c>
      <c r="H526" s="2">
        <f t="shared" si="49"/>
        <v>2.8559664351632819E-2</v>
      </c>
      <c r="I526" s="3">
        <f t="shared" si="50"/>
        <v>7.7713073636521885</v>
      </c>
      <c r="J526" t="str">
        <f>IF(INT(F526/1000)&lt;&gt;INT(F525/1000),INT(F525/1000)+1&amp;" Km "&amp;TEXT(H526,"mm:ss"),"")</f>
        <v/>
      </c>
      <c r="K526" t="str">
        <f t="shared" si="51"/>
        <v>http://maps.google.com/mapfiles/kml/paddle/wht-blank-lv.png</v>
      </c>
      <c r="L526">
        <f t="shared" si="52"/>
        <v>1</v>
      </c>
      <c r="M526" t="str">
        <f>"#"&amp;_xll.GeodesiX.UDF.Heat(I526, 0, $I$1)</f>
        <v>#F3DC00</v>
      </c>
    </row>
    <row r="527" spans="1:13" x14ac:dyDescent="0.25">
      <c r="A527">
        <v>46.168703999999998</v>
      </c>
      <c r="B527">
        <v>6.1509029999999996</v>
      </c>
      <c r="C527">
        <v>461</v>
      </c>
      <c r="D527" s="1">
        <v>45425.320938229168</v>
      </c>
      <c r="E527">
        <f>_xll.GeodesiX.UDF.Distance(A526, B526, A527, B527)</f>
        <v>12.088031090696909</v>
      </c>
      <c r="F527">
        <f t="shared" si="53"/>
        <v>5889.1073725038232</v>
      </c>
      <c r="G527" s="2">
        <f t="shared" si="48"/>
        <v>5.7893521443475038E-5</v>
      </c>
      <c r="H527" s="2">
        <f t="shared" si="49"/>
        <v>2.8617557873076294E-2</v>
      </c>
      <c r="I527" s="3">
        <f t="shared" si="50"/>
        <v>8.6999019847865515</v>
      </c>
      <c r="J527" t="str">
        <f>IF(INT(F527/1000)&lt;&gt;INT(F526/1000),INT(F526/1000)+1&amp;" Km "&amp;TEXT(H527,"mm:ss"),"")</f>
        <v/>
      </c>
      <c r="K527" t="str">
        <f t="shared" si="51"/>
        <v>http://maps.google.com/mapfiles/kml/paddle/wht-blank-lv.png</v>
      </c>
      <c r="L527">
        <f t="shared" si="52"/>
        <v>1</v>
      </c>
      <c r="M527" t="str">
        <f>"#"&amp;_xll.GeodesiX.UDF.Heat(I527, 0, $I$1)</f>
        <v>#F29000</v>
      </c>
    </row>
    <row r="528" spans="1:13" x14ac:dyDescent="0.25">
      <c r="A528">
        <v>46.168661</v>
      </c>
      <c r="B528">
        <v>6.151052</v>
      </c>
      <c r="C528">
        <v>462</v>
      </c>
      <c r="D528" s="1">
        <v>45425.320996111113</v>
      </c>
      <c r="E528">
        <f>_xll.GeodesiX.UDF.Distance(A527, B527, A528, B528)</f>
        <v>12.460094589490224</v>
      </c>
      <c r="F528">
        <f t="shared" si="53"/>
        <v>5901.5674670933131</v>
      </c>
      <c r="G528" s="2">
        <f t="shared" si="48"/>
        <v>5.7881945394910872E-5</v>
      </c>
      <c r="H528" s="2">
        <f t="shared" si="49"/>
        <v>2.8675439818471204E-2</v>
      </c>
      <c r="I528" s="3">
        <f t="shared" si="50"/>
        <v>8.9694740623053217</v>
      </c>
      <c r="J528" t="str">
        <f>IF(INT(F528/1000)&lt;&gt;INT(F527/1000),INT(F527/1000)+1&amp;" Km "&amp;TEXT(H528,"mm:ss"),"")</f>
        <v/>
      </c>
      <c r="K528" t="str">
        <f t="shared" si="51"/>
        <v>http://maps.google.com/mapfiles/kml/paddle/wht-blank-lv.png</v>
      </c>
      <c r="L528">
        <f t="shared" si="52"/>
        <v>1</v>
      </c>
      <c r="M528" t="str">
        <f>"#"&amp;_xll.GeodesiX.UDF.Heat(I528, 0, $I$1)</f>
        <v>#F17800</v>
      </c>
    </row>
    <row r="529" spans="1:13" x14ac:dyDescent="0.25">
      <c r="A529">
        <v>46.168613000000001</v>
      </c>
      <c r="B529">
        <v>6.1511990000000001</v>
      </c>
      <c r="C529">
        <v>463</v>
      </c>
      <c r="D529" s="1">
        <v>45425.321053993059</v>
      </c>
      <c r="E529">
        <f>_xll.GeodesiX.UDF.Distance(A528, B528, A529, B529)</f>
        <v>12.543727803778046</v>
      </c>
      <c r="F529">
        <f t="shared" si="53"/>
        <v>5914.1111948970911</v>
      </c>
      <c r="G529" s="2">
        <f t="shared" si="48"/>
        <v>5.7881945394910872E-5</v>
      </c>
      <c r="H529" s="2">
        <f t="shared" si="49"/>
        <v>2.8733321763866115E-2</v>
      </c>
      <c r="I529" s="3">
        <f t="shared" si="50"/>
        <v>9.0296779348292553</v>
      </c>
      <c r="J529" t="str">
        <f>IF(INT(F529/1000)&lt;&gt;INT(F528/1000),INT(F528/1000)+1&amp;" Km "&amp;TEXT(H529,"mm:ss"),"")</f>
        <v/>
      </c>
      <c r="K529" t="str">
        <f t="shared" si="51"/>
        <v>http://maps.google.com/mapfiles/kml/paddle/wht-blank-lv.png</v>
      </c>
      <c r="L529">
        <f t="shared" si="52"/>
        <v>1</v>
      </c>
      <c r="M529" t="str">
        <f>"#"&amp;_xll.GeodesiX.UDF.Heat(I529, 0, $I$1)</f>
        <v>#F17200</v>
      </c>
    </row>
    <row r="530" spans="1:13" x14ac:dyDescent="0.25">
      <c r="A530">
        <v>46.168562999999999</v>
      </c>
      <c r="B530">
        <v>6.1513109999999998</v>
      </c>
      <c r="C530">
        <v>463</v>
      </c>
      <c r="D530" s="1">
        <v>45425.321100277775</v>
      </c>
      <c r="E530">
        <f>_xll.GeodesiX.UDF.Distance(A529, B529, A530, B530)</f>
        <v>10.281160385356809</v>
      </c>
      <c r="F530">
        <f t="shared" si="53"/>
        <v>5924.3923552824481</v>
      </c>
      <c r="G530" s="2">
        <f t="shared" si="48"/>
        <v>4.6284716518130153E-5</v>
      </c>
      <c r="H530" s="2">
        <f t="shared" si="49"/>
        <v>2.8779606480384246E-2</v>
      </c>
      <c r="I530" s="3">
        <f t="shared" si="50"/>
        <v>9.2553593269907868</v>
      </c>
      <c r="J530" t="str">
        <f>IF(INT(F530/1000)&lt;&gt;INT(F529/1000),INT(F529/1000)+1&amp;" Km "&amp;TEXT(H530,"mm:ss"),"")</f>
        <v/>
      </c>
      <c r="K530" t="str">
        <f t="shared" si="51"/>
        <v>http://maps.google.com/mapfiles/kml/paddle/wht-blank-lv.png</v>
      </c>
      <c r="L530">
        <f t="shared" si="52"/>
        <v>1</v>
      </c>
      <c r="M530" t="str">
        <f>"#"&amp;_xll.GeodesiX.UDF.Heat(I530, 0, $I$1)</f>
        <v>#F05D00</v>
      </c>
    </row>
    <row r="531" spans="1:13" x14ac:dyDescent="0.25">
      <c r="A531">
        <v>46.168515999999997</v>
      </c>
      <c r="B531">
        <v>6.1514280000000001</v>
      </c>
      <c r="C531">
        <v>464</v>
      </c>
      <c r="D531" s="1">
        <v>45425.321146562499</v>
      </c>
      <c r="E531">
        <f>_xll.GeodesiX.UDF.Distance(A530, B530, A531, B531)</f>
        <v>10.437236714606078</v>
      </c>
      <c r="F531">
        <f t="shared" si="53"/>
        <v>5934.8295919970542</v>
      </c>
      <c r="G531" s="2">
        <f t="shared" si="48"/>
        <v>4.6284723794087768E-5</v>
      </c>
      <c r="H531" s="2">
        <f t="shared" si="49"/>
        <v>2.8825891204178333E-2</v>
      </c>
      <c r="I531" s="3">
        <f t="shared" si="50"/>
        <v>9.3958616895567832</v>
      </c>
      <c r="J531" t="str">
        <f>IF(INT(F531/1000)&lt;&gt;INT(F530/1000),INT(F530/1000)+1&amp;" Km "&amp;TEXT(H531,"mm:ss"),"")</f>
        <v/>
      </c>
      <c r="K531" t="str">
        <f t="shared" si="51"/>
        <v>http://maps.google.com/mapfiles/kml/paddle/wht-blank-lv.png</v>
      </c>
      <c r="L531">
        <f t="shared" si="52"/>
        <v>1</v>
      </c>
      <c r="M531" t="str">
        <f>"#"&amp;_xll.GeodesiX.UDF.Heat(I531, 0, $I$1)</f>
        <v>#F04F00</v>
      </c>
    </row>
    <row r="532" spans="1:13" x14ac:dyDescent="0.25">
      <c r="A532">
        <v>46.168455999999999</v>
      </c>
      <c r="B532">
        <v>6.1515269999999997</v>
      </c>
      <c r="C532">
        <v>464</v>
      </c>
      <c r="D532" s="1">
        <v>45425.321192928241</v>
      </c>
      <c r="E532">
        <f>_xll.GeodesiX.UDF.Distance(A531, B531, A532, B532)</f>
        <v>10.145628695112061</v>
      </c>
      <c r="F532">
        <f t="shared" si="53"/>
        <v>5944.9752206921667</v>
      </c>
      <c r="G532" s="2">
        <f t="shared" si="48"/>
        <v>4.63657415821217E-5</v>
      </c>
      <c r="H532" s="2">
        <f t="shared" si="49"/>
        <v>2.8872256945760455E-2</v>
      </c>
      <c r="I532" s="3">
        <f t="shared" si="50"/>
        <v>9.1173895755396686</v>
      </c>
      <c r="J532" t="str">
        <f>IF(INT(F532/1000)&lt;&gt;INT(F531/1000),INT(F531/1000)+1&amp;" Km "&amp;TEXT(H532,"mm:ss"),"")</f>
        <v/>
      </c>
      <c r="K532" t="str">
        <f t="shared" si="51"/>
        <v>http://maps.google.com/mapfiles/kml/paddle/wht-blank-lv.png</v>
      </c>
      <c r="L532">
        <f t="shared" si="52"/>
        <v>1</v>
      </c>
      <c r="M532" t="str">
        <f>"#"&amp;_xll.GeodesiX.UDF.Heat(I532, 0, $I$1)</f>
        <v>#F16B00</v>
      </c>
    </row>
    <row r="533" spans="1:13" x14ac:dyDescent="0.25">
      <c r="A533">
        <v>46.168376000000002</v>
      </c>
      <c r="B533">
        <v>6.1515940000000002</v>
      </c>
      <c r="C533">
        <v>464</v>
      </c>
      <c r="D533" s="1">
        <v>45425.321239097226</v>
      </c>
      <c r="E533">
        <f>_xll.GeodesiX.UDF.Distance(A532, B532, A533, B533)</f>
        <v>10.288212228012503</v>
      </c>
      <c r="F533">
        <f t="shared" si="53"/>
        <v>5955.2634329201792</v>
      </c>
      <c r="G533" s="2">
        <f t="shared" si="48"/>
        <v>4.6168985136318952E-5</v>
      </c>
      <c r="H533" s="2">
        <f t="shared" si="49"/>
        <v>2.8918425930896774E-2</v>
      </c>
      <c r="I533" s="3">
        <f t="shared" si="50"/>
        <v>9.2849238127026155</v>
      </c>
      <c r="J533" t="str">
        <f>IF(INT(F533/1000)&lt;&gt;INT(F532/1000),INT(F532/1000)+1&amp;" Km "&amp;TEXT(H533,"mm:ss"),"")</f>
        <v/>
      </c>
      <c r="K533" t="str">
        <f t="shared" si="51"/>
        <v>http://maps.google.com/mapfiles/kml/paddle/wht-blank-lv.png</v>
      </c>
      <c r="L533">
        <f t="shared" si="52"/>
        <v>1</v>
      </c>
      <c r="M533" t="str">
        <f>"#"&amp;_xll.GeodesiX.UDF.Heat(I533, 0, $I$1)</f>
        <v>#F05A00</v>
      </c>
    </row>
    <row r="534" spans="1:13" x14ac:dyDescent="0.25">
      <c r="A534">
        <v>46.168275000000001</v>
      </c>
      <c r="B534">
        <v>6.1516570000000002</v>
      </c>
      <c r="C534">
        <v>464</v>
      </c>
      <c r="D534" s="1">
        <v>45425.321296967595</v>
      </c>
      <c r="E534">
        <f>_xll.GeodesiX.UDF.Distance(A533, B533, A534, B534)</f>
        <v>12.235550574898136</v>
      </c>
      <c r="F534">
        <f t="shared" si="53"/>
        <v>5967.4989834950775</v>
      </c>
      <c r="G534" s="2">
        <f t="shared" si="48"/>
        <v>5.7870369346346706E-5</v>
      </c>
      <c r="H534" s="2">
        <f t="shared" si="49"/>
        <v>2.8976296300243121E-2</v>
      </c>
      <c r="I534" s="3">
        <f t="shared" si="50"/>
        <v>8.8095965698136052</v>
      </c>
      <c r="J534" t="str">
        <f>IF(INT(F534/1000)&lt;&gt;INT(F533/1000),INT(F533/1000)+1&amp;" Km "&amp;TEXT(H534,"mm:ss"),"")</f>
        <v/>
      </c>
      <c r="K534" t="str">
        <f t="shared" si="51"/>
        <v>http://maps.google.com/mapfiles/kml/paddle/wht-blank-lv.png</v>
      </c>
      <c r="L534">
        <f t="shared" si="52"/>
        <v>1</v>
      </c>
      <c r="M534" t="str">
        <f>"#"&amp;_xll.GeodesiX.UDF.Heat(I534, 0, $I$1)</f>
        <v>#F28700</v>
      </c>
    </row>
    <row r="535" spans="1:13" x14ac:dyDescent="0.25">
      <c r="A535">
        <v>46.168171000000001</v>
      </c>
      <c r="B535">
        <v>6.1517049999999998</v>
      </c>
      <c r="C535">
        <v>464</v>
      </c>
      <c r="D535" s="1">
        <v>45425.32135489583</v>
      </c>
      <c r="E535">
        <f>_xll.GeodesiX.UDF.Distance(A534, B534, A535, B535)</f>
        <v>12.139890124047877</v>
      </c>
      <c r="F535">
        <f t="shared" si="53"/>
        <v>5979.6388736191257</v>
      </c>
      <c r="G535" s="2">
        <f t="shared" si="48"/>
        <v>5.7928235037252307E-5</v>
      </c>
      <c r="H535" s="2">
        <f t="shared" si="49"/>
        <v>2.9034224535280373E-2</v>
      </c>
      <c r="I535" s="3">
        <f t="shared" si="50"/>
        <v>8.7319897601467531</v>
      </c>
      <c r="J535" t="str">
        <f>IF(INT(F535/1000)&lt;&gt;INT(F534/1000),INT(F534/1000)+1&amp;" Km "&amp;TEXT(H535,"mm:ss"),"")</f>
        <v/>
      </c>
      <c r="K535" t="str">
        <f t="shared" si="51"/>
        <v>http://maps.google.com/mapfiles/kml/paddle/wht-blank-lv.png</v>
      </c>
      <c r="L535">
        <f t="shared" si="52"/>
        <v>1</v>
      </c>
      <c r="M535" t="str">
        <f>"#"&amp;_xll.GeodesiX.UDF.Heat(I535, 0, $I$1)</f>
        <v>#F28D00</v>
      </c>
    </row>
    <row r="536" spans="1:13" x14ac:dyDescent="0.25">
      <c r="A536">
        <v>46.168081000000001</v>
      </c>
      <c r="B536">
        <v>6.1517609999999996</v>
      </c>
      <c r="C536">
        <v>464</v>
      </c>
      <c r="D536" s="1">
        <v>45425.321401250003</v>
      </c>
      <c r="E536">
        <f>_xll.GeodesiX.UDF.Distance(A535, B535, A536, B536)</f>
        <v>10.898719457516684</v>
      </c>
      <c r="F536">
        <f t="shared" si="53"/>
        <v>5990.5375930766422</v>
      </c>
      <c r="G536" s="2">
        <f t="shared" si="48"/>
        <v>4.6354172809515148E-5</v>
      </c>
      <c r="H536" s="2">
        <f t="shared" si="49"/>
        <v>2.9080578708089888E-2</v>
      </c>
      <c r="I536" s="3">
        <f t="shared" si="50"/>
        <v>9.7966004613212672</v>
      </c>
      <c r="J536" t="str">
        <f>IF(INT(F536/1000)&lt;&gt;INT(F535/1000),INT(F535/1000)+1&amp;" Km "&amp;TEXT(H536,"mm:ss"),"")</f>
        <v/>
      </c>
      <c r="K536" t="str">
        <f t="shared" si="51"/>
        <v>http://maps.google.com/mapfiles/kml/paddle/wht-blank-lv.png</v>
      </c>
      <c r="L536">
        <f t="shared" si="52"/>
        <v>1</v>
      </c>
      <c r="M536" t="str">
        <f>"#"&amp;_xll.GeodesiX.UDF.Heat(I536, 0, $I$1)</f>
        <v>#EE2400</v>
      </c>
    </row>
    <row r="537" spans="1:13" x14ac:dyDescent="0.25">
      <c r="A537">
        <v>46.167988000000001</v>
      </c>
      <c r="B537">
        <v>6.1518319999999997</v>
      </c>
      <c r="C537">
        <v>464</v>
      </c>
      <c r="D537" s="1">
        <v>45425.321459062499</v>
      </c>
      <c r="E537">
        <f>_xll.GeodesiX.UDF.Distance(A536, B536, A537, B537)</f>
        <v>11.701585401499743</v>
      </c>
      <c r="F537">
        <f t="shared" si="53"/>
        <v>6002.2391784781421</v>
      </c>
      <c r="G537" s="2">
        <f t="shared" si="48"/>
        <v>5.7812496379483491E-5</v>
      </c>
      <c r="H537" s="2">
        <f t="shared" si="49"/>
        <v>2.9138391204469372E-2</v>
      </c>
      <c r="I537" s="3">
        <f t="shared" si="50"/>
        <v>8.433575592297899</v>
      </c>
      <c r="J537" t="str">
        <f>IF(INT(F537/1000)&lt;&gt;INT(F536/1000),INT(F536/1000)+1&amp;" Km "&amp;TEXT(H537,"mm:ss"),"")</f>
        <v>6 Km 41:58</v>
      </c>
      <c r="K537" t="str">
        <f t="shared" si="51"/>
        <v>6 Km 41:58</v>
      </c>
      <c r="L537">
        <f t="shared" si="52"/>
        <v>32</v>
      </c>
      <c r="M537" t="str">
        <f>"#"&amp;_xll.GeodesiX.UDF.Heat(I537, 0, $I$1)</f>
        <v>#F2A700</v>
      </c>
    </row>
    <row r="538" spans="1:13" x14ac:dyDescent="0.25">
      <c r="A538">
        <v>46.167892999999999</v>
      </c>
      <c r="B538">
        <v>6.1518889999999997</v>
      </c>
      <c r="C538">
        <v>464</v>
      </c>
      <c r="D538" s="1">
        <v>45425.32151696759</v>
      </c>
      <c r="E538">
        <f>_xll.GeodesiX.UDF.Distance(A537, B537, A538, B538)</f>
        <v>11.44049212987664</v>
      </c>
      <c r="F538">
        <f t="shared" si="53"/>
        <v>6013.6796706080186</v>
      </c>
      <c r="G538" s="2">
        <f t="shared" si="48"/>
        <v>5.7905090216081589E-5</v>
      </c>
      <c r="H538" s="2">
        <f t="shared" si="49"/>
        <v>2.9196296294685453E-2</v>
      </c>
      <c r="I538" s="3">
        <f t="shared" si="50"/>
        <v>8.2322153423708198</v>
      </c>
      <c r="J538" t="str">
        <f>IF(INT(F538/1000)&lt;&gt;INT(F537/1000),INT(F537/1000)+1&amp;" Km "&amp;TEXT(H538,"mm:ss"),"")</f>
        <v/>
      </c>
      <c r="K538" t="str">
        <f t="shared" si="51"/>
        <v>http://maps.google.com/mapfiles/kml/paddle/wht-blank-lv.png</v>
      </c>
      <c r="L538">
        <f t="shared" si="52"/>
        <v>1</v>
      </c>
      <c r="M538" t="str">
        <f>"#"&amp;_xll.GeodesiX.UDF.Heat(I538, 0, $I$1)</f>
        <v>#F3B800</v>
      </c>
    </row>
    <row r="539" spans="1:13" x14ac:dyDescent="0.25">
      <c r="A539">
        <v>46.167788000000002</v>
      </c>
      <c r="B539">
        <v>6.1519469999999998</v>
      </c>
      <c r="C539">
        <v>464</v>
      </c>
      <c r="D539" s="1">
        <v>45425.321574837966</v>
      </c>
      <c r="E539">
        <f>_xll.GeodesiX.UDF.Distance(A538, B538, A539, B539)</f>
        <v>12.50126023685695</v>
      </c>
      <c r="F539">
        <f t="shared" si="53"/>
        <v>6026.1809308448755</v>
      </c>
      <c r="G539" s="2">
        <f t="shared" si="48"/>
        <v>5.787037662230432E-5</v>
      </c>
      <c r="H539" s="2">
        <f t="shared" si="49"/>
        <v>2.9254166671307757E-2</v>
      </c>
      <c r="I539" s="3">
        <f t="shared" si="50"/>
        <v>9.0009063981383157</v>
      </c>
      <c r="J539" t="str">
        <f>IF(INT(F539/1000)&lt;&gt;INT(F538/1000),INT(F538/1000)+1&amp;" Km "&amp;TEXT(H539,"mm:ss"),"")</f>
        <v/>
      </c>
      <c r="K539" t="str">
        <f t="shared" si="51"/>
        <v>http://maps.google.com/mapfiles/kml/paddle/wht-blank-lv.png</v>
      </c>
      <c r="L539">
        <f t="shared" si="52"/>
        <v>1</v>
      </c>
      <c r="M539" t="str">
        <f>"#"&amp;_xll.GeodesiX.UDF.Heat(I539, 0, $I$1)</f>
        <v>#F17500</v>
      </c>
    </row>
    <row r="540" spans="1:13" x14ac:dyDescent="0.25">
      <c r="A540">
        <v>46.167707</v>
      </c>
      <c r="B540">
        <v>6.1520089999999996</v>
      </c>
      <c r="C540">
        <v>465</v>
      </c>
      <c r="D540" s="1">
        <v>45425.321621122683</v>
      </c>
      <c r="E540">
        <f>_xll.GeodesiX.UDF.Distance(A539, B539, A540, B540)</f>
        <v>10.197557470907059</v>
      </c>
      <c r="F540">
        <f t="shared" si="53"/>
        <v>6036.3784883157823</v>
      </c>
      <c r="G540" s="2">
        <f t="shared" si="48"/>
        <v>4.6284716518130153E-5</v>
      </c>
      <c r="H540" s="2">
        <f t="shared" si="49"/>
        <v>2.9300451387825888E-2</v>
      </c>
      <c r="I540" s="3">
        <f t="shared" si="50"/>
        <v>9.1800978793512584</v>
      </c>
      <c r="J540" t="str">
        <f>IF(INT(F540/1000)&lt;&gt;INT(F539/1000),INT(F539/1000)+1&amp;" Km "&amp;TEXT(H540,"mm:ss"),"")</f>
        <v/>
      </c>
      <c r="K540" t="str">
        <f t="shared" si="51"/>
        <v>http://maps.google.com/mapfiles/kml/paddle/wht-blank-lv.png</v>
      </c>
      <c r="L540">
        <f t="shared" si="52"/>
        <v>1</v>
      </c>
      <c r="M540" t="str">
        <f>"#"&amp;_xll.GeodesiX.UDF.Heat(I540, 0, $I$1)</f>
        <v>#F16400</v>
      </c>
    </row>
    <row r="541" spans="1:13" x14ac:dyDescent="0.25">
      <c r="A541">
        <v>46.167603</v>
      </c>
      <c r="B541">
        <v>6.1520729999999997</v>
      </c>
      <c r="C541">
        <v>465</v>
      </c>
      <c r="D541" s="1">
        <v>45425.321678981483</v>
      </c>
      <c r="E541">
        <f>_xll.GeodesiX.UDF.Distance(A540, B540, A541, B541)</f>
        <v>12.572400261803299</v>
      </c>
      <c r="F541">
        <f t="shared" si="53"/>
        <v>6048.9508885775858</v>
      </c>
      <c r="G541" s="2">
        <f t="shared" si="48"/>
        <v>5.7858800573740155E-5</v>
      </c>
      <c r="H541" s="2">
        <f t="shared" si="49"/>
        <v>2.9358310188399628E-2</v>
      </c>
      <c r="I541" s="3">
        <f t="shared" si="50"/>
        <v>9.0539383069448878</v>
      </c>
      <c r="J541" t="str">
        <f>IF(INT(F541/1000)&lt;&gt;INT(F540/1000),INT(F540/1000)+1&amp;" Km "&amp;TEXT(H541,"mm:ss"),"")</f>
        <v/>
      </c>
      <c r="K541" t="str">
        <f t="shared" si="51"/>
        <v>http://maps.google.com/mapfiles/kml/paddle/wht-blank-lv.png</v>
      </c>
      <c r="L541">
        <f t="shared" si="52"/>
        <v>1</v>
      </c>
      <c r="M541" t="str">
        <f>"#"&amp;_xll.GeodesiX.UDF.Heat(I541, 0, $I$1)</f>
        <v>#F17000</v>
      </c>
    </row>
    <row r="542" spans="1:13" x14ac:dyDescent="0.25">
      <c r="A542">
        <v>46.167513</v>
      </c>
      <c r="B542">
        <v>6.1521169999999996</v>
      </c>
      <c r="C542">
        <v>465</v>
      </c>
      <c r="D542" s="1">
        <v>45425.321725254631</v>
      </c>
      <c r="E542">
        <f>_xll.GeodesiX.UDF.Distance(A541, B541, A542, B542)</f>
        <v>10.565284791621391</v>
      </c>
      <c r="F542">
        <f t="shared" si="53"/>
        <v>6059.5161733692075</v>
      </c>
      <c r="G542" s="2">
        <f t="shared" si="48"/>
        <v>4.6273147745523602E-5</v>
      </c>
      <c r="H542" s="2">
        <f t="shared" si="49"/>
        <v>2.9404583336145151E-2</v>
      </c>
      <c r="I542" s="3">
        <f t="shared" si="50"/>
        <v>9.5135131517712139</v>
      </c>
      <c r="J542" t="str">
        <f>IF(INT(F542/1000)&lt;&gt;INT(F541/1000),INT(F541/1000)+1&amp;" Km "&amp;TEXT(H542,"mm:ss"),"")</f>
        <v/>
      </c>
      <c r="K542" t="str">
        <f t="shared" si="51"/>
        <v>http://maps.google.com/mapfiles/kml/paddle/wht-blank-lv.png</v>
      </c>
      <c r="L542">
        <f t="shared" si="52"/>
        <v>1</v>
      </c>
      <c r="M542" t="str">
        <f>"#"&amp;_xll.GeodesiX.UDF.Heat(I542, 0, $I$1)</f>
        <v>#EF4400</v>
      </c>
    </row>
    <row r="543" spans="1:13" x14ac:dyDescent="0.25">
      <c r="A543">
        <v>46.167422999999999</v>
      </c>
      <c r="B543">
        <v>6.1521739999999996</v>
      </c>
      <c r="C543">
        <v>466</v>
      </c>
      <c r="D543" s="1">
        <v>45425.3217715625</v>
      </c>
      <c r="E543">
        <f>_xll.GeodesiX.UDF.Distance(A542, B542, A543, B543)</f>
        <v>10.929614876742681</v>
      </c>
      <c r="F543">
        <f t="shared" si="53"/>
        <v>6070.4457882459501</v>
      </c>
      <c r="G543" s="2">
        <f t="shared" si="48"/>
        <v>4.6307868615258485E-5</v>
      </c>
      <c r="H543" s="2">
        <f t="shared" si="49"/>
        <v>2.945089120476041E-2</v>
      </c>
      <c r="I543" s="3">
        <f t="shared" si="50"/>
        <v>9.8341952130835804</v>
      </c>
      <c r="J543" t="str">
        <f>IF(INT(F543/1000)&lt;&gt;INT(F542/1000),INT(F542/1000)+1&amp;" Km "&amp;TEXT(H543,"mm:ss"),"")</f>
        <v/>
      </c>
      <c r="K543" t="str">
        <f t="shared" si="51"/>
        <v>http://maps.google.com/mapfiles/kml/paddle/wht-blank-lv.png</v>
      </c>
      <c r="L543">
        <f t="shared" si="52"/>
        <v>1</v>
      </c>
      <c r="M543" t="str">
        <f>"#"&amp;_xll.GeodesiX.UDF.Heat(I543, 0, $I$1)</f>
        <v>#EE2000</v>
      </c>
    </row>
    <row r="544" spans="1:13" x14ac:dyDescent="0.25">
      <c r="A544">
        <v>46.167332000000002</v>
      </c>
      <c r="B544">
        <v>6.1522589999999999</v>
      </c>
      <c r="C544">
        <v>466</v>
      </c>
      <c r="D544" s="1">
        <v>45425.321829432869</v>
      </c>
      <c r="E544">
        <f>_xll.GeodesiX.UDF.Distance(A543, B543, A544, B544)</f>
        <v>12.058492034471438</v>
      </c>
      <c r="F544">
        <f t="shared" si="53"/>
        <v>6082.5042802804219</v>
      </c>
      <c r="G544" s="2">
        <f t="shared" si="48"/>
        <v>5.7870369346346706E-5</v>
      </c>
      <c r="H544" s="2">
        <f t="shared" si="49"/>
        <v>2.9508761574106757E-2</v>
      </c>
      <c r="I544" s="3">
        <f t="shared" si="50"/>
        <v>8.6821144184505687</v>
      </c>
      <c r="J544" t="str">
        <f>IF(INT(F544/1000)&lt;&gt;INT(F543/1000),INT(F543/1000)+1&amp;" Km "&amp;TEXT(H544,"mm:ss"),"")</f>
        <v/>
      </c>
      <c r="K544" t="str">
        <f t="shared" si="51"/>
        <v>http://maps.google.com/mapfiles/kml/paddle/wht-blank-lv.png</v>
      </c>
      <c r="L544">
        <f t="shared" si="52"/>
        <v>1</v>
      </c>
      <c r="M544" t="str">
        <f>"#"&amp;_xll.GeodesiX.UDF.Heat(I544, 0, $I$1)</f>
        <v>#F29100</v>
      </c>
    </row>
    <row r="545" spans="1:13" x14ac:dyDescent="0.25">
      <c r="A545">
        <v>46.167254999999997</v>
      </c>
      <c r="B545">
        <v>6.1523620000000001</v>
      </c>
      <c r="C545">
        <v>466</v>
      </c>
      <c r="D545" s="1">
        <v>45425.32188732639</v>
      </c>
      <c r="E545">
        <f>_xll.GeodesiX.UDF.Distance(A544, B544, A545, B545)</f>
        <v>11.68465293206531</v>
      </c>
      <c r="F545">
        <f t="shared" si="53"/>
        <v>6094.1889332124874</v>
      </c>
      <c r="G545" s="2">
        <f t="shared" si="48"/>
        <v>5.7893521443475038E-5</v>
      </c>
      <c r="H545" s="2">
        <f t="shared" si="49"/>
        <v>2.9566655095550232E-2</v>
      </c>
      <c r="I545" s="3">
        <f t="shared" si="50"/>
        <v>8.4095858516985551</v>
      </c>
      <c r="J545" t="str">
        <f>IF(INT(F545/1000)&lt;&gt;INT(F544/1000),INT(F544/1000)+1&amp;" Km "&amp;TEXT(H545,"mm:ss"),"")</f>
        <v/>
      </c>
      <c r="K545" t="str">
        <f t="shared" si="51"/>
        <v>http://maps.google.com/mapfiles/kml/paddle/wht-blank-lv.png</v>
      </c>
      <c r="L545">
        <f t="shared" si="52"/>
        <v>1</v>
      </c>
      <c r="M545" t="str">
        <f>"#"&amp;_xll.GeodesiX.UDF.Heat(I545, 0, $I$1)</f>
        <v>#F2A900</v>
      </c>
    </row>
    <row r="546" spans="1:13" x14ac:dyDescent="0.25">
      <c r="A546">
        <v>46.167194000000002</v>
      </c>
      <c r="B546">
        <v>6.1524840000000003</v>
      </c>
      <c r="C546">
        <v>466</v>
      </c>
      <c r="D546" s="1">
        <v>45425.32194519676</v>
      </c>
      <c r="E546">
        <f>_xll.GeodesiX.UDF.Distance(A545, B545, A546, B546)</f>
        <v>11.608123796384856</v>
      </c>
      <c r="F546">
        <f t="shared" si="53"/>
        <v>6105.7970570088719</v>
      </c>
      <c r="G546" s="2">
        <f t="shared" si="48"/>
        <v>5.7870369346346706E-5</v>
      </c>
      <c r="H546" s="2">
        <f t="shared" si="49"/>
        <v>2.9624525464896578E-2</v>
      </c>
      <c r="I546" s="3">
        <f t="shared" si="50"/>
        <v>8.3578492812903153</v>
      </c>
      <c r="J546" t="str">
        <f>IF(INT(F546/1000)&lt;&gt;INT(F545/1000),INT(F545/1000)+1&amp;" Km "&amp;TEXT(H546,"mm:ss"),"")</f>
        <v/>
      </c>
      <c r="K546" t="str">
        <f t="shared" si="51"/>
        <v>http://maps.google.com/mapfiles/kml/paddle/wht-blank-lv.png</v>
      </c>
      <c r="L546">
        <f t="shared" si="52"/>
        <v>1</v>
      </c>
      <c r="M546" t="str">
        <f>"#"&amp;_xll.GeodesiX.UDF.Heat(I546, 0, $I$1)</f>
        <v>#F3AD00</v>
      </c>
    </row>
    <row r="547" spans="1:13" x14ac:dyDescent="0.25">
      <c r="A547">
        <v>46.167124000000001</v>
      </c>
      <c r="B547">
        <v>6.1526040000000002</v>
      </c>
      <c r="C547">
        <v>466</v>
      </c>
      <c r="D547" s="1">
        <v>45425.322003043984</v>
      </c>
      <c r="E547">
        <f>_xll.GeodesiX.UDF.Distance(A546, B546, A547, B547)</f>
        <v>12.100781504813817</v>
      </c>
      <c r="F547">
        <f t="shared" si="53"/>
        <v>6117.8978385136861</v>
      </c>
      <c r="G547" s="2">
        <f t="shared" si="48"/>
        <v>5.7847224525175989E-5</v>
      </c>
      <c r="H547" s="2">
        <f t="shared" si="49"/>
        <v>2.9682372689421754E-2</v>
      </c>
      <c r="I547" s="3">
        <f t="shared" si="50"/>
        <v>8.7160487561128743</v>
      </c>
      <c r="J547" t="str">
        <f>IF(INT(F547/1000)&lt;&gt;INT(F546/1000),INT(F546/1000)+1&amp;" Km "&amp;TEXT(H547,"mm:ss"),"")</f>
        <v/>
      </c>
      <c r="K547" t="str">
        <f t="shared" si="51"/>
        <v>http://maps.google.com/mapfiles/kml/paddle/wht-blank-lv.png</v>
      </c>
      <c r="L547">
        <f t="shared" si="52"/>
        <v>1</v>
      </c>
      <c r="M547" t="str">
        <f>"#"&amp;_xll.GeodesiX.UDF.Heat(I547, 0, $I$1)</f>
        <v>#F28E00</v>
      </c>
    </row>
    <row r="548" spans="1:13" x14ac:dyDescent="0.25">
      <c r="A548">
        <v>46.167060999999997</v>
      </c>
      <c r="B548">
        <v>6.1527260000000004</v>
      </c>
      <c r="C548">
        <v>466</v>
      </c>
      <c r="D548" s="1">
        <v>45425.322060949075</v>
      </c>
      <c r="E548">
        <f>_xll.GeodesiX.UDF.Distance(A547, B547, A548, B548)</f>
        <v>11.739381809401321</v>
      </c>
      <c r="F548">
        <f t="shared" si="53"/>
        <v>6129.6372203230876</v>
      </c>
      <c r="G548" s="2">
        <f t="shared" si="48"/>
        <v>5.7905090216081589E-5</v>
      </c>
      <c r="H548" s="2">
        <f t="shared" si="49"/>
        <v>2.9740277779637836E-2</v>
      </c>
      <c r="I548" s="3">
        <f t="shared" si="50"/>
        <v>8.447286877539641</v>
      </c>
      <c r="J548" t="str">
        <f>IF(INT(F548/1000)&lt;&gt;INT(F547/1000),INT(F547/1000)+1&amp;" Km "&amp;TEXT(H548,"mm:ss"),"")</f>
        <v/>
      </c>
      <c r="K548" t="str">
        <f t="shared" si="51"/>
        <v>http://maps.google.com/mapfiles/kml/paddle/wht-blank-lv.png</v>
      </c>
      <c r="L548">
        <f t="shared" si="52"/>
        <v>1</v>
      </c>
      <c r="M548" t="str">
        <f>"#"&amp;_xll.GeodesiX.UDF.Heat(I548, 0, $I$1)</f>
        <v>#F2A500</v>
      </c>
    </row>
    <row r="549" spans="1:13" x14ac:dyDescent="0.25">
      <c r="A549">
        <v>46.167006999999998</v>
      </c>
      <c r="B549">
        <v>6.1528650000000003</v>
      </c>
      <c r="C549">
        <v>465</v>
      </c>
      <c r="D549" s="1">
        <v>45425.32211883102</v>
      </c>
      <c r="E549">
        <f>_xll.GeodesiX.UDF.Distance(A548, B548, A549, B549)</f>
        <v>12.299080375051151</v>
      </c>
      <c r="F549">
        <f t="shared" si="53"/>
        <v>6141.9363006981384</v>
      </c>
      <c r="G549" s="2">
        <f t="shared" si="48"/>
        <v>5.7881945394910872E-5</v>
      </c>
      <c r="H549" s="2">
        <f t="shared" si="49"/>
        <v>2.9798159725032747E-2</v>
      </c>
      <c r="I549" s="3">
        <f t="shared" si="50"/>
        <v>8.8535670112230687</v>
      </c>
      <c r="J549" t="str">
        <f>IF(INT(F549/1000)&lt;&gt;INT(F548/1000),INT(F548/1000)+1&amp;" Km "&amp;TEXT(H549,"mm:ss"),"")</f>
        <v/>
      </c>
      <c r="K549" t="str">
        <f t="shared" si="51"/>
        <v>http://maps.google.com/mapfiles/kml/paddle/wht-blank-lv.png</v>
      </c>
      <c r="L549">
        <f t="shared" si="52"/>
        <v>1</v>
      </c>
      <c r="M549" t="str">
        <f>"#"&amp;_xll.GeodesiX.UDF.Heat(I549, 0, $I$1)</f>
        <v>#F28300</v>
      </c>
    </row>
    <row r="550" spans="1:13" x14ac:dyDescent="0.25">
      <c r="A550">
        <v>46.16695</v>
      </c>
      <c r="B550">
        <v>6.1529939999999996</v>
      </c>
      <c r="C550">
        <v>465</v>
      </c>
      <c r="D550" s="1">
        <v>45425.322176655092</v>
      </c>
      <c r="E550">
        <f>_xll.GeodesiX.UDF.Distance(A549, B549, A550, B550)</f>
        <v>11.806657885231628</v>
      </c>
      <c r="F550">
        <f t="shared" si="53"/>
        <v>6153.7429585833697</v>
      </c>
      <c r="G550" s="2">
        <f t="shared" si="48"/>
        <v>5.7824072428047657E-5</v>
      </c>
      <c r="H550" s="2">
        <f t="shared" si="49"/>
        <v>2.9855983797460794E-2</v>
      </c>
      <c r="I550" s="3">
        <f t="shared" si="50"/>
        <v>8.5075999993507825</v>
      </c>
      <c r="J550" t="str">
        <f>IF(INT(F550/1000)&lt;&gt;INT(F549/1000),INT(F549/1000)+1&amp;" Km "&amp;TEXT(H550,"mm:ss"),"")</f>
        <v/>
      </c>
      <c r="K550" t="str">
        <f t="shared" si="51"/>
        <v>http://maps.google.com/mapfiles/kml/paddle/wht-blank-lv.png</v>
      </c>
      <c r="L550">
        <f t="shared" si="52"/>
        <v>1</v>
      </c>
      <c r="M550" t="str">
        <f>"#"&amp;_xll.GeodesiX.UDF.Heat(I550, 0, $I$1)</f>
        <v>#F2A100</v>
      </c>
    </row>
    <row r="551" spans="1:13" x14ac:dyDescent="0.25">
      <c r="A551">
        <v>46.166902999999998</v>
      </c>
      <c r="B551">
        <v>6.1531140000000004</v>
      </c>
      <c r="C551">
        <v>464</v>
      </c>
      <c r="D551" s="1">
        <v>45425.322234537038</v>
      </c>
      <c r="E551">
        <f>_xll.GeodesiX.UDF.Distance(A550, B550, A551, B551)</f>
        <v>10.638675223095241</v>
      </c>
      <c r="F551">
        <f t="shared" si="53"/>
        <v>6164.3816338064653</v>
      </c>
      <c r="G551" s="2">
        <f t="shared" si="48"/>
        <v>5.7881945394910872E-5</v>
      </c>
      <c r="H551" s="2">
        <f t="shared" si="49"/>
        <v>2.9913865742855705E-2</v>
      </c>
      <c r="I551" s="3">
        <f t="shared" si="50"/>
        <v>7.6583143719735647</v>
      </c>
      <c r="J551" t="str">
        <f>IF(INT(F551/1000)&lt;&gt;INT(F550/1000),INT(F550/1000)+1&amp;" Km "&amp;TEXT(H551,"mm:ss"),"")</f>
        <v/>
      </c>
      <c r="K551" t="str">
        <f t="shared" si="51"/>
        <v>http://maps.google.com/mapfiles/kml/paddle/wht-blank-lv.png</v>
      </c>
      <c r="L551">
        <f t="shared" si="52"/>
        <v>1</v>
      </c>
      <c r="M551" t="str">
        <f>"#"&amp;_xll.GeodesiX.UDF.Heat(I551, 0, $I$1)</f>
        <v>#F3E600</v>
      </c>
    </row>
    <row r="552" spans="1:13" x14ac:dyDescent="0.25">
      <c r="A552">
        <v>46.166879000000002</v>
      </c>
      <c r="B552">
        <v>6.1532390000000001</v>
      </c>
      <c r="C552">
        <v>463</v>
      </c>
      <c r="D552" s="1">
        <v>45425.322292384262</v>
      </c>
      <c r="E552">
        <f>_xll.GeodesiX.UDF.Distance(A551, B551, A552, B552)</f>
        <v>10.015575027301335</v>
      </c>
      <c r="F552">
        <f t="shared" si="53"/>
        <v>6174.3972088337669</v>
      </c>
      <c r="G552" s="2">
        <f t="shared" si="48"/>
        <v>5.7847224525175989E-5</v>
      </c>
      <c r="H552" s="2">
        <f t="shared" si="49"/>
        <v>2.9971712967380881E-2</v>
      </c>
      <c r="I552" s="3">
        <f t="shared" si="50"/>
        <v>7.2140993723205087</v>
      </c>
      <c r="J552" t="str">
        <f>IF(INT(F552/1000)&lt;&gt;INT(F551/1000),INT(F551/1000)+1&amp;" Km "&amp;TEXT(H552,"mm:ss"),"")</f>
        <v/>
      </c>
      <c r="K552" t="str">
        <f t="shared" si="51"/>
        <v>http://maps.google.com/mapfiles/kml/paddle/wht-blank-lv.png</v>
      </c>
      <c r="L552">
        <f t="shared" si="52"/>
        <v>1</v>
      </c>
      <c r="M552" t="str">
        <f>"#"&amp;_xll.GeodesiX.UDF.Heat(I552, 0, $I$1)</f>
        <v>#DFF200</v>
      </c>
    </row>
    <row r="553" spans="1:13" x14ac:dyDescent="0.25">
      <c r="A553">
        <v>46.166829</v>
      </c>
      <c r="B553">
        <v>6.1533730000000002</v>
      </c>
      <c r="C553">
        <v>462</v>
      </c>
      <c r="D553" s="1">
        <v>45425.322361840277</v>
      </c>
      <c r="E553">
        <f>_xll.GeodesiX.UDF.Distance(A552, B552, A553, B553)</f>
        <v>11.746777177520872</v>
      </c>
      <c r="F553">
        <f t="shared" si="53"/>
        <v>6186.1439860112878</v>
      </c>
      <c r="G553" s="2">
        <f t="shared" si="48"/>
        <v>6.9456014898605645E-5</v>
      </c>
      <c r="H553" s="2">
        <f t="shared" si="49"/>
        <v>3.0041168982279487E-2</v>
      </c>
      <c r="I553" s="3">
        <f t="shared" si="50"/>
        <v>7.0468921918121099</v>
      </c>
      <c r="J553" t="str">
        <f>IF(INT(F553/1000)&lt;&gt;INT(F552/1000),INT(F552/1000)+1&amp;" Km "&amp;TEXT(H553,"mm:ss"),"")</f>
        <v/>
      </c>
      <c r="K553" t="str">
        <f t="shared" si="51"/>
        <v>http://maps.google.com/mapfiles/kml/paddle/wht-blank-lv.png</v>
      </c>
      <c r="L553">
        <f t="shared" si="52"/>
        <v>1</v>
      </c>
      <c r="M553" t="str">
        <f>"#"&amp;_xll.GeodesiX.UDF.Heat(I553, 0, $I$1)</f>
        <v>#D3F200</v>
      </c>
    </row>
    <row r="554" spans="1:13" x14ac:dyDescent="0.25">
      <c r="A554">
        <v>46.166761000000001</v>
      </c>
      <c r="B554">
        <v>6.1534589999999998</v>
      </c>
      <c r="C554">
        <v>462</v>
      </c>
      <c r="D554" s="1">
        <v>45425.322408136577</v>
      </c>
      <c r="E554">
        <f>_xll.GeodesiX.UDF.Distance(A553, B553, A554, B554)</f>
        <v>10.062036133247467</v>
      </c>
      <c r="F554">
        <f t="shared" si="53"/>
        <v>6196.2060221445354</v>
      </c>
      <c r="G554" s="2">
        <f t="shared" si="48"/>
        <v>4.6296299842651933E-5</v>
      </c>
      <c r="H554" s="2">
        <f t="shared" si="49"/>
        <v>3.0087465282122139E-2</v>
      </c>
      <c r="I554" s="3">
        <f t="shared" si="50"/>
        <v>9.0558318262343942</v>
      </c>
      <c r="J554" t="str">
        <f>IF(INT(F554/1000)&lt;&gt;INT(F553/1000),INT(F553/1000)+1&amp;" Km "&amp;TEXT(H554,"mm:ss"),"")</f>
        <v/>
      </c>
      <c r="K554" t="str">
        <f t="shared" si="51"/>
        <v>http://maps.google.com/mapfiles/kml/paddle/wht-blank-lv.png</v>
      </c>
      <c r="L554">
        <f t="shared" si="52"/>
        <v>1</v>
      </c>
      <c r="M554" t="str">
        <f>"#"&amp;_xll.GeodesiX.UDF.Heat(I554, 0, $I$1)</f>
        <v>#F17000</v>
      </c>
    </row>
    <row r="555" spans="1:13" x14ac:dyDescent="0.25">
      <c r="A555">
        <v>46.166704000000003</v>
      </c>
      <c r="B555">
        <v>6.1535719999999996</v>
      </c>
      <c r="C555">
        <v>462</v>
      </c>
      <c r="D555" s="1">
        <v>45425.322454328707</v>
      </c>
      <c r="E555">
        <f>_xll.GeodesiX.UDF.Distance(A554, B554, A555, B555)</f>
        <v>10.784407075978782</v>
      </c>
      <c r="F555">
        <f t="shared" si="53"/>
        <v>6206.9904292205138</v>
      </c>
      <c r="G555" s="2">
        <f t="shared" si="48"/>
        <v>4.6192129957489669E-5</v>
      </c>
      <c r="H555" s="2">
        <f t="shared" si="49"/>
        <v>3.0133657412079629E-2</v>
      </c>
      <c r="I555" s="3">
        <f t="shared" si="50"/>
        <v>9.7278539709249934</v>
      </c>
      <c r="J555" t="str">
        <f>IF(INT(F555/1000)&lt;&gt;INT(F554/1000),INT(F554/1000)+1&amp;" Km "&amp;TEXT(H555,"mm:ss"),"")</f>
        <v/>
      </c>
      <c r="K555" t="str">
        <f t="shared" si="51"/>
        <v>http://maps.google.com/mapfiles/kml/paddle/wht-blank-lv.png</v>
      </c>
      <c r="L555">
        <f t="shared" si="52"/>
        <v>1</v>
      </c>
      <c r="M555" t="str">
        <f>"#"&amp;_xll.GeodesiX.UDF.Heat(I555, 0, $I$1)</f>
        <v>#EF2C00</v>
      </c>
    </row>
    <row r="556" spans="1:13" x14ac:dyDescent="0.25">
      <c r="A556">
        <v>46.16666</v>
      </c>
      <c r="B556">
        <v>6.1537030000000001</v>
      </c>
      <c r="C556">
        <v>461</v>
      </c>
      <c r="D556" s="1">
        <v>45425.322500740738</v>
      </c>
      <c r="E556">
        <f>_xll.GeodesiX.UDF.Distance(A555, B555, A556, B556)</f>
        <v>11.23731406557569</v>
      </c>
      <c r="F556">
        <f t="shared" si="53"/>
        <v>6218.2277432860892</v>
      </c>
      <c r="G556" s="2">
        <f t="shared" si="48"/>
        <v>4.6412031224463135E-5</v>
      </c>
      <c r="H556" s="2">
        <f t="shared" si="49"/>
        <v>3.0180069443304092E-2</v>
      </c>
      <c r="I556" s="3">
        <f t="shared" si="50"/>
        <v>10.088363018082996</v>
      </c>
      <c r="J556" t="str">
        <f>IF(INT(F556/1000)&lt;&gt;INT(F555/1000),INT(F555/1000)+1&amp;" Km "&amp;TEXT(H556,"mm:ss"),"")</f>
        <v/>
      </c>
      <c r="K556" t="str">
        <f t="shared" si="51"/>
        <v>http://maps.google.com/mapfiles/kml/paddle/wht-blank-lv.png</v>
      </c>
      <c r="L556">
        <f t="shared" si="52"/>
        <v>1</v>
      </c>
      <c r="M556" t="str">
        <f>"#"&amp;_xll.GeodesiX.UDF.Heat(I556, 0, $I$1)</f>
        <v>#ED0000</v>
      </c>
    </row>
    <row r="557" spans="1:13" x14ac:dyDescent="0.25">
      <c r="A557">
        <v>46.166604</v>
      </c>
      <c r="B557">
        <v>6.1538519999999997</v>
      </c>
      <c r="C557">
        <v>461</v>
      </c>
      <c r="D557" s="1">
        <v>45425.322547071759</v>
      </c>
      <c r="E557">
        <f>_xll.GeodesiX.UDF.Distance(A556, B556, A557, B557)</f>
        <v>13.083008161241342</v>
      </c>
      <c r="F557">
        <f t="shared" si="53"/>
        <v>6231.3107514473304</v>
      </c>
      <c r="G557" s="2">
        <f t="shared" si="48"/>
        <v>4.6331020712386817E-5</v>
      </c>
      <c r="H557" s="2">
        <f t="shared" si="49"/>
        <v>3.0226400464016479E-2</v>
      </c>
      <c r="I557" s="3">
        <f t="shared" si="50"/>
        <v>11.765882375778972</v>
      </c>
      <c r="J557" t="str">
        <f>IF(INT(F557/1000)&lt;&gt;INT(F556/1000),INT(F556/1000)+1&amp;" Km "&amp;TEXT(H557,"mm:ss"),"")</f>
        <v/>
      </c>
      <c r="K557" t="str">
        <f t="shared" si="51"/>
        <v>http://maps.google.com/mapfiles/kml/paddle/wht-blank-lv.png</v>
      </c>
      <c r="L557">
        <f t="shared" si="52"/>
        <v>1</v>
      </c>
      <c r="M557" t="str">
        <f>"#"&amp;_xll.GeodesiX.UDF.Heat(I557, 0, $I$1)</f>
        <v>#E20000</v>
      </c>
    </row>
    <row r="558" spans="1:13" x14ac:dyDescent="0.25">
      <c r="A558">
        <v>46.166552000000003</v>
      </c>
      <c r="B558">
        <v>6.1539809999999999</v>
      </c>
      <c r="C558">
        <v>461</v>
      </c>
      <c r="D558" s="1">
        <v>45425.322593344907</v>
      </c>
      <c r="E558">
        <f>_xll.GeodesiX.UDF.Distance(A557, B557, A558, B558)</f>
        <v>11.518026985918672</v>
      </c>
      <c r="F558">
        <f t="shared" si="53"/>
        <v>6242.8287784332488</v>
      </c>
      <c r="G558" s="2">
        <f t="shared" si="48"/>
        <v>4.6273147745523602E-5</v>
      </c>
      <c r="H558" s="2">
        <f t="shared" si="49"/>
        <v>3.0272673611762002E-2</v>
      </c>
      <c r="I558" s="3">
        <f t="shared" si="50"/>
        <v>10.371410082565028</v>
      </c>
      <c r="J558" t="str">
        <f>IF(INT(F558/1000)&lt;&gt;INT(F557/1000),INT(F557/1000)+1&amp;" Km "&amp;TEXT(H558,"mm:ss"),"")</f>
        <v/>
      </c>
      <c r="K558" t="str">
        <f t="shared" si="51"/>
        <v>http://maps.google.com/mapfiles/kml/paddle/wht-blank-lv.png</v>
      </c>
      <c r="L558">
        <f t="shared" si="52"/>
        <v>1</v>
      </c>
      <c r="M558" t="str">
        <f>"#"&amp;_xll.GeodesiX.UDF.Heat(I558, 0, $I$1)</f>
        <v>#EB0000</v>
      </c>
    </row>
    <row r="559" spans="1:13" x14ac:dyDescent="0.25">
      <c r="A559">
        <v>46.166542999999997</v>
      </c>
      <c r="B559">
        <v>6.1541110000000003</v>
      </c>
      <c r="C559">
        <v>461</v>
      </c>
      <c r="D559" s="1">
        <v>45425.32263962963</v>
      </c>
      <c r="E559">
        <f>_xll.GeodesiX.UDF.Distance(A558, B558, A559, B559)</f>
        <v>10.089688887587522</v>
      </c>
      <c r="F559">
        <f t="shared" si="53"/>
        <v>6252.9184673208365</v>
      </c>
      <c r="G559" s="2">
        <f t="shared" si="48"/>
        <v>4.6284723794087768E-5</v>
      </c>
      <c r="H559" s="2">
        <f t="shared" si="49"/>
        <v>3.031895833555609E-2</v>
      </c>
      <c r="I559" s="3">
        <f t="shared" si="50"/>
        <v>9.0829904380499045</v>
      </c>
      <c r="J559" t="str">
        <f>IF(INT(F559/1000)&lt;&gt;INT(F558/1000),INT(F558/1000)+1&amp;" Km "&amp;TEXT(H559,"mm:ss"),"")</f>
        <v/>
      </c>
      <c r="K559" t="str">
        <f t="shared" si="51"/>
        <v>http://maps.google.com/mapfiles/kml/paddle/wht-blank-lv.png</v>
      </c>
      <c r="L559">
        <f t="shared" si="52"/>
        <v>1</v>
      </c>
      <c r="M559" t="str">
        <f>"#"&amp;_xll.GeodesiX.UDF.Heat(I559, 0, $I$1)</f>
        <v>#F16E00</v>
      </c>
    </row>
    <row r="560" spans="1:13" x14ac:dyDescent="0.25">
      <c r="A560">
        <v>46.166603000000002</v>
      </c>
      <c r="B560">
        <v>6.1542320000000004</v>
      </c>
      <c r="C560">
        <v>461</v>
      </c>
      <c r="D560" s="1">
        <v>45425.3226975</v>
      </c>
      <c r="E560">
        <f>_xll.GeodesiX.UDF.Distance(A559, B559, A560, B560)</f>
        <v>11.480689928378451</v>
      </c>
      <c r="F560">
        <f t="shared" si="53"/>
        <v>6264.399157249215</v>
      </c>
      <c r="G560" s="2">
        <f t="shared" si="48"/>
        <v>5.7870369346346706E-5</v>
      </c>
      <c r="H560" s="2">
        <f t="shared" si="49"/>
        <v>3.0376828704902437E-2</v>
      </c>
      <c r="I560" s="3">
        <f t="shared" si="50"/>
        <v>8.2660968947021356</v>
      </c>
      <c r="J560" t="str">
        <f>IF(INT(F560/1000)&lt;&gt;INT(F559/1000),INT(F559/1000)+1&amp;" Km "&amp;TEXT(H560,"mm:ss"),"")</f>
        <v/>
      </c>
      <c r="K560" t="str">
        <f t="shared" si="51"/>
        <v>http://maps.google.com/mapfiles/kml/paddle/wht-blank-lv.png</v>
      </c>
      <c r="L560">
        <f t="shared" si="52"/>
        <v>1</v>
      </c>
      <c r="M560" t="str">
        <f>"#"&amp;_xll.GeodesiX.UDF.Heat(I560, 0, $I$1)</f>
        <v>#F3B500</v>
      </c>
    </row>
    <row r="561" spans="1:13" x14ac:dyDescent="0.25">
      <c r="A561">
        <v>46.166685000000001</v>
      </c>
      <c r="B561">
        <v>6.1543099999999997</v>
      </c>
      <c r="C561">
        <v>461</v>
      </c>
      <c r="D561" s="1">
        <v>45425.322743819444</v>
      </c>
      <c r="E561">
        <f>_xll.GeodesiX.UDF.Distance(A560, B560, A561, B561)</f>
        <v>10.925454158187689</v>
      </c>
      <c r="F561">
        <f t="shared" si="53"/>
        <v>6275.3246114074027</v>
      </c>
      <c r="G561" s="2">
        <f t="shared" si="48"/>
        <v>4.6319444663822651E-5</v>
      </c>
      <c r="H561" s="2">
        <f t="shared" si="49"/>
        <v>3.0423148149566259E-2</v>
      </c>
      <c r="I561" s="3">
        <f t="shared" si="50"/>
        <v>9.8279946984490625</v>
      </c>
      <c r="J561" t="str">
        <f>IF(INT(F561/1000)&lt;&gt;INT(F560/1000),INT(F560/1000)+1&amp;" Km "&amp;TEXT(H561,"mm:ss"),"")</f>
        <v/>
      </c>
      <c r="K561" t="str">
        <f t="shared" si="51"/>
        <v>http://maps.google.com/mapfiles/kml/paddle/wht-blank-lv.png</v>
      </c>
      <c r="L561">
        <f t="shared" si="52"/>
        <v>1</v>
      </c>
      <c r="M561" t="str">
        <f>"#"&amp;_xll.GeodesiX.UDF.Heat(I561, 0, $I$1)</f>
        <v>#EE2000</v>
      </c>
    </row>
    <row r="562" spans="1:13" x14ac:dyDescent="0.25">
      <c r="A562">
        <v>46.166767999999998</v>
      </c>
      <c r="B562">
        <v>6.1543809999999999</v>
      </c>
      <c r="C562">
        <v>462</v>
      </c>
      <c r="D562" s="1">
        <v>45425.322801747687</v>
      </c>
      <c r="E562">
        <f>_xll.GeodesiX.UDF.Distance(A561, B561, A562, B562)</f>
        <v>10.732338016170328</v>
      </c>
      <c r="F562">
        <f t="shared" si="53"/>
        <v>6286.0569494235733</v>
      </c>
      <c r="G562" s="2">
        <f t="shared" si="48"/>
        <v>5.7928242313209921E-5</v>
      </c>
      <c r="H562" s="2">
        <f t="shared" si="49"/>
        <v>3.0481076391879469E-2</v>
      </c>
      <c r="I562" s="3">
        <f t="shared" si="50"/>
        <v>7.7195635982863031</v>
      </c>
      <c r="J562" t="str">
        <f>IF(INT(F562/1000)&lt;&gt;INT(F561/1000),INT(F561/1000)+1&amp;" Km "&amp;TEXT(H562,"mm:ss"),"")</f>
        <v/>
      </c>
      <c r="K562" t="str">
        <f t="shared" si="51"/>
        <v>http://maps.google.com/mapfiles/kml/paddle/wht-blank-lv.png</v>
      </c>
      <c r="L562">
        <f t="shared" si="52"/>
        <v>1</v>
      </c>
      <c r="M562" t="str">
        <f>"#"&amp;_xll.GeodesiX.UDF.Heat(I562, 0, $I$1)</f>
        <v>#F3E100</v>
      </c>
    </row>
    <row r="563" spans="1:13" x14ac:dyDescent="0.25">
      <c r="A563">
        <v>46.166857999999998</v>
      </c>
      <c r="B563">
        <v>6.154477</v>
      </c>
      <c r="C563">
        <v>462</v>
      </c>
      <c r="D563" s="1">
        <v>45425.322871099539</v>
      </c>
      <c r="E563">
        <f>_xll.GeodesiX.UDF.Distance(A562, B562, A563, B563)</f>
        <v>12.451790904058848</v>
      </c>
      <c r="F563">
        <f t="shared" si="53"/>
        <v>6298.508740327632</v>
      </c>
      <c r="G563" s="2">
        <f t="shared" si="48"/>
        <v>6.9351852289400995E-5</v>
      </c>
      <c r="H563" s="2">
        <f t="shared" si="49"/>
        <v>3.055042824416887E-2</v>
      </c>
      <c r="I563" s="3">
        <f t="shared" si="50"/>
        <v>7.4810492276028748</v>
      </c>
      <c r="J563" t="str">
        <f>IF(INT(F563/1000)&lt;&gt;INT(F562/1000),INT(F562/1000)+1&amp;" Km "&amp;TEXT(H563,"mm:ss"),"")</f>
        <v/>
      </c>
      <c r="K563" t="str">
        <f t="shared" si="51"/>
        <v>http://maps.google.com/mapfiles/kml/paddle/wht-blank-lv.png</v>
      </c>
      <c r="L563">
        <f t="shared" si="52"/>
        <v>1</v>
      </c>
      <c r="M563" t="str">
        <f>"#"&amp;_xll.GeodesiX.UDF.Heat(I563, 0, $I$1)</f>
        <v>#F3F300</v>
      </c>
    </row>
    <row r="564" spans="1:13" x14ac:dyDescent="0.25">
      <c r="A564">
        <v>46.166947</v>
      </c>
      <c r="B564">
        <v>6.1545370000000004</v>
      </c>
      <c r="C564">
        <v>462</v>
      </c>
      <c r="D564" s="1">
        <v>45425.322917407408</v>
      </c>
      <c r="E564">
        <f>_xll.GeodesiX.UDF.Distance(A563, B563, A564, B564)</f>
        <v>10.924229299892922</v>
      </c>
      <c r="F564">
        <f t="shared" si="53"/>
        <v>6309.4329696275254</v>
      </c>
      <c r="G564" s="2">
        <f t="shared" si="48"/>
        <v>4.6307868615258485E-5</v>
      </c>
      <c r="H564" s="2">
        <f t="shared" si="49"/>
        <v>3.0596736112784129E-2</v>
      </c>
      <c r="I564" s="3">
        <f t="shared" si="50"/>
        <v>9.8293494051870649</v>
      </c>
      <c r="J564" t="str">
        <f>IF(INT(F564/1000)&lt;&gt;INT(F563/1000),INT(F563/1000)+1&amp;" Km "&amp;TEXT(H564,"mm:ss"),"")</f>
        <v/>
      </c>
      <c r="K564" t="str">
        <f t="shared" si="51"/>
        <v>http://maps.google.com/mapfiles/kml/paddle/wht-blank-lv.png</v>
      </c>
      <c r="L564">
        <f t="shared" si="52"/>
        <v>1</v>
      </c>
      <c r="M564" t="str">
        <f>"#"&amp;_xll.GeodesiX.UDF.Heat(I564, 0, $I$1)</f>
        <v>#EE2000</v>
      </c>
    </row>
    <row r="565" spans="1:13" x14ac:dyDescent="0.25">
      <c r="A565">
        <v>46.167037000000001</v>
      </c>
      <c r="B565">
        <v>6.1545959999999997</v>
      </c>
      <c r="C565">
        <v>463</v>
      </c>
      <c r="D565" s="1">
        <v>45425.3229637037</v>
      </c>
      <c r="E565">
        <f>_xll.GeodesiX.UDF.Distance(A564, B564, A565, B565)</f>
        <v>10.992750074296454</v>
      </c>
      <c r="F565">
        <f t="shared" si="53"/>
        <v>6320.4257197018214</v>
      </c>
      <c r="G565" s="2">
        <f t="shared" si="48"/>
        <v>4.6296292566694319E-5</v>
      </c>
      <c r="H565" s="2">
        <f t="shared" si="49"/>
        <v>3.0643032405350823E-2</v>
      </c>
      <c r="I565" s="3">
        <f t="shared" si="50"/>
        <v>9.8934758638793152</v>
      </c>
      <c r="J565" t="str">
        <f>IF(INT(F565/1000)&lt;&gt;INT(F564/1000),INT(F564/1000)+1&amp;" Km "&amp;TEXT(H565,"mm:ss"),"")</f>
        <v/>
      </c>
      <c r="K565" t="str">
        <f t="shared" si="51"/>
        <v>http://maps.google.com/mapfiles/kml/paddle/wht-blank-lv.png</v>
      </c>
      <c r="L565">
        <f t="shared" si="52"/>
        <v>1</v>
      </c>
      <c r="M565" t="str">
        <f>"#"&amp;_xll.GeodesiX.UDF.Heat(I565, 0, $I$1)</f>
        <v>#EE1800</v>
      </c>
    </row>
    <row r="566" spans="1:13" x14ac:dyDescent="0.25">
      <c r="A566">
        <v>46.167116</v>
      </c>
      <c r="B566">
        <v>6.1546849999999997</v>
      </c>
      <c r="C566">
        <v>463</v>
      </c>
      <c r="D566" s="1">
        <v>45425.323009976855</v>
      </c>
      <c r="E566">
        <f>_xll.GeodesiX.UDF.Distance(A565, B565, A566, B566)</f>
        <v>11.151414557067346</v>
      </c>
      <c r="F566">
        <f t="shared" si="53"/>
        <v>6331.5771342588887</v>
      </c>
      <c r="G566" s="2">
        <f t="shared" si="48"/>
        <v>4.6273155021481216E-5</v>
      </c>
      <c r="H566" s="2">
        <f t="shared" si="49"/>
        <v>3.0689305560372304E-2</v>
      </c>
      <c r="I566" s="3">
        <f t="shared" si="50"/>
        <v>10.041292256718615</v>
      </c>
      <c r="J566" t="str">
        <f>IF(INT(F566/1000)&lt;&gt;INT(F565/1000),INT(F565/1000)+1&amp;" Km "&amp;TEXT(H566,"mm:ss"),"")</f>
        <v/>
      </c>
      <c r="K566" t="str">
        <f t="shared" si="51"/>
        <v>http://maps.google.com/mapfiles/kml/paddle/wht-blank-lv.png</v>
      </c>
      <c r="L566">
        <f t="shared" si="52"/>
        <v>1</v>
      </c>
      <c r="M566" t="str">
        <f>"#"&amp;_xll.GeodesiX.UDF.Heat(I566, 0, $I$1)</f>
        <v>#ED0000</v>
      </c>
    </row>
    <row r="567" spans="1:13" x14ac:dyDescent="0.25">
      <c r="A567">
        <v>46.167222000000002</v>
      </c>
      <c r="B567">
        <v>6.1547219999999996</v>
      </c>
      <c r="C567">
        <v>464</v>
      </c>
      <c r="D567" s="1">
        <v>45425.32306790509</v>
      </c>
      <c r="E567">
        <f>_xll.GeodesiX.UDF.Distance(A566, B566, A567, B567)</f>
        <v>12.12393972488286</v>
      </c>
      <c r="F567">
        <f t="shared" si="53"/>
        <v>6343.7010739837715</v>
      </c>
      <c r="G567" s="2">
        <f t="shared" si="48"/>
        <v>5.7928235037252307E-5</v>
      </c>
      <c r="H567" s="2">
        <f t="shared" si="49"/>
        <v>3.0747233795409556E-2</v>
      </c>
      <c r="I567" s="3">
        <f t="shared" si="50"/>
        <v>8.7205169444329353</v>
      </c>
      <c r="J567" t="str">
        <f>IF(INT(F567/1000)&lt;&gt;INT(F566/1000),INT(F566/1000)+1&amp;" Km "&amp;TEXT(H567,"mm:ss"),"")</f>
        <v/>
      </c>
      <c r="K567" t="str">
        <f t="shared" si="51"/>
        <v>http://maps.google.com/mapfiles/kml/paddle/wht-blank-lv.png</v>
      </c>
      <c r="L567">
        <f t="shared" si="52"/>
        <v>1</v>
      </c>
      <c r="M567" t="str">
        <f>"#"&amp;_xll.GeodesiX.UDF.Heat(I567, 0, $I$1)</f>
        <v>#F28E00</v>
      </c>
    </row>
    <row r="568" spans="1:13" x14ac:dyDescent="0.25">
      <c r="A568">
        <v>46.167312000000003</v>
      </c>
      <c r="B568">
        <v>6.154725</v>
      </c>
      <c r="C568">
        <v>465</v>
      </c>
      <c r="D568" s="1">
        <v>45425.32311420139</v>
      </c>
      <c r="E568">
        <f>_xll.GeodesiX.UDF.Distance(A567, B567, A568, B568)</f>
        <v>10.006595295312311</v>
      </c>
      <c r="F568">
        <f t="shared" si="53"/>
        <v>6353.7076692790843</v>
      </c>
      <c r="G568" s="2">
        <f t="shared" si="48"/>
        <v>4.6296299842651933E-5</v>
      </c>
      <c r="H568" s="2">
        <f t="shared" si="49"/>
        <v>3.0793530095252208E-2</v>
      </c>
      <c r="I568" s="3">
        <f t="shared" si="50"/>
        <v>9.0059350759149108</v>
      </c>
      <c r="J568" t="str">
        <f>IF(INT(F568/1000)&lt;&gt;INT(F567/1000),INT(F567/1000)+1&amp;" Km "&amp;TEXT(H568,"mm:ss"),"")</f>
        <v/>
      </c>
      <c r="K568" t="str">
        <f t="shared" si="51"/>
        <v>http://maps.google.com/mapfiles/kml/paddle/wht-blank-lv.png</v>
      </c>
      <c r="L568">
        <f t="shared" si="52"/>
        <v>1</v>
      </c>
      <c r="M568" t="str">
        <f>"#"&amp;_xll.GeodesiX.UDF.Heat(I568, 0, $I$1)</f>
        <v>#F17400</v>
      </c>
    </row>
    <row r="569" spans="1:13" x14ac:dyDescent="0.25">
      <c r="A569">
        <v>46.167397000000001</v>
      </c>
      <c r="B569">
        <v>6.154795</v>
      </c>
      <c r="C569">
        <v>466</v>
      </c>
      <c r="D569" s="1">
        <v>45425.323172025463</v>
      </c>
      <c r="E569">
        <f>_xll.GeodesiX.UDF.Distance(A568, B568, A569, B569)</f>
        <v>10.885441224802474</v>
      </c>
      <c r="F569">
        <f t="shared" si="53"/>
        <v>6364.5931105038871</v>
      </c>
      <c r="G569" s="2">
        <f t="shared" si="48"/>
        <v>5.7824072428047657E-5</v>
      </c>
      <c r="H569" s="2">
        <f t="shared" si="49"/>
        <v>3.0851354167680256E-2</v>
      </c>
      <c r="I569" s="3">
        <f t="shared" si="50"/>
        <v>7.8437929393128734</v>
      </c>
      <c r="J569" t="str">
        <f>IF(INT(F569/1000)&lt;&gt;INT(F568/1000),INT(F568/1000)+1&amp;" Km "&amp;TEXT(H569,"mm:ss"),"")</f>
        <v/>
      </c>
      <c r="K569" t="str">
        <f t="shared" si="51"/>
        <v>http://maps.google.com/mapfiles/kml/paddle/wht-blank-lv.png</v>
      </c>
      <c r="L569">
        <f t="shared" si="52"/>
        <v>1</v>
      </c>
      <c r="M569" t="str">
        <f>"#"&amp;_xll.GeodesiX.UDF.Heat(I569, 0, $I$1)</f>
        <v>#F3D600</v>
      </c>
    </row>
    <row r="570" spans="1:13" x14ac:dyDescent="0.25">
      <c r="A570">
        <v>46.167476999999998</v>
      </c>
      <c r="B570">
        <v>6.1548730000000003</v>
      </c>
      <c r="C570">
        <v>466</v>
      </c>
      <c r="D570" s="1">
        <v>45425.323229918984</v>
      </c>
      <c r="E570">
        <f>_xll.GeodesiX.UDF.Distance(A569, B569, A570, B570)</f>
        <v>10.740642335037073</v>
      </c>
      <c r="F570">
        <f t="shared" si="53"/>
        <v>6375.3337528389238</v>
      </c>
      <c r="G570" s="2">
        <f t="shared" si="48"/>
        <v>5.7893521443475038E-5</v>
      </c>
      <c r="H570" s="2">
        <f t="shared" si="49"/>
        <v>3.0909247689123731E-2</v>
      </c>
      <c r="I570" s="3">
        <f t="shared" si="50"/>
        <v>7.7301700225097827</v>
      </c>
      <c r="J570" t="str">
        <f>IF(INT(F570/1000)&lt;&gt;INT(F569/1000),INT(F569/1000)+1&amp;" Km "&amp;TEXT(H570,"mm:ss"),"")</f>
        <v/>
      </c>
      <c r="K570" t="str">
        <f t="shared" si="51"/>
        <v>http://maps.google.com/mapfiles/kml/paddle/wht-blank-lv.png</v>
      </c>
      <c r="L570">
        <f t="shared" si="52"/>
        <v>1</v>
      </c>
      <c r="M570" t="str">
        <f>"#"&amp;_xll.GeodesiX.UDF.Heat(I570, 0, $I$1)</f>
        <v>#F3E000</v>
      </c>
    </row>
    <row r="571" spans="1:13" x14ac:dyDescent="0.25">
      <c r="A571">
        <v>46.167565000000003</v>
      </c>
      <c r="B571">
        <v>6.1549610000000001</v>
      </c>
      <c r="C571">
        <v>467</v>
      </c>
      <c r="D571" s="1">
        <v>45425.323287800929</v>
      </c>
      <c r="E571">
        <f>_xll.GeodesiX.UDF.Distance(A570, B570, A571, B571)</f>
        <v>11.9108223339207</v>
      </c>
      <c r="F571">
        <f t="shared" si="53"/>
        <v>6387.2445751728446</v>
      </c>
      <c r="G571" s="2">
        <f t="shared" si="48"/>
        <v>5.7881945394910872E-5</v>
      </c>
      <c r="H571" s="2">
        <f t="shared" si="49"/>
        <v>3.0967129634518642E-2</v>
      </c>
      <c r="I571" s="3">
        <f t="shared" si="50"/>
        <v>8.5740771241769114</v>
      </c>
      <c r="J571" t="str">
        <f>IF(INT(F571/1000)&lt;&gt;INT(F570/1000),INT(F570/1000)+1&amp;" Km "&amp;TEXT(H571,"mm:ss"),"")</f>
        <v/>
      </c>
      <c r="K571" t="str">
        <f t="shared" si="51"/>
        <v>http://maps.google.com/mapfiles/kml/paddle/wht-blank-lv.png</v>
      </c>
      <c r="L571">
        <f t="shared" si="52"/>
        <v>1</v>
      </c>
      <c r="M571" t="str">
        <f>"#"&amp;_xll.GeodesiX.UDF.Heat(I571, 0, $I$1)</f>
        <v>#F29B00</v>
      </c>
    </row>
    <row r="572" spans="1:13" x14ac:dyDescent="0.25">
      <c r="A572">
        <v>46.167648</v>
      </c>
      <c r="B572">
        <v>6.1550289999999999</v>
      </c>
      <c r="C572">
        <v>468</v>
      </c>
      <c r="D572" s="1">
        <v>45425.323334039349</v>
      </c>
      <c r="E572">
        <f>_xll.GeodesiX.UDF.Distance(A571, B571, A572, B572)</f>
        <v>10.615791126878866</v>
      </c>
      <c r="F572">
        <f t="shared" si="53"/>
        <v>6397.8603662997239</v>
      </c>
      <c r="G572" s="2">
        <f t="shared" si="48"/>
        <v>4.6238419599831104E-5</v>
      </c>
      <c r="H572" s="2">
        <f t="shared" si="49"/>
        <v>3.1013368054118473E-2</v>
      </c>
      <c r="I572" s="3">
        <f t="shared" si="50"/>
        <v>9.5661710351414158</v>
      </c>
      <c r="J572" t="str">
        <f>IF(INT(F572/1000)&lt;&gt;INT(F571/1000),INT(F571/1000)+1&amp;" Km "&amp;TEXT(H572,"mm:ss"),"")</f>
        <v/>
      </c>
      <c r="K572" t="str">
        <f t="shared" si="51"/>
        <v>http://maps.google.com/mapfiles/kml/paddle/wht-blank-lv.png</v>
      </c>
      <c r="L572">
        <f t="shared" si="52"/>
        <v>1</v>
      </c>
      <c r="M572" t="str">
        <f>"#"&amp;_xll.GeodesiX.UDF.Heat(I572, 0, $I$1)</f>
        <v>#EF3E00</v>
      </c>
    </row>
    <row r="573" spans="1:13" x14ac:dyDescent="0.25">
      <c r="A573">
        <v>46.167748000000003</v>
      </c>
      <c r="B573">
        <v>6.1550349999999998</v>
      </c>
      <c r="C573">
        <v>469</v>
      </c>
      <c r="D573" s="1">
        <v>45425.323380381946</v>
      </c>
      <c r="E573">
        <f>_xll.GeodesiX.UDF.Distance(A572, B572, A573, B573)</f>
        <v>11.125113598493973</v>
      </c>
      <c r="F573">
        <f t="shared" si="53"/>
        <v>6408.9854798982178</v>
      </c>
      <c r="G573" s="2">
        <f t="shared" si="48"/>
        <v>4.6342596760950983E-5</v>
      </c>
      <c r="H573" s="2">
        <f t="shared" si="49"/>
        <v>3.1059710650879424E-2</v>
      </c>
      <c r="I573" s="3">
        <f t="shared" si="50"/>
        <v>10.002598739305876</v>
      </c>
      <c r="J573" t="str">
        <f>IF(INT(F573/1000)&lt;&gt;INT(F572/1000),INT(F572/1000)+1&amp;" Km "&amp;TEXT(H573,"mm:ss"),"")</f>
        <v/>
      </c>
      <c r="K573" t="str">
        <f t="shared" si="51"/>
        <v>http://maps.google.com/mapfiles/kml/paddle/wht-blank-lv.png</v>
      </c>
      <c r="L573">
        <f t="shared" si="52"/>
        <v>1</v>
      </c>
      <c r="M573" t="str">
        <f>"#"&amp;_xll.GeodesiX.UDF.Heat(I573, 0, $I$1)</f>
        <v>#ED0700</v>
      </c>
    </row>
    <row r="574" spans="1:13" x14ac:dyDescent="0.25">
      <c r="A574">
        <v>46.167845999999997</v>
      </c>
      <c r="B574">
        <v>6.1550580000000004</v>
      </c>
      <c r="C574">
        <v>470</v>
      </c>
      <c r="D574" s="1">
        <v>45425.323426736111</v>
      </c>
      <c r="E574">
        <f>_xll.GeodesiX.UDF.Distance(A573, B573, A574, B574)</f>
        <v>11.037021113978961</v>
      </c>
      <c r="F574">
        <f t="shared" si="53"/>
        <v>6420.0225010121967</v>
      </c>
      <c r="G574" s="2">
        <f t="shared" si="48"/>
        <v>4.6354165533557534E-5</v>
      </c>
      <c r="H574" s="2">
        <f t="shared" si="49"/>
        <v>3.1106064816412982E-2</v>
      </c>
      <c r="I574" s="3">
        <f t="shared" si="50"/>
        <v>9.9209180977748765</v>
      </c>
      <c r="J574" t="str">
        <f>IF(INT(F574/1000)&lt;&gt;INT(F573/1000),INT(F573/1000)+1&amp;" Km "&amp;TEXT(H574,"mm:ss"),"")</f>
        <v/>
      </c>
      <c r="K574" t="str">
        <f t="shared" si="51"/>
        <v>http://maps.google.com/mapfiles/kml/paddle/wht-blank-lv.png</v>
      </c>
      <c r="L574">
        <f t="shared" si="52"/>
        <v>1</v>
      </c>
      <c r="M574" t="str">
        <f>"#"&amp;_xll.GeodesiX.UDF.Heat(I574, 0, $I$1)</f>
        <v>#EE1400</v>
      </c>
    </row>
    <row r="575" spans="1:13" x14ac:dyDescent="0.25">
      <c r="A575">
        <v>46.167946999999998</v>
      </c>
      <c r="B575">
        <v>6.1551</v>
      </c>
      <c r="C575">
        <v>470</v>
      </c>
      <c r="D575" s="1">
        <v>45425.323472997683</v>
      </c>
      <c r="E575">
        <f>_xll.GeodesiX.UDF.Distance(A574, B574, A575, B575)</f>
        <v>11.68579643471142</v>
      </c>
      <c r="F575">
        <f t="shared" si="53"/>
        <v>6431.7082974469085</v>
      </c>
      <c r="G575" s="2">
        <f t="shared" si="48"/>
        <v>4.6261571696959436E-5</v>
      </c>
      <c r="H575" s="2">
        <f t="shared" si="49"/>
        <v>3.1152326388109941E-2</v>
      </c>
      <c r="I575" s="3">
        <f t="shared" si="50"/>
        <v>10.525111165033001</v>
      </c>
      <c r="J575" t="str">
        <f>IF(INT(F575/1000)&lt;&gt;INT(F574/1000),INT(F574/1000)+1&amp;" Km "&amp;TEXT(H575,"mm:ss"),"")</f>
        <v/>
      </c>
      <c r="K575" t="str">
        <f t="shared" si="51"/>
        <v>http://maps.google.com/mapfiles/kml/paddle/wht-blank-lv.png</v>
      </c>
      <c r="L575">
        <f t="shared" si="52"/>
        <v>1</v>
      </c>
      <c r="M575" t="str">
        <f>"#"&amp;_xll.GeodesiX.UDF.Heat(I575, 0, $I$1)</f>
        <v>#EA0000</v>
      </c>
    </row>
    <row r="576" spans="1:13" x14ac:dyDescent="0.25">
      <c r="A576">
        <v>46.168047999999999</v>
      </c>
      <c r="B576">
        <v>6.1551450000000001</v>
      </c>
      <c r="C576">
        <v>471</v>
      </c>
      <c r="D576" s="1">
        <v>45425.323530879628</v>
      </c>
      <c r="E576">
        <f>_xll.GeodesiX.UDF.Distance(A575, B575, A576, B576)</f>
        <v>11.752211378383477</v>
      </c>
      <c r="F576">
        <f t="shared" si="53"/>
        <v>6443.460508825292</v>
      </c>
      <c r="G576" s="2">
        <f t="shared" si="48"/>
        <v>5.7881945394910872E-5</v>
      </c>
      <c r="H576" s="2">
        <f t="shared" si="49"/>
        <v>3.1210208333504852E-2</v>
      </c>
      <c r="I576" s="3">
        <f t="shared" si="50"/>
        <v>8.4599000734755023</v>
      </c>
      <c r="J576" t="str">
        <f>IF(INT(F576/1000)&lt;&gt;INT(F575/1000),INT(F575/1000)+1&amp;" Km "&amp;TEXT(H576,"mm:ss"),"")</f>
        <v/>
      </c>
      <c r="K576" t="str">
        <f t="shared" si="51"/>
        <v>http://maps.google.com/mapfiles/kml/paddle/wht-blank-lv.png</v>
      </c>
      <c r="L576">
        <f t="shared" si="52"/>
        <v>1</v>
      </c>
      <c r="M576" t="str">
        <f>"#"&amp;_xll.GeodesiX.UDF.Heat(I576, 0, $I$1)</f>
        <v>#F2A400</v>
      </c>
    </row>
    <row r="577" spans="1:13" x14ac:dyDescent="0.25">
      <c r="A577">
        <v>46.168145000000003</v>
      </c>
      <c r="B577">
        <v>6.1552020000000001</v>
      </c>
      <c r="C577">
        <v>472</v>
      </c>
      <c r="D577" s="1">
        <v>45425.323588761574</v>
      </c>
      <c r="E577">
        <f>_xll.GeodesiX.UDF.Distance(A576, B576, A577, B577)</f>
        <v>11.645995424275442</v>
      </c>
      <c r="F577">
        <f t="shared" si="53"/>
        <v>6455.1065042495675</v>
      </c>
      <c r="G577" s="2">
        <f t="shared" si="48"/>
        <v>5.7881945394910872E-5</v>
      </c>
      <c r="H577" s="2">
        <f t="shared" si="49"/>
        <v>3.1268090278899763E-2</v>
      </c>
      <c r="I577" s="3">
        <f t="shared" si="50"/>
        <v>8.3834398798122383</v>
      </c>
      <c r="J577" t="str">
        <f>IF(INT(F577/1000)&lt;&gt;INT(F576/1000),INT(F576/1000)+1&amp;" Km "&amp;TEXT(H577,"mm:ss"),"")</f>
        <v/>
      </c>
      <c r="K577" t="str">
        <f t="shared" si="51"/>
        <v>http://maps.google.com/mapfiles/kml/paddle/wht-blank-lv.png</v>
      </c>
      <c r="L577">
        <f t="shared" si="52"/>
        <v>1</v>
      </c>
      <c r="M577" t="str">
        <f>"#"&amp;_xll.GeodesiX.UDF.Heat(I577, 0, $I$1)</f>
        <v>#F2AB00</v>
      </c>
    </row>
    <row r="578" spans="1:13" x14ac:dyDescent="0.25">
      <c r="A578">
        <v>46.168241999999999</v>
      </c>
      <c r="B578">
        <v>6.1552740000000004</v>
      </c>
      <c r="C578">
        <v>472</v>
      </c>
      <c r="D578" s="1">
        <v>45425.323646539349</v>
      </c>
      <c r="E578">
        <f>_xll.GeodesiX.UDF.Distance(A577, B577, A578, B578)</f>
        <v>12.131359263445146</v>
      </c>
      <c r="F578">
        <f t="shared" si="53"/>
        <v>6467.2378635130126</v>
      </c>
      <c r="G578" s="2">
        <f t="shared" si="48"/>
        <v>5.7777775509748608E-5</v>
      </c>
      <c r="H578" s="2">
        <f t="shared" si="49"/>
        <v>3.1325868054409511E-2</v>
      </c>
      <c r="I578" s="3">
        <f t="shared" si="50"/>
        <v>8.7485767353272603</v>
      </c>
      <c r="J578" t="str">
        <f>IF(INT(F578/1000)&lt;&gt;INT(F577/1000),INT(F577/1000)+1&amp;" Km "&amp;TEXT(H578,"mm:ss"),"")</f>
        <v/>
      </c>
      <c r="K578" t="str">
        <f t="shared" si="51"/>
        <v>http://maps.google.com/mapfiles/kml/paddle/wht-blank-lv.png</v>
      </c>
      <c r="L578">
        <f t="shared" si="52"/>
        <v>1</v>
      </c>
      <c r="M578" t="str">
        <f>"#"&amp;_xll.GeodesiX.UDF.Heat(I578, 0, $I$1)</f>
        <v>#F28B00</v>
      </c>
    </row>
    <row r="579" spans="1:13" x14ac:dyDescent="0.25">
      <c r="A579">
        <v>46.168326</v>
      </c>
      <c r="B579">
        <v>6.1553440000000004</v>
      </c>
      <c r="C579">
        <v>472</v>
      </c>
      <c r="D579" s="1">
        <v>45425.323692881946</v>
      </c>
      <c r="E579">
        <f>_xll.GeodesiX.UDF.Distance(A578, B578, A579, B579)</f>
        <v>10.789060282920945</v>
      </c>
      <c r="F579">
        <f t="shared" si="53"/>
        <v>6478.0269237959337</v>
      </c>
      <c r="G579" s="2">
        <f t="shared" si="48"/>
        <v>4.6342596760950983E-5</v>
      </c>
      <c r="H579" s="2">
        <f t="shared" si="49"/>
        <v>3.1372210651170462E-2</v>
      </c>
      <c r="I579" s="3">
        <f t="shared" si="50"/>
        <v>9.7004529283053156</v>
      </c>
      <c r="J579" t="str">
        <f>IF(INT(F579/1000)&lt;&gt;INT(F578/1000),INT(F578/1000)+1&amp;" Km "&amp;TEXT(H579,"mm:ss"),"")</f>
        <v/>
      </c>
      <c r="K579" t="str">
        <f t="shared" si="51"/>
        <v>http://maps.google.com/mapfiles/kml/paddle/wht-blank-lv.png</v>
      </c>
      <c r="L579">
        <f t="shared" si="52"/>
        <v>1</v>
      </c>
      <c r="M579" t="str">
        <f>"#"&amp;_xll.GeodesiX.UDF.Heat(I579, 0, $I$1)</f>
        <v>#EF2F00</v>
      </c>
    </row>
    <row r="580" spans="1:13" x14ac:dyDescent="0.25">
      <c r="A580">
        <v>46.168410000000002</v>
      </c>
      <c r="B580">
        <v>6.1554019999999996</v>
      </c>
      <c r="C580">
        <v>472</v>
      </c>
      <c r="D580" s="1">
        <v>45425.323739212959</v>
      </c>
      <c r="E580">
        <f>_xll.GeodesiX.UDF.Distance(A579, B579, A580, B580)</f>
        <v>10.355808896323017</v>
      </c>
      <c r="F580">
        <f t="shared" si="53"/>
        <v>6488.3827326922565</v>
      </c>
      <c r="G580" s="2">
        <f t="shared" si="48"/>
        <v>4.6331013436429203E-5</v>
      </c>
      <c r="H580" s="2">
        <f t="shared" si="49"/>
        <v>3.1418541664606892E-2</v>
      </c>
      <c r="I580" s="3">
        <f t="shared" si="50"/>
        <v>9.3132440959626912</v>
      </c>
      <c r="J580" t="str">
        <f>IF(INT(F580/1000)&lt;&gt;INT(F579/1000),INT(F579/1000)+1&amp;" Km "&amp;TEXT(H580,"mm:ss"),"")</f>
        <v/>
      </c>
      <c r="K580" t="str">
        <f t="shared" si="51"/>
        <v>http://maps.google.com/mapfiles/kml/paddle/wht-blank-lv.png</v>
      </c>
      <c r="L580">
        <f t="shared" si="52"/>
        <v>1</v>
      </c>
      <c r="M580" t="str">
        <f>"#"&amp;_xll.GeodesiX.UDF.Heat(I580, 0, $I$1)</f>
        <v>#F05800</v>
      </c>
    </row>
    <row r="581" spans="1:13" x14ac:dyDescent="0.25">
      <c r="A581">
        <v>46.168509</v>
      </c>
      <c r="B581">
        <v>6.155456</v>
      </c>
      <c r="C581">
        <v>472</v>
      </c>
      <c r="D581" s="1">
        <v>45425.323797002318</v>
      </c>
      <c r="E581">
        <f>_xll.GeodesiX.UDF.Distance(A580, B580, A581, B581)</f>
        <v>11.768016189525964</v>
      </c>
      <c r="F581">
        <f t="shared" si="53"/>
        <v>6500.1507488817824</v>
      </c>
      <c r="G581" s="2">
        <f t="shared" si="48"/>
        <v>5.7789358834270388E-5</v>
      </c>
      <c r="H581" s="2">
        <f t="shared" si="49"/>
        <v>3.1476331023441162E-2</v>
      </c>
      <c r="I581" s="3">
        <f t="shared" si="50"/>
        <v>8.4848494218997299</v>
      </c>
      <c r="J581" t="str">
        <f>IF(INT(F581/1000)&lt;&gt;INT(F580/1000),INT(F580/1000)+1&amp;" Km "&amp;TEXT(H581,"mm:ss"),"")</f>
        <v/>
      </c>
      <c r="K581" t="str">
        <f t="shared" si="51"/>
        <v>http://maps.google.com/mapfiles/kml/paddle/wht-blank-lv.png</v>
      </c>
      <c r="L581">
        <f t="shared" si="52"/>
        <v>1</v>
      </c>
      <c r="M581" t="str">
        <f>"#"&amp;_xll.GeodesiX.UDF.Heat(I581, 0, $I$1)</f>
        <v>#F2A300</v>
      </c>
    </row>
    <row r="582" spans="1:13" x14ac:dyDescent="0.25">
      <c r="A582">
        <v>46.168588999999997</v>
      </c>
      <c r="B582">
        <v>6.1555169999999997</v>
      </c>
      <c r="C582">
        <v>472</v>
      </c>
      <c r="D582" s="1">
        <v>45425.323843368053</v>
      </c>
      <c r="E582">
        <f>_xll.GeodesiX.UDF.Distance(A581, B581, A582, B582)</f>
        <v>10.063137521752944</v>
      </c>
      <c r="F582">
        <f t="shared" si="53"/>
        <v>6510.2138864035351</v>
      </c>
      <c r="G582" s="2">
        <f t="shared" ref="G582:G634" si="54">D582-D581</f>
        <v>4.6365734306164086E-5</v>
      </c>
      <c r="H582" s="2">
        <f t="shared" ref="H582:H634" si="55">H581+G582</f>
        <v>3.1522696757747326E-2</v>
      </c>
      <c r="I582" s="3">
        <f t="shared" ref="I582:I634" si="56">(E582/1000)/G582/24</f>
        <v>9.0432601362675396</v>
      </c>
      <c r="J582" t="str">
        <f>IF(INT(F582/1000)&lt;&gt;INT(F581/1000),INT(F581/1000)+1&amp;" Km "&amp;TEXT(H582,"mm:ss"),"")</f>
        <v/>
      </c>
      <c r="K582" t="str">
        <f t="shared" ref="K582:K634" si="57">IF(J582="","http://maps.google.com/mapfiles/kml/paddle/wht-blank-lv.png",J582)</f>
        <v>http://maps.google.com/mapfiles/kml/paddle/wht-blank-lv.png</v>
      </c>
      <c r="L582">
        <f t="shared" ref="L582:L634" si="58">IF(J582="",1,32)</f>
        <v>1</v>
      </c>
      <c r="M582" t="str">
        <f>"#"&amp;_xll.GeodesiX.UDF.Heat(I582, 0, $I$1)</f>
        <v>#F17100</v>
      </c>
    </row>
    <row r="583" spans="1:13" x14ac:dyDescent="0.25">
      <c r="A583">
        <v>46.168664999999997</v>
      </c>
      <c r="B583">
        <v>6.1555939999999998</v>
      </c>
      <c r="C583">
        <v>472</v>
      </c>
      <c r="D583" s="1">
        <v>45425.323889594911</v>
      </c>
      <c r="E583">
        <f>_xll.GeodesiX.UDF.Distance(A582, B582, A583, B583)</f>
        <v>10.330812742155397</v>
      </c>
      <c r="F583">
        <f t="shared" ref="F583:F634" si="59">F582+E583</f>
        <v>6520.5446991456902</v>
      </c>
      <c r="G583" s="2">
        <f t="shared" si="54"/>
        <v>4.6226858103182167E-5</v>
      </c>
      <c r="H583" s="2">
        <f t="shared" si="55"/>
        <v>3.1568923615850508E-2</v>
      </c>
      <c r="I583" s="3">
        <f t="shared" si="56"/>
        <v>9.3116977572289326</v>
      </c>
      <c r="J583" t="str">
        <f>IF(INT(F583/1000)&lt;&gt;INT(F582/1000),INT(F582/1000)+1&amp;" Km "&amp;TEXT(H583,"mm:ss"),"")</f>
        <v/>
      </c>
      <c r="K583" t="str">
        <f t="shared" si="57"/>
        <v>http://maps.google.com/mapfiles/kml/paddle/wht-blank-lv.png</v>
      </c>
      <c r="L583">
        <f t="shared" si="58"/>
        <v>1</v>
      </c>
      <c r="M583" t="str">
        <f>"#"&amp;_xll.GeodesiX.UDF.Heat(I583, 0, $I$1)</f>
        <v>#F05800</v>
      </c>
    </row>
    <row r="584" spans="1:13" x14ac:dyDescent="0.25">
      <c r="A584">
        <v>46.168762999999998</v>
      </c>
      <c r="B584">
        <v>6.1556689999999996</v>
      </c>
      <c r="C584">
        <v>472</v>
      </c>
      <c r="D584" s="1">
        <v>45425.323947546298</v>
      </c>
      <c r="E584">
        <f>_xll.GeodesiX.UDF.Distance(A583, B583, A584, B584)</f>
        <v>12.337291935412921</v>
      </c>
      <c r="F584">
        <f t="shared" si="59"/>
        <v>6532.8819910811035</v>
      </c>
      <c r="G584" s="2">
        <f t="shared" si="54"/>
        <v>5.7951387134380639E-5</v>
      </c>
      <c r="H584" s="2">
        <f t="shared" si="55"/>
        <v>3.1626875002984889E-2</v>
      </c>
      <c r="I584" s="3">
        <f t="shared" si="56"/>
        <v>8.8704318578292298</v>
      </c>
      <c r="J584" t="str">
        <f>IF(INT(F584/1000)&lt;&gt;INT(F583/1000),INT(F583/1000)+1&amp;" Km "&amp;TEXT(H584,"mm:ss"),"")</f>
        <v/>
      </c>
      <c r="K584" t="str">
        <f t="shared" si="57"/>
        <v>http://maps.google.com/mapfiles/kml/paddle/wht-blank-lv.png</v>
      </c>
      <c r="L584">
        <f t="shared" si="58"/>
        <v>1</v>
      </c>
      <c r="M584" t="str">
        <f>"#"&amp;_xll.GeodesiX.UDF.Heat(I584, 0, $I$1)</f>
        <v>#F28100</v>
      </c>
    </row>
    <row r="585" spans="1:13" x14ac:dyDescent="0.25">
      <c r="A585">
        <v>46.168860000000002</v>
      </c>
      <c r="B585">
        <v>6.155742</v>
      </c>
      <c r="C585">
        <v>472</v>
      </c>
      <c r="D585" s="1">
        <v>45425.324005335649</v>
      </c>
      <c r="E585">
        <f>_xll.GeodesiX.UDF.Distance(A584, B584, A585, B585)</f>
        <v>12.166922386800625</v>
      </c>
      <c r="F585">
        <f t="shared" si="59"/>
        <v>6545.0489134679037</v>
      </c>
      <c r="G585" s="2">
        <f t="shared" si="54"/>
        <v>5.7789351558312774E-5</v>
      </c>
      <c r="H585" s="2">
        <f t="shared" si="55"/>
        <v>3.1684664354543202E-2</v>
      </c>
      <c r="I585" s="3">
        <f t="shared" si="56"/>
        <v>8.7724656148543083</v>
      </c>
      <c r="J585" t="str">
        <f>IF(INT(F585/1000)&lt;&gt;INT(F584/1000),INT(F584/1000)+1&amp;" Km "&amp;TEXT(H585,"mm:ss"),"")</f>
        <v/>
      </c>
      <c r="K585" t="str">
        <f t="shared" si="57"/>
        <v>http://maps.google.com/mapfiles/kml/paddle/wht-blank-lv.png</v>
      </c>
      <c r="L585">
        <f t="shared" si="58"/>
        <v>1</v>
      </c>
      <c r="M585" t="str">
        <f>"#"&amp;_xll.GeodesiX.UDF.Heat(I585, 0, $I$1)</f>
        <v>#F28900</v>
      </c>
    </row>
    <row r="586" spans="1:13" x14ac:dyDescent="0.25">
      <c r="A586">
        <v>46.168945000000001</v>
      </c>
      <c r="B586">
        <v>6.1557950000000003</v>
      </c>
      <c r="C586">
        <v>472</v>
      </c>
      <c r="D586" s="1">
        <v>45425.324051620373</v>
      </c>
      <c r="E586">
        <f>_xll.GeodesiX.UDF.Distance(A585, B585, A586, B586)</f>
        <v>10.296621394303541</v>
      </c>
      <c r="F586">
        <f t="shared" si="59"/>
        <v>6555.3455348622074</v>
      </c>
      <c r="G586" s="2">
        <f t="shared" si="54"/>
        <v>4.6284723794087768E-5</v>
      </c>
      <c r="H586" s="2">
        <f t="shared" si="55"/>
        <v>3.1730949078337289E-2</v>
      </c>
      <c r="I586" s="3">
        <f t="shared" si="56"/>
        <v>9.2692762592247835</v>
      </c>
      <c r="J586" t="str">
        <f>IF(INT(F586/1000)&lt;&gt;INT(F585/1000),INT(F585/1000)+1&amp;" Km "&amp;TEXT(H586,"mm:ss"),"")</f>
        <v/>
      </c>
      <c r="K586" t="str">
        <f t="shared" si="57"/>
        <v>http://maps.google.com/mapfiles/kml/paddle/wht-blank-lv.png</v>
      </c>
      <c r="L586">
        <f t="shared" si="58"/>
        <v>1</v>
      </c>
      <c r="M586" t="str">
        <f>"#"&amp;_xll.GeodesiX.UDF.Heat(I586, 0, $I$1)</f>
        <v>#F05B00</v>
      </c>
    </row>
    <row r="587" spans="1:13" x14ac:dyDescent="0.25">
      <c r="A587">
        <v>46.169034000000003</v>
      </c>
      <c r="B587">
        <v>6.1558330000000003</v>
      </c>
      <c r="C587">
        <v>473</v>
      </c>
      <c r="D587" s="1">
        <v>45425.324097986108</v>
      </c>
      <c r="E587">
        <f>_xll.GeodesiX.UDF.Distance(A586, B586, A587, B587)</f>
        <v>10.318855721006283</v>
      </c>
      <c r="F587">
        <f t="shared" si="59"/>
        <v>6565.6643905832134</v>
      </c>
      <c r="G587" s="2">
        <f t="shared" si="54"/>
        <v>4.6365734306164086E-5</v>
      </c>
      <c r="H587" s="2">
        <f t="shared" si="55"/>
        <v>3.1777314812643453E-2</v>
      </c>
      <c r="I587" s="3">
        <f t="shared" si="56"/>
        <v>9.2730618449719042</v>
      </c>
      <c r="J587" t="str">
        <f>IF(INT(F587/1000)&lt;&gt;INT(F586/1000),INT(F586/1000)+1&amp;" Km "&amp;TEXT(H587,"mm:ss"),"")</f>
        <v/>
      </c>
      <c r="K587" t="str">
        <f t="shared" si="57"/>
        <v>http://maps.google.com/mapfiles/kml/paddle/wht-blank-lv.png</v>
      </c>
      <c r="L587">
        <f t="shared" si="58"/>
        <v>1</v>
      </c>
      <c r="M587" t="str">
        <f>"#"&amp;_xll.GeodesiX.UDF.Heat(I587, 0, $I$1)</f>
        <v>#F05B00</v>
      </c>
    </row>
    <row r="588" spans="1:13" x14ac:dyDescent="0.25">
      <c r="A588">
        <v>46.169122999999999</v>
      </c>
      <c r="B588">
        <v>6.1558669999999998</v>
      </c>
      <c r="C588">
        <v>473</v>
      </c>
      <c r="D588" s="1">
        <v>45425.324144293983</v>
      </c>
      <c r="E588">
        <f>_xll.GeodesiX.UDF.Distance(A587, B587, A588, B588)</f>
        <v>10.235288141632978</v>
      </c>
      <c r="F588">
        <f t="shared" si="59"/>
        <v>6575.8996787248461</v>
      </c>
      <c r="G588" s="2">
        <f t="shared" si="54"/>
        <v>4.6307875891216099E-5</v>
      </c>
      <c r="H588" s="2">
        <f t="shared" si="55"/>
        <v>3.182362268853467E-2</v>
      </c>
      <c r="I588" s="3">
        <f t="shared" si="56"/>
        <v>9.2094558652732843</v>
      </c>
      <c r="J588" t="str">
        <f>IF(INT(F588/1000)&lt;&gt;INT(F587/1000),INT(F587/1000)+1&amp;" Km "&amp;TEXT(H588,"mm:ss"),"")</f>
        <v/>
      </c>
      <c r="K588" t="str">
        <f t="shared" si="57"/>
        <v>http://maps.google.com/mapfiles/kml/paddle/wht-blank-lv.png</v>
      </c>
      <c r="L588">
        <f t="shared" si="58"/>
        <v>1</v>
      </c>
      <c r="M588" t="str">
        <f>"#"&amp;_xll.GeodesiX.UDF.Heat(I588, 0, $I$1)</f>
        <v>#F16100</v>
      </c>
    </row>
    <row r="589" spans="1:13" x14ac:dyDescent="0.25">
      <c r="A589">
        <v>46.169215999999999</v>
      </c>
      <c r="B589">
        <v>6.1559340000000002</v>
      </c>
      <c r="C589">
        <v>474</v>
      </c>
      <c r="D589" s="1">
        <v>45425.324202094911</v>
      </c>
      <c r="E589">
        <f>_xll.GeodesiX.UDF.Distance(A588, B588, A589, B589)</f>
        <v>11.560007930620181</v>
      </c>
      <c r="F589">
        <f t="shared" si="59"/>
        <v>6587.4596866554666</v>
      </c>
      <c r="G589" s="2">
        <f t="shared" si="54"/>
        <v>5.780092760687694E-5</v>
      </c>
      <c r="H589" s="2">
        <f t="shared" si="55"/>
        <v>3.1881423616141547E-2</v>
      </c>
      <c r="I589" s="3">
        <f t="shared" si="56"/>
        <v>8.3332053143705469</v>
      </c>
      <c r="J589" t="str">
        <f>IF(INT(F589/1000)&lt;&gt;INT(F588/1000),INT(F588/1000)+1&amp;" Km "&amp;TEXT(H589,"mm:ss"),"")</f>
        <v/>
      </c>
      <c r="K589" t="str">
        <f t="shared" si="57"/>
        <v>http://maps.google.com/mapfiles/kml/paddle/wht-blank-lv.png</v>
      </c>
      <c r="L589">
        <f t="shared" si="58"/>
        <v>1</v>
      </c>
      <c r="M589" t="str">
        <f>"#"&amp;_xll.GeodesiX.UDF.Heat(I589, 0, $I$1)</f>
        <v>#F3AF00</v>
      </c>
    </row>
    <row r="590" spans="1:13" x14ac:dyDescent="0.25">
      <c r="A590">
        <v>46.169288000000002</v>
      </c>
      <c r="B590">
        <v>6.1560240000000004</v>
      </c>
      <c r="C590">
        <v>475</v>
      </c>
      <c r="D590" s="1">
        <v>45425.324259988425</v>
      </c>
      <c r="E590">
        <f>_xll.GeodesiX.UDF.Distance(A589, B589, A590, B590)</f>
        <v>10.599921058198518</v>
      </c>
      <c r="F590">
        <f t="shared" si="59"/>
        <v>6598.0596077136652</v>
      </c>
      <c r="G590" s="2">
        <f t="shared" si="54"/>
        <v>5.7893514167517424E-5</v>
      </c>
      <c r="H590" s="2">
        <f t="shared" si="55"/>
        <v>3.1939317130309064E-2</v>
      </c>
      <c r="I590" s="3">
        <f t="shared" si="56"/>
        <v>7.6288921786120278</v>
      </c>
      <c r="J590" t="str">
        <f>IF(INT(F590/1000)&lt;&gt;INT(F589/1000),INT(F589/1000)+1&amp;" Km "&amp;TEXT(H590,"mm:ss"),"")</f>
        <v/>
      </c>
      <c r="K590" t="str">
        <f t="shared" si="57"/>
        <v>http://maps.google.com/mapfiles/kml/paddle/wht-blank-lv.png</v>
      </c>
      <c r="L590">
        <f t="shared" si="58"/>
        <v>1</v>
      </c>
      <c r="M590" t="str">
        <f>"#"&amp;_xll.GeodesiX.UDF.Heat(I590, 0, $I$1)</f>
        <v>#F3E700</v>
      </c>
    </row>
    <row r="591" spans="1:13" x14ac:dyDescent="0.25">
      <c r="A591">
        <v>46.169379999999997</v>
      </c>
      <c r="B591">
        <v>6.1560600000000001</v>
      </c>
      <c r="C591">
        <v>476</v>
      </c>
      <c r="D591" s="1">
        <v>45425.324317905091</v>
      </c>
      <c r="E591">
        <f>_xll.GeodesiX.UDF.Distance(A590, B590, A591, B591)</f>
        <v>10.597404292161631</v>
      </c>
      <c r="F591">
        <f t="shared" si="59"/>
        <v>6608.6570120058268</v>
      </c>
      <c r="G591" s="2">
        <f t="shared" si="54"/>
        <v>5.7916666264645755E-5</v>
      </c>
      <c r="H591" s="2">
        <f t="shared" si="55"/>
        <v>3.199723379657371E-2</v>
      </c>
      <c r="I591" s="3">
        <f t="shared" si="56"/>
        <v>7.6240319177856959</v>
      </c>
      <c r="J591" t="str">
        <f>IF(INT(F591/1000)&lt;&gt;INT(F590/1000),INT(F590/1000)+1&amp;" Km "&amp;TEXT(H591,"mm:ss"),"")</f>
        <v/>
      </c>
      <c r="K591" t="str">
        <f t="shared" si="57"/>
        <v>http://maps.google.com/mapfiles/kml/paddle/wht-blank-lv.png</v>
      </c>
      <c r="L591">
        <f t="shared" si="58"/>
        <v>1</v>
      </c>
      <c r="M591" t="str">
        <f>"#"&amp;_xll.GeodesiX.UDF.Heat(I591, 0, $I$1)</f>
        <v>#F3E700</v>
      </c>
    </row>
    <row r="592" spans="1:13" x14ac:dyDescent="0.25">
      <c r="A592">
        <v>46.169474000000001</v>
      </c>
      <c r="B592">
        <v>6.1560940000000004</v>
      </c>
      <c r="C592">
        <v>477</v>
      </c>
      <c r="D592" s="1">
        <v>45425.324375798613</v>
      </c>
      <c r="E592">
        <f>_xll.GeodesiX.UDF.Distance(A591, B591, A592, B592)</f>
        <v>10.773402191637393</v>
      </c>
      <c r="F592">
        <f t="shared" si="59"/>
        <v>6619.4304141974644</v>
      </c>
      <c r="G592" s="2">
        <f t="shared" si="54"/>
        <v>5.7893521443475038E-5</v>
      </c>
      <c r="H592" s="2">
        <f t="shared" si="55"/>
        <v>3.2055127318017185E-2</v>
      </c>
      <c r="I592" s="3">
        <f t="shared" si="56"/>
        <v>7.7537476870045241</v>
      </c>
      <c r="J592" t="str">
        <f>IF(INT(F592/1000)&lt;&gt;INT(F591/1000),INT(F591/1000)+1&amp;" Km "&amp;TEXT(H592,"mm:ss"),"")</f>
        <v/>
      </c>
      <c r="K592" t="str">
        <f t="shared" si="57"/>
        <v>http://maps.google.com/mapfiles/kml/paddle/wht-blank-lv.png</v>
      </c>
      <c r="L592">
        <f t="shared" si="58"/>
        <v>1</v>
      </c>
      <c r="M592" t="str">
        <f>"#"&amp;_xll.GeodesiX.UDF.Heat(I592, 0, $I$1)</f>
        <v>#F3DE00</v>
      </c>
    </row>
    <row r="593" spans="1:13" x14ac:dyDescent="0.25">
      <c r="A593">
        <v>46.169525</v>
      </c>
      <c r="B593">
        <v>6.1562210000000004</v>
      </c>
      <c r="C593">
        <v>478</v>
      </c>
      <c r="D593" s="1">
        <v>45425.324433622685</v>
      </c>
      <c r="E593">
        <f>_xll.GeodesiX.UDF.Distance(A592, B592, A593, B593)</f>
        <v>11.328210032499246</v>
      </c>
      <c r="F593">
        <f t="shared" si="59"/>
        <v>6630.758624229964</v>
      </c>
      <c r="G593" s="2">
        <f t="shared" si="54"/>
        <v>5.7824072428047657E-5</v>
      </c>
      <c r="H593" s="2">
        <f t="shared" si="55"/>
        <v>3.2112951390445232E-2</v>
      </c>
      <c r="I593" s="3">
        <f t="shared" si="56"/>
        <v>8.1628417289610802</v>
      </c>
      <c r="J593" t="str">
        <f>IF(INT(F593/1000)&lt;&gt;INT(F592/1000),INT(F592/1000)+1&amp;" Km "&amp;TEXT(H593,"mm:ss"),"")</f>
        <v/>
      </c>
      <c r="K593" t="str">
        <f t="shared" si="57"/>
        <v>http://maps.google.com/mapfiles/kml/paddle/wht-blank-lv.png</v>
      </c>
      <c r="L593">
        <f t="shared" si="58"/>
        <v>1</v>
      </c>
      <c r="M593" t="str">
        <f>"#"&amp;_xll.GeodesiX.UDF.Heat(I593, 0, $I$1)</f>
        <v>#F3BD00</v>
      </c>
    </row>
    <row r="594" spans="1:13" x14ac:dyDescent="0.25">
      <c r="A594">
        <v>46.169556</v>
      </c>
      <c r="B594">
        <v>6.1563509999999999</v>
      </c>
      <c r="C594">
        <v>479</v>
      </c>
      <c r="D594" s="1">
        <v>45425.324491527776</v>
      </c>
      <c r="E594">
        <f>_xll.GeodesiX.UDF.Distance(A593, B593, A594, B594)</f>
        <v>10.614311040261796</v>
      </c>
      <c r="F594">
        <f t="shared" si="59"/>
        <v>6641.3729352702258</v>
      </c>
      <c r="G594" s="2">
        <f t="shared" si="54"/>
        <v>5.7905090216081589E-5</v>
      </c>
      <c r="H594" s="2">
        <f t="shared" si="55"/>
        <v>3.2170856480661314E-2</v>
      </c>
      <c r="I594" s="3">
        <f t="shared" si="56"/>
        <v>7.6377216296622139</v>
      </c>
      <c r="J594" t="str">
        <f>IF(INT(F594/1000)&lt;&gt;INT(F593/1000),INT(F593/1000)+1&amp;" Km "&amp;TEXT(H594,"mm:ss"),"")</f>
        <v/>
      </c>
      <c r="K594" t="str">
        <f t="shared" si="57"/>
        <v>http://maps.google.com/mapfiles/kml/paddle/wht-blank-lv.png</v>
      </c>
      <c r="L594">
        <f t="shared" si="58"/>
        <v>1</v>
      </c>
      <c r="M594" t="str">
        <f>"#"&amp;_xll.GeodesiX.UDF.Heat(I594, 0, $I$1)</f>
        <v>#F3E600</v>
      </c>
    </row>
    <row r="595" spans="1:13" x14ac:dyDescent="0.25">
      <c r="A595">
        <v>46.169614000000003</v>
      </c>
      <c r="B595">
        <v>6.1564880000000004</v>
      </c>
      <c r="C595">
        <v>479</v>
      </c>
      <c r="D595" s="1">
        <v>45425.324549363424</v>
      </c>
      <c r="E595">
        <f>_xll.GeodesiX.UDF.Distance(A594, B594, A595, B595)</f>
        <v>12.389506859938901</v>
      </c>
      <c r="F595">
        <f t="shared" si="59"/>
        <v>6653.7624421301643</v>
      </c>
      <c r="G595" s="2">
        <f t="shared" si="54"/>
        <v>5.7835648476611823E-5</v>
      </c>
      <c r="H595" s="2">
        <f t="shared" si="55"/>
        <v>3.2228692129137926E-2</v>
      </c>
      <c r="I595" s="3">
        <f t="shared" si="56"/>
        <v>8.9258003687157146</v>
      </c>
      <c r="J595" t="str">
        <f>IF(INT(F595/1000)&lt;&gt;INT(F594/1000),INT(F594/1000)+1&amp;" Km "&amp;TEXT(H595,"mm:ss"),"")</f>
        <v/>
      </c>
      <c r="K595" t="str">
        <f t="shared" si="57"/>
        <v>http://maps.google.com/mapfiles/kml/paddle/wht-blank-lv.png</v>
      </c>
      <c r="L595">
        <f t="shared" si="58"/>
        <v>1</v>
      </c>
      <c r="M595" t="str">
        <f>"#"&amp;_xll.GeodesiX.UDF.Heat(I595, 0, $I$1)</f>
        <v>#F17C00</v>
      </c>
    </row>
    <row r="596" spans="1:13" x14ac:dyDescent="0.25">
      <c r="A596">
        <v>46.169659000000003</v>
      </c>
      <c r="B596">
        <v>6.1566090000000004</v>
      </c>
      <c r="C596">
        <v>480</v>
      </c>
      <c r="D596" s="1">
        <v>45425.324595648148</v>
      </c>
      <c r="E596">
        <f>_xll.GeodesiX.UDF.Distance(A595, B595, A596, B596)</f>
        <v>10.598910981264929</v>
      </c>
      <c r="F596">
        <f t="shared" si="59"/>
        <v>6664.3613531114297</v>
      </c>
      <c r="G596" s="2">
        <f t="shared" si="54"/>
        <v>4.6284723794087768E-5</v>
      </c>
      <c r="H596" s="2">
        <f t="shared" si="55"/>
        <v>3.2274976852932014E-2</v>
      </c>
      <c r="I596" s="3">
        <f t="shared" si="56"/>
        <v>9.5414049104134371</v>
      </c>
      <c r="J596" t="str">
        <f>IF(INT(F596/1000)&lt;&gt;INT(F595/1000),INT(F595/1000)+1&amp;" Km "&amp;TEXT(H596,"mm:ss"),"")</f>
        <v/>
      </c>
      <c r="K596" t="str">
        <f t="shared" si="57"/>
        <v>http://maps.google.com/mapfiles/kml/paddle/wht-blank-lv.png</v>
      </c>
      <c r="L596">
        <f t="shared" si="58"/>
        <v>1</v>
      </c>
      <c r="M596" t="str">
        <f>"#"&amp;_xll.GeodesiX.UDF.Heat(I596, 0, $I$1)</f>
        <v>#EF4100</v>
      </c>
    </row>
    <row r="597" spans="1:13" x14ac:dyDescent="0.25">
      <c r="A597">
        <v>46.169714999999997</v>
      </c>
      <c r="B597">
        <v>6.1567489999999996</v>
      </c>
      <c r="C597">
        <v>480</v>
      </c>
      <c r="D597" s="1">
        <v>45425.324653530093</v>
      </c>
      <c r="E597">
        <f>_xll.GeodesiX.UDF.Distance(A596, B596, A597, B597)</f>
        <v>12.475513284463695</v>
      </c>
      <c r="F597">
        <f t="shared" si="59"/>
        <v>6676.8368663958936</v>
      </c>
      <c r="G597" s="2">
        <f t="shared" si="54"/>
        <v>5.7881945394910872E-5</v>
      </c>
      <c r="H597" s="2">
        <f t="shared" si="55"/>
        <v>3.2332858798326924E-2</v>
      </c>
      <c r="I597" s="3">
        <f t="shared" si="56"/>
        <v>8.9805733026558556</v>
      </c>
      <c r="J597" t="str">
        <f>IF(INT(F597/1000)&lt;&gt;INT(F596/1000),INT(F596/1000)+1&amp;" Km "&amp;TEXT(H597,"mm:ss"),"")</f>
        <v/>
      </c>
      <c r="K597" t="str">
        <f t="shared" si="57"/>
        <v>http://maps.google.com/mapfiles/kml/paddle/wht-blank-lv.png</v>
      </c>
      <c r="L597">
        <f t="shared" si="58"/>
        <v>1</v>
      </c>
      <c r="M597" t="str">
        <f>"#"&amp;_xll.GeodesiX.UDF.Heat(I597, 0, $I$1)</f>
        <v>#F17700</v>
      </c>
    </row>
    <row r="598" spans="1:13" x14ac:dyDescent="0.25">
      <c r="A598">
        <v>46.169761000000001</v>
      </c>
      <c r="B598">
        <v>6.1568759999999996</v>
      </c>
      <c r="C598">
        <v>480</v>
      </c>
      <c r="D598" s="1">
        <v>45425.324711446759</v>
      </c>
      <c r="E598">
        <f>_xll.GeodesiX.UDF.Distance(A597, B597, A598, B598)</f>
        <v>11.060522938521057</v>
      </c>
      <c r="F598">
        <f t="shared" si="59"/>
        <v>6687.8973893344146</v>
      </c>
      <c r="G598" s="2">
        <f t="shared" si="54"/>
        <v>5.7916666264645755E-5</v>
      </c>
      <c r="H598" s="2">
        <f t="shared" si="55"/>
        <v>3.239077546459157E-2</v>
      </c>
      <c r="I598" s="3">
        <f t="shared" si="56"/>
        <v>7.9572108023713817</v>
      </c>
      <c r="J598" t="str">
        <f>IF(INT(F598/1000)&lt;&gt;INT(F597/1000),INT(F597/1000)+1&amp;" Km "&amp;TEXT(H598,"mm:ss"),"")</f>
        <v/>
      </c>
      <c r="K598" t="str">
        <f t="shared" si="57"/>
        <v>http://maps.google.com/mapfiles/kml/paddle/wht-blank-lv.png</v>
      </c>
      <c r="L598">
        <f t="shared" si="58"/>
        <v>1</v>
      </c>
      <c r="M598" t="str">
        <f>"#"&amp;_xll.GeodesiX.UDF.Heat(I598, 0, $I$1)</f>
        <v>#F3CE00</v>
      </c>
    </row>
    <row r="599" spans="1:13" x14ac:dyDescent="0.25">
      <c r="A599">
        <v>46.169758000000002</v>
      </c>
      <c r="B599">
        <v>6.157006</v>
      </c>
      <c r="C599">
        <v>480</v>
      </c>
      <c r="D599" s="1">
        <v>45425.324757662034</v>
      </c>
      <c r="E599">
        <f>_xll.GeodesiX.UDF.Distance(A598, B598, A599, B599)</f>
        <v>10.044924284422574</v>
      </c>
      <c r="F599">
        <f t="shared" si="59"/>
        <v>6697.942313618837</v>
      </c>
      <c r="G599" s="2">
        <f t="shared" si="54"/>
        <v>4.6215274778660387E-5</v>
      </c>
      <c r="H599" s="2">
        <f t="shared" si="55"/>
        <v>3.2436990739370231E-2</v>
      </c>
      <c r="I599" s="3">
        <f t="shared" si="56"/>
        <v>9.056280934289676</v>
      </c>
      <c r="J599" t="str">
        <f>IF(INT(F599/1000)&lt;&gt;INT(F598/1000),INT(F598/1000)+1&amp;" Km "&amp;TEXT(H599,"mm:ss"),"")</f>
        <v/>
      </c>
      <c r="K599" t="str">
        <f t="shared" si="57"/>
        <v>http://maps.google.com/mapfiles/kml/paddle/wht-blank-lv.png</v>
      </c>
      <c r="L599">
        <f t="shared" si="58"/>
        <v>1</v>
      </c>
      <c r="M599" t="str">
        <f>"#"&amp;_xll.GeodesiX.UDF.Heat(I599, 0, $I$1)</f>
        <v>#F17000</v>
      </c>
    </row>
    <row r="600" spans="1:13" x14ac:dyDescent="0.25">
      <c r="A600">
        <v>46.169783000000002</v>
      </c>
      <c r="B600">
        <v>6.157133</v>
      </c>
      <c r="C600">
        <v>480</v>
      </c>
      <c r="D600" s="1">
        <v>45425.324804050928</v>
      </c>
      <c r="E600">
        <f>_xll.GeodesiX.UDF.Distance(A599, B599, A600, B600)</f>
        <v>10.193783574339813</v>
      </c>
      <c r="F600">
        <f t="shared" si="59"/>
        <v>6708.1360971931772</v>
      </c>
      <c r="G600" s="2">
        <f t="shared" si="54"/>
        <v>4.6388893679250032E-5</v>
      </c>
      <c r="H600" s="2">
        <f t="shared" si="55"/>
        <v>3.2483379633049481E-2</v>
      </c>
      <c r="I600" s="3">
        <f t="shared" si="56"/>
        <v>9.1560920853378214</v>
      </c>
      <c r="J600" t="str">
        <f>IF(INT(F600/1000)&lt;&gt;INT(F599/1000),INT(F599/1000)+1&amp;" Km "&amp;TEXT(H600,"mm:ss"),"")</f>
        <v/>
      </c>
      <c r="K600" t="str">
        <f t="shared" si="57"/>
        <v>http://maps.google.com/mapfiles/kml/paddle/wht-blank-lv.png</v>
      </c>
      <c r="L600">
        <f t="shared" si="58"/>
        <v>1</v>
      </c>
      <c r="M600" t="str">
        <f>"#"&amp;_xll.GeodesiX.UDF.Heat(I600, 0, $I$1)</f>
        <v>#F16700</v>
      </c>
    </row>
    <row r="601" spans="1:13" x14ac:dyDescent="0.25">
      <c r="A601">
        <v>46.169853000000003</v>
      </c>
      <c r="B601">
        <v>6.157216</v>
      </c>
      <c r="C601">
        <v>479</v>
      </c>
      <c r="D601" s="1">
        <v>45425.3248503125</v>
      </c>
      <c r="E601">
        <f>_xll.GeodesiX.UDF.Distance(A600, B600, A601, B601)</f>
        <v>10.080982274753874</v>
      </c>
      <c r="F601">
        <f t="shared" si="59"/>
        <v>6718.2170794679314</v>
      </c>
      <c r="G601" s="2">
        <f t="shared" si="54"/>
        <v>4.6261571696959436E-5</v>
      </c>
      <c r="H601" s="2">
        <f t="shared" si="55"/>
        <v>3.252964120474644E-2</v>
      </c>
      <c r="I601" s="3">
        <f t="shared" si="56"/>
        <v>9.0796942841946748</v>
      </c>
      <c r="J601" t="str">
        <f>IF(INT(F601/1000)&lt;&gt;INT(F600/1000),INT(F600/1000)+1&amp;" Km "&amp;TEXT(H601,"mm:ss"),"")</f>
        <v/>
      </c>
      <c r="K601" t="str">
        <f t="shared" si="57"/>
        <v>http://maps.google.com/mapfiles/kml/paddle/wht-blank-lv.png</v>
      </c>
      <c r="L601">
        <f t="shared" si="58"/>
        <v>1</v>
      </c>
      <c r="M601" t="str">
        <f>"#"&amp;_xll.GeodesiX.UDF.Heat(I601, 0, $I$1)</f>
        <v>#F16E00</v>
      </c>
    </row>
    <row r="602" spans="1:13" x14ac:dyDescent="0.25">
      <c r="A602">
        <v>46.169933</v>
      </c>
      <c r="B602">
        <v>6.1573039999999999</v>
      </c>
      <c r="C602">
        <v>478</v>
      </c>
      <c r="D602" s="1">
        <v>45425.32490821759</v>
      </c>
      <c r="E602">
        <f>_xll.GeodesiX.UDF.Distance(A601, B601, A602, B602)</f>
        <v>11.191881114318853</v>
      </c>
      <c r="F602">
        <f t="shared" si="59"/>
        <v>6729.4089605822501</v>
      </c>
      <c r="G602" s="2">
        <f t="shared" si="54"/>
        <v>5.7905090216081589E-5</v>
      </c>
      <c r="H602" s="2">
        <f t="shared" si="55"/>
        <v>3.2587546294962522E-2</v>
      </c>
      <c r="I602" s="3">
        <f t="shared" si="56"/>
        <v>8.0533227393845817</v>
      </c>
      <c r="J602" t="str">
        <f>IF(INT(F602/1000)&lt;&gt;INT(F601/1000),INT(F601/1000)+1&amp;" Km "&amp;TEXT(H602,"mm:ss"),"")</f>
        <v/>
      </c>
      <c r="K602" t="str">
        <f t="shared" si="57"/>
        <v>http://maps.google.com/mapfiles/kml/paddle/wht-blank-lv.png</v>
      </c>
      <c r="L602">
        <f t="shared" si="58"/>
        <v>1</v>
      </c>
      <c r="M602" t="str">
        <f>"#"&amp;_xll.GeodesiX.UDF.Heat(I602, 0, $I$1)</f>
        <v>#F3C600</v>
      </c>
    </row>
    <row r="603" spans="1:13" x14ac:dyDescent="0.25">
      <c r="A603">
        <v>46.169989999999999</v>
      </c>
      <c r="B603">
        <v>6.1574249999999999</v>
      </c>
      <c r="C603">
        <v>477</v>
      </c>
      <c r="D603" s="1">
        <v>45425.324966030093</v>
      </c>
      <c r="E603">
        <f>_xll.GeodesiX.UDF.Distance(A602, B602, A603, B603)</f>
        <v>11.289767101392489</v>
      </c>
      <c r="F603">
        <f t="shared" si="59"/>
        <v>6740.6987276836426</v>
      </c>
      <c r="G603" s="2">
        <f t="shared" si="54"/>
        <v>5.7812503655441105E-5</v>
      </c>
      <c r="H603" s="2">
        <f t="shared" si="55"/>
        <v>3.2645358798617963E-2</v>
      </c>
      <c r="I603" s="3">
        <f t="shared" si="56"/>
        <v>8.1367685676028909</v>
      </c>
      <c r="J603" t="str">
        <f>IF(INT(F603/1000)&lt;&gt;INT(F602/1000),INT(F602/1000)+1&amp;" Km "&amp;TEXT(H603,"mm:ss"),"")</f>
        <v/>
      </c>
      <c r="K603" t="str">
        <f t="shared" si="57"/>
        <v>http://maps.google.com/mapfiles/kml/paddle/wht-blank-lv.png</v>
      </c>
      <c r="L603">
        <f t="shared" si="58"/>
        <v>1</v>
      </c>
      <c r="M603" t="str">
        <f>"#"&amp;_xll.GeodesiX.UDF.Heat(I603, 0, $I$1)</f>
        <v>#F3BF00</v>
      </c>
    </row>
    <row r="604" spans="1:13" x14ac:dyDescent="0.25">
      <c r="A604">
        <v>46.170059000000002</v>
      </c>
      <c r="B604">
        <v>6.1575170000000004</v>
      </c>
      <c r="C604">
        <v>477</v>
      </c>
      <c r="D604" s="1">
        <v>45425.325012384259</v>
      </c>
      <c r="E604">
        <f>_xll.GeodesiX.UDF.Distance(A603, B603, A604, B604)</f>
        <v>10.454735879151054</v>
      </c>
      <c r="F604">
        <f t="shared" si="59"/>
        <v>6751.1534635627941</v>
      </c>
      <c r="G604" s="2">
        <f t="shared" si="54"/>
        <v>4.6354165533557534E-5</v>
      </c>
      <c r="H604" s="2">
        <f t="shared" si="55"/>
        <v>3.269171296415152E-2</v>
      </c>
      <c r="I604" s="3">
        <f t="shared" si="56"/>
        <v>9.3975156267082358</v>
      </c>
      <c r="J604" t="str">
        <f>IF(INT(F604/1000)&lt;&gt;INT(F603/1000),INT(F603/1000)+1&amp;" Km "&amp;TEXT(H604,"mm:ss"),"")</f>
        <v/>
      </c>
      <c r="K604" t="str">
        <f t="shared" si="57"/>
        <v>http://maps.google.com/mapfiles/kml/paddle/wht-blank-lv.png</v>
      </c>
      <c r="L604">
        <f t="shared" si="58"/>
        <v>1</v>
      </c>
      <c r="M604" t="str">
        <f>"#"&amp;_xll.GeodesiX.UDF.Heat(I604, 0, $I$1)</f>
        <v>#F04F00</v>
      </c>
    </row>
    <row r="605" spans="1:13" x14ac:dyDescent="0.25">
      <c r="A605">
        <v>46.170105999999997</v>
      </c>
      <c r="B605">
        <v>6.1576370000000002</v>
      </c>
      <c r="C605">
        <v>476</v>
      </c>
      <c r="D605" s="1">
        <v>45425.325058668983</v>
      </c>
      <c r="E605">
        <f>_xll.GeodesiX.UDF.Distance(A604, B604, A605, B605)</f>
        <v>10.638214941543794</v>
      </c>
      <c r="F605">
        <f t="shared" si="59"/>
        <v>6761.7916785043381</v>
      </c>
      <c r="G605" s="2">
        <f t="shared" si="54"/>
        <v>4.6284723794087768E-5</v>
      </c>
      <c r="H605" s="2">
        <f t="shared" si="55"/>
        <v>3.2737997687945608E-2</v>
      </c>
      <c r="I605" s="3">
        <f t="shared" si="56"/>
        <v>9.5767873190652661</v>
      </c>
      <c r="J605" t="str">
        <f>IF(INT(F605/1000)&lt;&gt;INT(F604/1000),INT(F604/1000)+1&amp;" Km "&amp;TEXT(H605,"mm:ss"),"")</f>
        <v/>
      </c>
      <c r="K605" t="str">
        <f t="shared" si="57"/>
        <v>http://maps.google.com/mapfiles/kml/paddle/wht-blank-lv.png</v>
      </c>
      <c r="L605">
        <f t="shared" si="58"/>
        <v>1</v>
      </c>
      <c r="M605" t="str">
        <f>"#"&amp;_xll.GeodesiX.UDF.Heat(I605, 0, $I$1)</f>
        <v>#EF3D00</v>
      </c>
    </row>
    <row r="606" spans="1:13" x14ac:dyDescent="0.25">
      <c r="A606">
        <v>46.170143000000003</v>
      </c>
      <c r="B606">
        <v>6.1577739999999999</v>
      </c>
      <c r="C606">
        <v>474</v>
      </c>
      <c r="D606" s="1">
        <v>45425.325116481479</v>
      </c>
      <c r="E606">
        <f>_xll.GeodesiX.UDF.Distance(A605, B605, A606, B606)</f>
        <v>11.351157091055365</v>
      </c>
      <c r="F606">
        <f t="shared" si="59"/>
        <v>6773.1428355953931</v>
      </c>
      <c r="G606" s="2">
        <f t="shared" si="54"/>
        <v>5.7812496379483491E-5</v>
      </c>
      <c r="H606" s="2">
        <f t="shared" si="55"/>
        <v>3.2795810184325092E-2</v>
      </c>
      <c r="I606" s="3">
        <f t="shared" si="56"/>
        <v>8.1810146320168133</v>
      </c>
      <c r="J606" t="str">
        <f>IF(INT(F606/1000)&lt;&gt;INT(F605/1000),INT(F605/1000)+1&amp;" Km "&amp;TEXT(H606,"mm:ss"),"")</f>
        <v/>
      </c>
      <c r="K606" t="str">
        <f t="shared" si="57"/>
        <v>http://maps.google.com/mapfiles/kml/paddle/wht-blank-lv.png</v>
      </c>
      <c r="L606">
        <f t="shared" si="58"/>
        <v>1</v>
      </c>
      <c r="M606" t="str">
        <f>"#"&amp;_xll.GeodesiX.UDF.Heat(I606, 0, $I$1)</f>
        <v>#F3BC00</v>
      </c>
    </row>
    <row r="607" spans="1:13" x14ac:dyDescent="0.25">
      <c r="A607">
        <v>46.170184999999996</v>
      </c>
      <c r="B607">
        <v>6.157921</v>
      </c>
      <c r="C607">
        <v>473</v>
      </c>
      <c r="D607" s="1">
        <v>45425.32517434028</v>
      </c>
      <c r="E607">
        <f>_xll.GeodesiX.UDF.Distance(A606, B606, A607, B607)</f>
        <v>12.274611946886923</v>
      </c>
      <c r="F607">
        <f t="shared" si="59"/>
        <v>6785.4174475422797</v>
      </c>
      <c r="G607" s="2">
        <f t="shared" si="54"/>
        <v>5.7858800573740155E-5</v>
      </c>
      <c r="H607" s="2">
        <f t="shared" si="55"/>
        <v>3.2853668984898832E-2</v>
      </c>
      <c r="I607" s="3">
        <f t="shared" si="56"/>
        <v>8.8394878459638395</v>
      </c>
      <c r="J607" t="str">
        <f>IF(INT(F607/1000)&lt;&gt;INT(F606/1000),INT(F606/1000)+1&amp;" Km "&amp;TEXT(H607,"mm:ss"),"")</f>
        <v/>
      </c>
      <c r="K607" t="str">
        <f t="shared" si="57"/>
        <v>http://maps.google.com/mapfiles/kml/paddle/wht-blank-lv.png</v>
      </c>
      <c r="L607">
        <f t="shared" si="58"/>
        <v>1</v>
      </c>
      <c r="M607" t="str">
        <f>"#"&amp;_xll.GeodesiX.UDF.Heat(I607, 0, $I$1)</f>
        <v>#F28400</v>
      </c>
    </row>
    <row r="608" spans="1:13" x14ac:dyDescent="0.25">
      <c r="A608">
        <v>46.170226999999997</v>
      </c>
      <c r="B608">
        <v>6.1580550000000001</v>
      </c>
      <c r="C608">
        <v>473</v>
      </c>
      <c r="D608" s="1">
        <v>45425.325220625004</v>
      </c>
      <c r="E608">
        <f>_xll.GeodesiX.UDF.Distance(A607, B607, A608, B608)</f>
        <v>11.352544168049235</v>
      </c>
      <c r="F608">
        <f t="shared" si="59"/>
        <v>6796.7699917103291</v>
      </c>
      <c r="G608" s="2">
        <f t="shared" si="54"/>
        <v>4.6284723794087768E-5</v>
      </c>
      <c r="H608" s="2">
        <f t="shared" si="55"/>
        <v>3.2899953708692919E-2</v>
      </c>
      <c r="I608" s="3">
        <f t="shared" si="56"/>
        <v>10.21984436534847</v>
      </c>
      <c r="J608" t="str">
        <f>IF(INT(F608/1000)&lt;&gt;INT(F607/1000),INT(F607/1000)+1&amp;" Km "&amp;TEXT(H608,"mm:ss"),"")</f>
        <v/>
      </c>
      <c r="K608" t="str">
        <f t="shared" si="57"/>
        <v>http://maps.google.com/mapfiles/kml/paddle/wht-blank-lv.png</v>
      </c>
      <c r="L608">
        <f t="shared" si="58"/>
        <v>1</v>
      </c>
      <c r="M608" t="str">
        <f>"#"&amp;_xll.GeodesiX.UDF.Heat(I608, 0, $I$1)</f>
        <v>#EC0000</v>
      </c>
    </row>
    <row r="609" spans="1:13" x14ac:dyDescent="0.25">
      <c r="A609">
        <v>46.170290000000001</v>
      </c>
      <c r="B609">
        <v>6.158188</v>
      </c>
      <c r="C609">
        <v>472</v>
      </c>
      <c r="D609" s="1">
        <v>45425.325266932872</v>
      </c>
      <c r="E609">
        <f>_xll.GeodesiX.UDF.Distance(A608, B608, A609, B609)</f>
        <v>12.431061519233241</v>
      </c>
      <c r="F609">
        <f t="shared" si="59"/>
        <v>6809.2010532295626</v>
      </c>
      <c r="G609" s="2">
        <f t="shared" si="54"/>
        <v>4.6307868615258485E-5</v>
      </c>
      <c r="H609" s="2">
        <f t="shared" si="55"/>
        <v>3.2946261577308178E-2</v>
      </c>
      <c r="I609" s="3">
        <f t="shared" si="56"/>
        <v>11.185159501468609</v>
      </c>
      <c r="J609" t="str">
        <f>IF(INT(F609/1000)&lt;&gt;INT(F608/1000),INT(F608/1000)+1&amp;" Km "&amp;TEXT(H609,"mm:ss"),"")</f>
        <v/>
      </c>
      <c r="K609" t="str">
        <f t="shared" si="57"/>
        <v>http://maps.google.com/mapfiles/kml/paddle/wht-blank-lv.png</v>
      </c>
      <c r="L609">
        <f t="shared" si="58"/>
        <v>1</v>
      </c>
      <c r="M609" t="str">
        <f>"#"&amp;_xll.GeodesiX.UDF.Heat(I609, 0, $I$1)</f>
        <v>#E60000</v>
      </c>
    </row>
    <row r="610" spans="1:13" x14ac:dyDescent="0.25">
      <c r="A610">
        <v>46.170349000000002</v>
      </c>
      <c r="B610">
        <v>6.1582910000000002</v>
      </c>
      <c r="C610">
        <v>472</v>
      </c>
      <c r="D610" s="1">
        <v>45425.325313240741</v>
      </c>
      <c r="E610">
        <f>_xll.GeodesiX.UDF.Distance(A609, B609, A610, B610)</f>
        <v>10.309138816147822</v>
      </c>
      <c r="F610">
        <f t="shared" si="59"/>
        <v>6819.51019204571</v>
      </c>
      <c r="G610" s="2">
        <f t="shared" si="54"/>
        <v>4.6307868615258485E-5</v>
      </c>
      <c r="H610" s="2">
        <f t="shared" si="55"/>
        <v>3.2992569445923436E-2</v>
      </c>
      <c r="I610" s="3">
        <f t="shared" si="56"/>
        <v>9.2759063096091108</v>
      </c>
      <c r="J610" t="str">
        <f>IF(INT(F610/1000)&lt;&gt;INT(F609/1000),INT(F609/1000)+1&amp;" Km "&amp;TEXT(H610,"mm:ss"),"")</f>
        <v/>
      </c>
      <c r="K610" t="str">
        <f t="shared" si="57"/>
        <v>http://maps.google.com/mapfiles/kml/paddle/wht-blank-lv.png</v>
      </c>
      <c r="L610">
        <f t="shared" si="58"/>
        <v>1</v>
      </c>
      <c r="M610" t="str">
        <f>"#"&amp;_xll.GeodesiX.UDF.Heat(I610, 0, $I$1)</f>
        <v>#F05B00</v>
      </c>
    </row>
    <row r="611" spans="1:13" x14ac:dyDescent="0.25">
      <c r="A611">
        <v>46.170391000000002</v>
      </c>
      <c r="B611">
        <v>6.1584079999999997</v>
      </c>
      <c r="C611">
        <v>471</v>
      </c>
      <c r="D611" s="1">
        <v>45425.325359594906</v>
      </c>
      <c r="E611">
        <f>_xll.GeodesiX.UDF.Distance(A610, B610, A611, B611)</f>
        <v>10.170171000312937</v>
      </c>
      <c r="F611">
        <f t="shared" si="59"/>
        <v>6829.6803630460226</v>
      </c>
      <c r="G611" s="2">
        <f t="shared" si="54"/>
        <v>4.6354165533557534E-5</v>
      </c>
      <c r="H611" s="2">
        <f t="shared" si="55"/>
        <v>3.3038923611456994E-2</v>
      </c>
      <c r="I611" s="3">
        <f t="shared" si="56"/>
        <v>9.1417269653201991</v>
      </c>
      <c r="J611" t="str">
        <f>IF(INT(F611/1000)&lt;&gt;INT(F610/1000),INT(F610/1000)+1&amp;" Km "&amp;TEXT(H611,"mm:ss"),"")</f>
        <v/>
      </c>
      <c r="K611" t="str">
        <f t="shared" si="57"/>
        <v>http://maps.google.com/mapfiles/kml/paddle/wht-blank-lv.png</v>
      </c>
      <c r="L611">
        <f t="shared" si="58"/>
        <v>1</v>
      </c>
      <c r="M611" t="str">
        <f>"#"&amp;_xll.GeodesiX.UDF.Heat(I611, 0, $I$1)</f>
        <v>#F16800</v>
      </c>
    </row>
    <row r="612" spans="1:13" x14ac:dyDescent="0.25">
      <c r="A612">
        <v>46.170444000000003</v>
      </c>
      <c r="B612">
        <v>6.1585330000000003</v>
      </c>
      <c r="C612">
        <v>471</v>
      </c>
      <c r="D612" s="1">
        <v>45425.325417453707</v>
      </c>
      <c r="E612">
        <f>_xll.GeodesiX.UDF.Distance(A611, B611, A612, B612)</f>
        <v>11.308817377316124</v>
      </c>
      <c r="F612">
        <f t="shared" si="59"/>
        <v>6840.9891804233384</v>
      </c>
      <c r="G612" s="2">
        <f t="shared" si="54"/>
        <v>5.7858800573740155E-5</v>
      </c>
      <c r="H612" s="2">
        <f t="shared" si="55"/>
        <v>3.3096782412030734E-2</v>
      </c>
      <c r="I612" s="3">
        <f t="shared" si="56"/>
        <v>8.1439767050528555</v>
      </c>
      <c r="J612" t="str">
        <f>IF(INT(F612/1000)&lt;&gt;INT(F611/1000),INT(F611/1000)+1&amp;" Km "&amp;TEXT(H612,"mm:ss"),"")</f>
        <v/>
      </c>
      <c r="K612" t="str">
        <f t="shared" si="57"/>
        <v>http://maps.google.com/mapfiles/kml/paddle/wht-blank-lv.png</v>
      </c>
      <c r="L612">
        <f t="shared" si="58"/>
        <v>1</v>
      </c>
      <c r="M612" t="str">
        <f>"#"&amp;_xll.GeodesiX.UDF.Heat(I612, 0, $I$1)</f>
        <v>#F3BE00</v>
      </c>
    </row>
    <row r="613" spans="1:13" x14ac:dyDescent="0.25">
      <c r="A613">
        <v>46.170496</v>
      </c>
      <c r="B613">
        <v>6.1586660000000002</v>
      </c>
      <c r="C613">
        <v>470</v>
      </c>
      <c r="D613" s="1">
        <v>45425.325475335645</v>
      </c>
      <c r="E613">
        <f>_xll.GeodesiX.UDF.Distance(A612, B612, A613, B613)</f>
        <v>11.785625152078063</v>
      </c>
      <c r="F613">
        <f t="shared" si="59"/>
        <v>6852.7748055754164</v>
      </c>
      <c r="G613" s="2">
        <f t="shared" si="54"/>
        <v>5.7881938118953258E-5</v>
      </c>
      <c r="H613" s="2">
        <f t="shared" si="55"/>
        <v>3.3154664350149687E-2</v>
      </c>
      <c r="I613" s="3">
        <f t="shared" si="56"/>
        <v>8.4839542459812822</v>
      </c>
      <c r="J613" t="str">
        <f>IF(INT(F613/1000)&lt;&gt;INT(F612/1000),INT(F612/1000)+1&amp;" Km "&amp;TEXT(H613,"mm:ss"),"")</f>
        <v/>
      </c>
      <c r="K613" t="str">
        <f t="shared" si="57"/>
        <v>http://maps.google.com/mapfiles/kml/paddle/wht-blank-lv.png</v>
      </c>
      <c r="L613">
        <f t="shared" si="58"/>
        <v>1</v>
      </c>
      <c r="M613" t="str">
        <f>"#"&amp;_xll.GeodesiX.UDF.Heat(I613, 0, $I$1)</f>
        <v>#F2A300</v>
      </c>
    </row>
    <row r="614" spans="1:13" x14ac:dyDescent="0.25">
      <c r="A614">
        <v>46.170568000000003</v>
      </c>
      <c r="B614">
        <v>6.1587870000000002</v>
      </c>
      <c r="C614">
        <v>469</v>
      </c>
      <c r="D614" s="1">
        <v>45425.325533194446</v>
      </c>
      <c r="E614">
        <f>_xll.GeodesiX.UDF.Distance(A613, B613, A614, B614)</f>
        <v>12.30303450095713</v>
      </c>
      <c r="F614">
        <f t="shared" si="59"/>
        <v>6865.0778400763738</v>
      </c>
      <c r="G614" s="2">
        <f t="shared" si="54"/>
        <v>5.7858800573740155E-5</v>
      </c>
      <c r="H614" s="2">
        <f t="shared" si="55"/>
        <v>3.3212523150723428E-2</v>
      </c>
      <c r="I614" s="3">
        <f t="shared" si="56"/>
        <v>8.8599561770477067</v>
      </c>
      <c r="J614" t="str">
        <f>IF(INT(F614/1000)&lt;&gt;INT(F613/1000),INT(F613/1000)+1&amp;" Km "&amp;TEXT(H614,"mm:ss"),"")</f>
        <v/>
      </c>
      <c r="K614" t="str">
        <f t="shared" si="57"/>
        <v>http://maps.google.com/mapfiles/kml/paddle/wht-blank-lv.png</v>
      </c>
      <c r="L614">
        <f t="shared" si="58"/>
        <v>1</v>
      </c>
      <c r="M614" t="str">
        <f>"#"&amp;_xll.GeodesiX.UDF.Heat(I614, 0, $I$1)</f>
        <v>#F28200</v>
      </c>
    </row>
    <row r="615" spans="1:13" x14ac:dyDescent="0.25">
      <c r="A615">
        <v>46.170633000000002</v>
      </c>
      <c r="B615">
        <v>6.1588890000000003</v>
      </c>
      <c r="C615">
        <v>469</v>
      </c>
      <c r="D615" s="1">
        <v>45425.325579456017</v>
      </c>
      <c r="E615">
        <f>_xll.GeodesiX.UDF.Distance(A614, B614, A615, B615)</f>
        <v>10.688663773538579</v>
      </c>
      <c r="F615">
        <f t="shared" si="59"/>
        <v>6875.7665038499126</v>
      </c>
      <c r="G615" s="2">
        <f t="shared" si="54"/>
        <v>4.6261571696959436E-5</v>
      </c>
      <c r="H615" s="2">
        <f t="shared" si="55"/>
        <v>3.3258784722420387E-2</v>
      </c>
      <c r="I615" s="3">
        <f t="shared" si="56"/>
        <v>9.6270181541060591</v>
      </c>
      <c r="J615" t="str">
        <f>IF(INT(F615/1000)&lt;&gt;INT(F614/1000),INT(F614/1000)+1&amp;" Km "&amp;TEXT(H615,"mm:ss"),"")</f>
        <v/>
      </c>
      <c r="K615" t="str">
        <f t="shared" si="57"/>
        <v>http://maps.google.com/mapfiles/kml/paddle/wht-blank-lv.png</v>
      </c>
      <c r="L615">
        <f t="shared" si="58"/>
        <v>1</v>
      </c>
      <c r="M615" t="str">
        <f>"#"&amp;_xll.GeodesiX.UDF.Heat(I615, 0, $I$1)</f>
        <v>#EF3700</v>
      </c>
    </row>
    <row r="616" spans="1:13" x14ac:dyDescent="0.25">
      <c r="A616">
        <v>46.170701999999999</v>
      </c>
      <c r="B616">
        <v>6.1589830000000001</v>
      </c>
      <c r="C616">
        <v>469</v>
      </c>
      <c r="D616" s="1">
        <v>45425.325625717589</v>
      </c>
      <c r="E616">
        <f>_xll.GeodesiX.UDF.Distance(A615, B615, A616, B616)</f>
        <v>10.560247329624833</v>
      </c>
      <c r="F616">
        <f t="shared" si="59"/>
        <v>6886.3267511795375</v>
      </c>
      <c r="G616" s="2">
        <f t="shared" si="54"/>
        <v>4.6261571696959436E-5</v>
      </c>
      <c r="H616" s="2">
        <f t="shared" si="55"/>
        <v>3.3305046294117346E-2</v>
      </c>
      <c r="I616" s="3">
        <f t="shared" si="56"/>
        <v>9.5113566024812464</v>
      </c>
      <c r="J616" t="str">
        <f>IF(INT(F616/1000)&lt;&gt;INT(F615/1000),INT(F615/1000)+1&amp;" Km "&amp;TEXT(H616,"mm:ss"),"")</f>
        <v/>
      </c>
      <c r="K616" t="str">
        <f t="shared" si="57"/>
        <v>http://maps.google.com/mapfiles/kml/paddle/wht-blank-lv.png</v>
      </c>
      <c r="L616">
        <f t="shared" si="58"/>
        <v>1</v>
      </c>
      <c r="M616" t="str">
        <f>"#"&amp;_xll.GeodesiX.UDF.Heat(I616, 0, $I$1)</f>
        <v>#EF4400</v>
      </c>
    </row>
    <row r="617" spans="1:13" x14ac:dyDescent="0.25">
      <c r="A617">
        <v>46.170768000000002</v>
      </c>
      <c r="B617">
        <v>6.1591069999999997</v>
      </c>
      <c r="C617">
        <v>468</v>
      </c>
      <c r="D617" s="1">
        <v>45425.32568361111</v>
      </c>
      <c r="E617">
        <f>_xll.GeodesiX.UDF.Distance(A616, B616, A617, B617)</f>
        <v>12.063045620701379</v>
      </c>
      <c r="F617">
        <f t="shared" si="59"/>
        <v>6898.3897968002393</v>
      </c>
      <c r="G617" s="2">
        <f t="shared" si="54"/>
        <v>5.7893521443475038E-5</v>
      </c>
      <c r="H617" s="2">
        <f t="shared" si="55"/>
        <v>3.3362939815560821E-2</v>
      </c>
      <c r="I617" s="3">
        <f t="shared" si="56"/>
        <v>8.6819196402364742</v>
      </c>
      <c r="J617" t="str">
        <f>IF(INT(F617/1000)&lt;&gt;INT(F616/1000),INT(F616/1000)+1&amp;" Km "&amp;TEXT(H617,"mm:ss"),"")</f>
        <v/>
      </c>
      <c r="K617" t="str">
        <f t="shared" si="57"/>
        <v>http://maps.google.com/mapfiles/kml/paddle/wht-blank-lv.png</v>
      </c>
      <c r="L617">
        <f t="shared" si="58"/>
        <v>1</v>
      </c>
      <c r="M617" t="str">
        <f>"#"&amp;_xll.GeodesiX.UDF.Heat(I617, 0, $I$1)</f>
        <v>#F29100</v>
      </c>
    </row>
    <row r="618" spans="1:13" x14ac:dyDescent="0.25">
      <c r="A618">
        <v>46.170811999999998</v>
      </c>
      <c r="B618">
        <v>6.1592320000000003</v>
      </c>
      <c r="C618">
        <v>468</v>
      </c>
      <c r="D618" s="1">
        <v>45425.325729918979</v>
      </c>
      <c r="E618">
        <f>_xll.GeodesiX.UDF.Distance(A617, B617, A618, B618)</f>
        <v>10.821361743885543</v>
      </c>
      <c r="F618">
        <f t="shared" si="59"/>
        <v>6909.2111585441253</v>
      </c>
      <c r="G618" s="2">
        <f t="shared" si="54"/>
        <v>4.6307868615258485E-5</v>
      </c>
      <c r="H618" s="2">
        <f t="shared" si="55"/>
        <v>3.340924768417608E-2</v>
      </c>
      <c r="I618" s="3">
        <f t="shared" si="56"/>
        <v>9.7367917406876483</v>
      </c>
      <c r="J618" t="str">
        <f>IF(INT(F618/1000)&lt;&gt;INT(F617/1000),INT(F617/1000)+1&amp;" Km "&amp;TEXT(H618,"mm:ss"),"")</f>
        <v/>
      </c>
      <c r="K618" t="str">
        <f t="shared" si="57"/>
        <v>http://maps.google.com/mapfiles/kml/paddle/wht-blank-lv.png</v>
      </c>
      <c r="L618">
        <f t="shared" si="58"/>
        <v>1</v>
      </c>
      <c r="M618" t="str">
        <f>"#"&amp;_xll.GeodesiX.UDF.Heat(I618, 0, $I$1)</f>
        <v>#EE2B00</v>
      </c>
    </row>
    <row r="619" spans="1:13" x14ac:dyDescent="0.25">
      <c r="A619">
        <v>46.170855000000003</v>
      </c>
      <c r="B619">
        <v>6.159357</v>
      </c>
      <c r="C619">
        <v>468</v>
      </c>
      <c r="D619" s="1">
        <v>45425.325776273145</v>
      </c>
      <c r="E619">
        <f>_xll.GeodesiX.UDF.Distance(A618, B618, A619, B619)</f>
        <v>10.771574042551922</v>
      </c>
      <c r="F619">
        <f t="shared" si="59"/>
        <v>6919.9827325866772</v>
      </c>
      <c r="G619" s="2">
        <f t="shared" si="54"/>
        <v>4.6354165533557534E-5</v>
      </c>
      <c r="H619" s="2">
        <f t="shared" si="55"/>
        <v>3.3455601849709637E-2</v>
      </c>
      <c r="I619" s="3">
        <f t="shared" si="56"/>
        <v>9.6823139827943958</v>
      </c>
      <c r="J619" t="str">
        <f>IF(INT(F619/1000)&lt;&gt;INT(F618/1000),INT(F618/1000)+1&amp;" Km "&amp;TEXT(H619,"mm:ss"),"")</f>
        <v/>
      </c>
      <c r="K619" t="str">
        <f t="shared" si="57"/>
        <v>http://maps.google.com/mapfiles/kml/paddle/wht-blank-lv.png</v>
      </c>
      <c r="L619">
        <f t="shared" si="58"/>
        <v>1</v>
      </c>
      <c r="M619" t="str">
        <f>"#"&amp;_xll.GeodesiX.UDF.Heat(I619, 0, $I$1)</f>
        <v>#EF3200</v>
      </c>
    </row>
    <row r="620" spans="1:13" x14ac:dyDescent="0.25">
      <c r="A620">
        <v>46.170906000000002</v>
      </c>
      <c r="B620">
        <v>6.1594660000000001</v>
      </c>
      <c r="C620">
        <v>467</v>
      </c>
      <c r="D620" s="1">
        <v>45425.325822511571</v>
      </c>
      <c r="E620">
        <f>_xll.GeodesiX.UDF.Distance(A619, B619, A620, B620)</f>
        <v>10.148402704904745</v>
      </c>
      <c r="F620">
        <f t="shared" si="59"/>
        <v>6930.1311352915818</v>
      </c>
      <c r="G620" s="2">
        <f t="shared" si="54"/>
        <v>4.6238426875788718E-5</v>
      </c>
      <c r="H620" s="2">
        <f t="shared" si="55"/>
        <v>3.3501840276585426E-2</v>
      </c>
      <c r="I620" s="3">
        <f t="shared" si="56"/>
        <v>9.1449934886469162</v>
      </c>
      <c r="J620" t="str">
        <f>IF(INT(F620/1000)&lt;&gt;INT(F619/1000),INT(F619/1000)+1&amp;" Km "&amp;TEXT(H620,"mm:ss"),"")</f>
        <v/>
      </c>
      <c r="K620" t="str">
        <f t="shared" si="57"/>
        <v>http://maps.google.com/mapfiles/kml/paddle/wht-blank-lv.png</v>
      </c>
      <c r="L620">
        <f t="shared" si="58"/>
        <v>1</v>
      </c>
      <c r="M620" t="str">
        <f>"#"&amp;_xll.GeodesiX.UDF.Heat(I620, 0, $I$1)</f>
        <v>#F16800</v>
      </c>
    </row>
    <row r="621" spans="1:13" x14ac:dyDescent="0.25">
      <c r="A621">
        <v>46.170965000000002</v>
      </c>
      <c r="B621">
        <v>6.159592</v>
      </c>
      <c r="C621">
        <v>467</v>
      </c>
      <c r="D621" s="1">
        <v>45425.32588045139</v>
      </c>
      <c r="E621">
        <f>_xll.GeodesiX.UDF.Distance(A620, B620, A621, B621)</f>
        <v>11.734022067548375</v>
      </c>
      <c r="F621">
        <f t="shared" si="59"/>
        <v>6941.8651573591305</v>
      </c>
      <c r="G621" s="2">
        <f t="shared" si="54"/>
        <v>5.7939818361774087E-5</v>
      </c>
      <c r="H621" s="2">
        <f t="shared" si="55"/>
        <v>3.35597800949472E-2</v>
      </c>
      <c r="I621" s="3">
        <f t="shared" si="56"/>
        <v>8.4383693282409968</v>
      </c>
      <c r="J621" t="str">
        <f>IF(INT(F621/1000)&lt;&gt;INT(F620/1000),INT(F620/1000)+1&amp;" Km "&amp;TEXT(H621,"mm:ss"),"")</f>
        <v/>
      </c>
      <c r="K621" t="str">
        <f t="shared" si="57"/>
        <v>http://maps.google.com/mapfiles/kml/paddle/wht-blank-lv.png</v>
      </c>
      <c r="L621">
        <f t="shared" si="58"/>
        <v>1</v>
      </c>
      <c r="M621" t="str">
        <f>"#"&amp;_xll.GeodesiX.UDF.Heat(I621, 0, $I$1)</f>
        <v>#F2A600</v>
      </c>
    </row>
    <row r="622" spans="1:13" x14ac:dyDescent="0.25">
      <c r="A622">
        <v>46.171022999999998</v>
      </c>
      <c r="B622">
        <v>6.159713</v>
      </c>
      <c r="C622">
        <v>466</v>
      </c>
      <c r="D622" s="1">
        <v>45425.325938263886</v>
      </c>
      <c r="E622">
        <f>_xll.GeodesiX.UDF.Distance(A621, B621, A622, B622)</f>
        <v>11.352376593910039</v>
      </c>
      <c r="F622">
        <f t="shared" si="59"/>
        <v>6953.2175339530404</v>
      </c>
      <c r="G622" s="2">
        <f t="shared" si="54"/>
        <v>5.7812496379483491E-5</v>
      </c>
      <c r="H622" s="2">
        <f t="shared" si="55"/>
        <v>3.3617592591326684E-2</v>
      </c>
      <c r="I622" s="3">
        <f t="shared" si="56"/>
        <v>8.181893553048198</v>
      </c>
      <c r="J622" t="str">
        <f>IF(INT(F622/1000)&lt;&gt;INT(F621/1000),INT(F621/1000)+1&amp;" Km "&amp;TEXT(H622,"mm:ss"),"")</f>
        <v/>
      </c>
      <c r="K622" t="str">
        <f t="shared" si="57"/>
        <v>http://maps.google.com/mapfiles/kml/paddle/wht-blank-lv.png</v>
      </c>
      <c r="L622">
        <f t="shared" si="58"/>
        <v>1</v>
      </c>
      <c r="M622" t="str">
        <f>"#"&amp;_xll.GeodesiX.UDF.Heat(I622, 0, $I$1)</f>
        <v>#F3BC00</v>
      </c>
    </row>
    <row r="623" spans="1:13" x14ac:dyDescent="0.25">
      <c r="A623">
        <v>46.171092999999999</v>
      </c>
      <c r="B623">
        <v>6.1598430000000004</v>
      </c>
      <c r="C623">
        <v>466</v>
      </c>
      <c r="D623" s="1">
        <v>45425.325996145832</v>
      </c>
      <c r="E623">
        <f>_xll.GeodesiX.UDF.Distance(A622, B622, A623, B623)</f>
        <v>12.701410101267522</v>
      </c>
      <c r="F623">
        <f t="shared" si="59"/>
        <v>6965.9189440543078</v>
      </c>
      <c r="G623" s="2">
        <f t="shared" si="54"/>
        <v>5.7881945394910872E-5</v>
      </c>
      <c r="H623" s="2">
        <f t="shared" si="55"/>
        <v>3.3675474536721595E-2</v>
      </c>
      <c r="I623" s="3">
        <f t="shared" si="56"/>
        <v>9.1431864854472842</v>
      </c>
      <c r="J623" t="str">
        <f>IF(INT(F623/1000)&lt;&gt;INT(F622/1000),INT(F622/1000)+1&amp;" Km "&amp;TEXT(H623,"mm:ss"),"")</f>
        <v/>
      </c>
      <c r="K623" t="str">
        <f t="shared" si="57"/>
        <v>http://maps.google.com/mapfiles/kml/paddle/wht-blank-lv.png</v>
      </c>
      <c r="L623">
        <f t="shared" si="58"/>
        <v>1</v>
      </c>
      <c r="M623" t="str">
        <f>"#"&amp;_xll.GeodesiX.UDF.Heat(I623, 0, $I$1)</f>
        <v>#F16800</v>
      </c>
    </row>
    <row r="624" spans="1:13" x14ac:dyDescent="0.25">
      <c r="A624">
        <v>46.171142000000003</v>
      </c>
      <c r="B624">
        <v>6.1599709999999996</v>
      </c>
      <c r="C624">
        <v>465</v>
      </c>
      <c r="D624" s="1">
        <v>45425.326042395835</v>
      </c>
      <c r="E624">
        <f>_xll.GeodesiX.UDF.Distance(A623, B623, A624, B624)</f>
        <v>11.285936318624058</v>
      </c>
      <c r="F624">
        <f t="shared" si="59"/>
        <v>6977.2048803729322</v>
      </c>
      <c r="G624" s="2">
        <f t="shared" si="54"/>
        <v>4.6250002924352884E-5</v>
      </c>
      <c r="H624" s="2">
        <f t="shared" si="55"/>
        <v>3.3721724539645948E-2</v>
      </c>
      <c r="I624" s="3">
        <f t="shared" si="56"/>
        <v>10.167509554074591</v>
      </c>
      <c r="J624" t="str">
        <f>IF(INT(F624/1000)&lt;&gt;INT(F623/1000),INT(F623/1000)+1&amp;" Km "&amp;TEXT(H624,"mm:ss"),"")</f>
        <v/>
      </c>
      <c r="K624" t="str">
        <f t="shared" si="57"/>
        <v>http://maps.google.com/mapfiles/kml/paddle/wht-blank-lv.png</v>
      </c>
      <c r="L624">
        <f t="shared" si="58"/>
        <v>1</v>
      </c>
      <c r="M624" t="str">
        <f>"#"&amp;_xll.GeodesiX.UDF.Heat(I624, 0, $I$1)</f>
        <v>#EC0000</v>
      </c>
    </row>
    <row r="625" spans="1:13" x14ac:dyDescent="0.25">
      <c r="A625">
        <v>46.171196000000002</v>
      </c>
      <c r="B625">
        <v>6.1600960000000002</v>
      </c>
      <c r="C625">
        <v>465</v>
      </c>
      <c r="D625" s="1">
        <v>45425.326088726855</v>
      </c>
      <c r="E625">
        <f>_xll.GeodesiX.UDF.Distance(A624, B624, A625, B625)</f>
        <v>11.367006856746555</v>
      </c>
      <c r="F625">
        <f t="shared" si="59"/>
        <v>6988.5718872296784</v>
      </c>
      <c r="G625" s="2">
        <f t="shared" si="54"/>
        <v>4.6331020712386817E-5</v>
      </c>
      <c r="H625" s="2">
        <f t="shared" si="55"/>
        <v>3.3768055560358334E-2</v>
      </c>
      <c r="I625" s="3">
        <f t="shared" si="56"/>
        <v>10.222638707615332</v>
      </c>
      <c r="J625" t="str">
        <f>IF(INT(F625/1000)&lt;&gt;INT(F624/1000),INT(F624/1000)+1&amp;" Km "&amp;TEXT(H625,"mm:ss"),"")</f>
        <v/>
      </c>
      <c r="K625" t="str">
        <f t="shared" si="57"/>
        <v>http://maps.google.com/mapfiles/kml/paddle/wht-blank-lv.png</v>
      </c>
      <c r="L625">
        <f t="shared" si="58"/>
        <v>1</v>
      </c>
      <c r="M625" t="str">
        <f>"#"&amp;_xll.GeodesiX.UDF.Heat(I625, 0, $I$1)</f>
        <v>#EC0000</v>
      </c>
    </row>
    <row r="626" spans="1:13" x14ac:dyDescent="0.25">
      <c r="A626">
        <v>46.171278999999998</v>
      </c>
      <c r="B626">
        <v>6.1602410000000001</v>
      </c>
      <c r="C626">
        <v>465</v>
      </c>
      <c r="D626" s="1">
        <v>45425.32613494213</v>
      </c>
      <c r="E626">
        <f>_xll.GeodesiX.UDF.Distance(A625, B625, A626, B626)</f>
        <v>14.508604283818794</v>
      </c>
      <c r="F626">
        <f t="shared" si="59"/>
        <v>7003.0804915134968</v>
      </c>
      <c r="G626" s="2">
        <f t="shared" si="54"/>
        <v>4.6215274778660387E-5</v>
      </c>
      <c r="H626" s="2">
        <f t="shared" si="55"/>
        <v>3.3814270835136995E-2</v>
      </c>
      <c r="I626" s="3">
        <f t="shared" si="56"/>
        <v>13.080635815489849</v>
      </c>
      <c r="J626" t="str">
        <f>IF(INT(F626/1000)&lt;&gt;INT(F625/1000),INT(F625/1000)+1&amp;" Km "&amp;TEXT(H626,"mm:ss"),"")</f>
        <v>7 Km 48:42</v>
      </c>
      <c r="K626" t="str">
        <f t="shared" si="57"/>
        <v>7 Km 48:42</v>
      </c>
      <c r="L626">
        <f t="shared" si="58"/>
        <v>32</v>
      </c>
      <c r="M626" t="str">
        <f>"#"&amp;_xll.GeodesiX.UDF.Heat(I626, 0, $I$1)</f>
        <v>#D60000</v>
      </c>
    </row>
    <row r="627" spans="1:13" x14ac:dyDescent="0.25">
      <c r="A627">
        <v>46.171298999999998</v>
      </c>
      <c r="B627">
        <v>6.1604000000000001</v>
      </c>
      <c r="C627">
        <v>465</v>
      </c>
      <c r="D627" s="1">
        <v>45425.326181192133</v>
      </c>
      <c r="E627">
        <f>_xll.GeodesiX.UDF.Distance(A626, B626, A627, B627)</f>
        <v>12.478230541771991</v>
      </c>
      <c r="F627">
        <f t="shared" si="59"/>
        <v>7015.5587220552688</v>
      </c>
      <c r="G627" s="2">
        <f t="shared" si="54"/>
        <v>4.6250002924352884E-5</v>
      </c>
      <c r="H627" s="2">
        <f t="shared" si="55"/>
        <v>3.3860520838061348E-2</v>
      </c>
      <c r="I627" s="3">
        <f t="shared" si="56"/>
        <v>11.241648425930507</v>
      </c>
      <c r="J627" t="str">
        <f>IF(INT(F627/1000)&lt;&gt;INT(F626/1000),INT(F626/1000)+1&amp;" Km "&amp;TEXT(H627,"mm:ss"),"")</f>
        <v/>
      </c>
      <c r="K627" t="str">
        <f t="shared" si="57"/>
        <v>http://maps.google.com/mapfiles/kml/paddle/wht-blank-lv.png</v>
      </c>
      <c r="L627">
        <f t="shared" si="58"/>
        <v>1</v>
      </c>
      <c r="M627" t="str">
        <f>"#"&amp;_xll.GeodesiX.UDF.Heat(I627, 0, $I$1)</f>
        <v>#E60000</v>
      </c>
    </row>
    <row r="628" spans="1:13" x14ac:dyDescent="0.25">
      <c r="A628">
        <v>46.171332</v>
      </c>
      <c r="B628">
        <v>6.1605340000000002</v>
      </c>
      <c r="C628">
        <v>465</v>
      </c>
      <c r="D628" s="1">
        <v>45425.326227476849</v>
      </c>
      <c r="E628">
        <f>_xll.GeodesiX.UDF.Distance(A627, B627, A628, B628)</f>
        <v>10.978893093036453</v>
      </c>
      <c r="F628">
        <f t="shared" si="59"/>
        <v>7026.5376151483051</v>
      </c>
      <c r="G628" s="2">
        <f t="shared" si="54"/>
        <v>4.6284716518130153E-5</v>
      </c>
      <c r="H628" s="2">
        <f t="shared" si="55"/>
        <v>3.3906805554579478E-2</v>
      </c>
      <c r="I628" s="3">
        <f t="shared" si="56"/>
        <v>9.8834758704275512</v>
      </c>
      <c r="J628" t="str">
        <f>IF(INT(F628/1000)&lt;&gt;INT(F627/1000),INT(F627/1000)+1&amp;" Km "&amp;TEXT(H628,"mm:ss"),"")</f>
        <v/>
      </c>
      <c r="K628" t="str">
        <f t="shared" si="57"/>
        <v>http://maps.google.com/mapfiles/kml/paddle/wht-blank-lv.png</v>
      </c>
      <c r="L628">
        <f t="shared" si="58"/>
        <v>1</v>
      </c>
      <c r="M628" t="str">
        <f>"#"&amp;_xll.GeodesiX.UDF.Heat(I628, 0, $I$1)</f>
        <v>#EE1900</v>
      </c>
    </row>
    <row r="629" spans="1:13" x14ac:dyDescent="0.25">
      <c r="A629">
        <v>46.171362999999999</v>
      </c>
      <c r="B629">
        <v>6.1606750000000003</v>
      </c>
      <c r="C629">
        <v>464</v>
      </c>
      <c r="D629" s="1">
        <v>45425.326273923609</v>
      </c>
      <c r="E629">
        <f>_xll.GeodesiX.UDF.Distance(A628, B628, A629, B629)</f>
        <v>11.420781993944576</v>
      </c>
      <c r="F629">
        <f t="shared" si="59"/>
        <v>7037.9583971422499</v>
      </c>
      <c r="G629" s="2">
        <f t="shared" si="54"/>
        <v>4.6446759370155632E-5</v>
      </c>
      <c r="H629" s="2">
        <f t="shared" si="55"/>
        <v>3.3953252313949633E-2</v>
      </c>
      <c r="I629" s="3">
        <f t="shared" si="56"/>
        <v>10.245406199859122</v>
      </c>
      <c r="J629" t="str">
        <f>IF(INT(F629/1000)&lt;&gt;INT(F628/1000),INT(F628/1000)+1&amp;" Km "&amp;TEXT(H629,"mm:ss"),"")</f>
        <v/>
      </c>
      <c r="K629" t="str">
        <f t="shared" si="57"/>
        <v>http://maps.google.com/mapfiles/kml/paddle/wht-blank-lv.png</v>
      </c>
      <c r="L629">
        <f t="shared" si="58"/>
        <v>1</v>
      </c>
      <c r="M629" t="str">
        <f>"#"&amp;_xll.GeodesiX.UDF.Heat(I629, 0, $I$1)</f>
        <v>#EC0000</v>
      </c>
    </row>
    <row r="630" spans="1:13" x14ac:dyDescent="0.25">
      <c r="A630">
        <v>46.171396000000001</v>
      </c>
      <c r="B630">
        <v>6.160825</v>
      </c>
      <c r="C630">
        <v>464</v>
      </c>
      <c r="D630" s="1">
        <v>45425.326320092594</v>
      </c>
      <c r="E630">
        <f>_xll.GeodesiX.UDF.Distance(A629, B629, A630, B630)</f>
        <v>12.150475437722271</v>
      </c>
      <c r="F630">
        <f t="shared" si="59"/>
        <v>7050.1088725799718</v>
      </c>
      <c r="G630" s="2">
        <f t="shared" si="54"/>
        <v>4.6168985136318952E-5</v>
      </c>
      <c r="H630" s="2">
        <f t="shared" si="55"/>
        <v>3.3999421299085952E-2</v>
      </c>
      <c r="I630" s="3">
        <f t="shared" si="56"/>
        <v>10.965582379822253</v>
      </c>
      <c r="J630" t="str">
        <f>IF(INT(F630/1000)&lt;&gt;INT(F629/1000),INT(F629/1000)+1&amp;" Km "&amp;TEXT(H630,"mm:ss"),"")</f>
        <v/>
      </c>
      <c r="K630" t="str">
        <f t="shared" si="57"/>
        <v>http://maps.google.com/mapfiles/kml/paddle/wht-blank-lv.png</v>
      </c>
      <c r="L630">
        <f t="shared" si="58"/>
        <v>1</v>
      </c>
      <c r="M630" t="str">
        <f>"#"&amp;_xll.GeodesiX.UDF.Heat(I630, 0, $I$1)</f>
        <v>#E70000</v>
      </c>
    </row>
    <row r="631" spans="1:13" x14ac:dyDescent="0.25">
      <c r="A631">
        <v>46.171430999999998</v>
      </c>
      <c r="B631">
        <v>6.1609540000000003</v>
      </c>
      <c r="C631">
        <v>464</v>
      </c>
      <c r="D631" s="1">
        <v>45425.326366400463</v>
      </c>
      <c r="E631">
        <f>_xll.GeodesiX.UDF.Distance(A630, B630, A631, B631)</f>
        <v>10.694579527388635</v>
      </c>
      <c r="F631">
        <f t="shared" si="59"/>
        <v>7060.8034521073605</v>
      </c>
      <c r="G631" s="2">
        <f t="shared" si="54"/>
        <v>4.6307868615258485E-5</v>
      </c>
      <c r="H631" s="2">
        <f t="shared" si="55"/>
        <v>3.4045729167701211E-2</v>
      </c>
      <c r="I631" s="3">
        <f t="shared" si="56"/>
        <v>9.6227162603858591</v>
      </c>
      <c r="J631" t="str">
        <f>IF(INT(F631/1000)&lt;&gt;INT(F630/1000),INT(F630/1000)+1&amp;" Km "&amp;TEXT(H631,"mm:ss"),"")</f>
        <v/>
      </c>
      <c r="K631" t="str">
        <f t="shared" si="57"/>
        <v>http://maps.google.com/mapfiles/kml/paddle/wht-blank-lv.png</v>
      </c>
      <c r="L631">
        <f t="shared" si="58"/>
        <v>1</v>
      </c>
      <c r="M631" t="str">
        <f>"#"&amp;_xll.GeodesiX.UDF.Heat(I631, 0, $I$1)</f>
        <v>#EF3800</v>
      </c>
    </row>
    <row r="632" spans="1:13" x14ac:dyDescent="0.25">
      <c r="A632">
        <v>46.171475999999998</v>
      </c>
      <c r="B632">
        <v>6.1610880000000003</v>
      </c>
      <c r="C632">
        <v>464</v>
      </c>
      <c r="D632" s="1">
        <v>45425.326412743052</v>
      </c>
      <c r="E632">
        <f>_xll.GeodesiX.UDF.Distance(A631, B631, A632, B632)</f>
        <v>11.493484053561771</v>
      </c>
      <c r="F632">
        <f t="shared" si="59"/>
        <v>7072.2969361609221</v>
      </c>
      <c r="G632" s="2">
        <f t="shared" si="54"/>
        <v>4.6342589484993368E-5</v>
      </c>
      <c r="H632" s="2">
        <f t="shared" si="55"/>
        <v>3.4092071757186204E-2</v>
      </c>
      <c r="I632" s="3">
        <f t="shared" si="56"/>
        <v>10.333802539313922</v>
      </c>
      <c r="J632" t="str">
        <f>IF(INT(F632/1000)&lt;&gt;INT(F631/1000),INT(F631/1000)+1&amp;" Km "&amp;TEXT(H632,"mm:ss"),"")</f>
        <v/>
      </c>
      <c r="K632" t="str">
        <f t="shared" si="57"/>
        <v>http://maps.google.com/mapfiles/kml/paddle/wht-blank-lv.png</v>
      </c>
      <c r="L632">
        <f t="shared" si="58"/>
        <v>1</v>
      </c>
      <c r="M632" t="str">
        <f>"#"&amp;_xll.GeodesiX.UDF.Heat(I632, 0, $I$1)</f>
        <v>#EB0000</v>
      </c>
    </row>
    <row r="633" spans="1:13" x14ac:dyDescent="0.25">
      <c r="A633">
        <v>46.171466000000002</v>
      </c>
      <c r="B633">
        <v>6.1612489999999998</v>
      </c>
      <c r="C633">
        <v>463</v>
      </c>
      <c r="D633" s="1">
        <v>45425.326458993055</v>
      </c>
      <c r="E633">
        <f>_xll.GeodesiX.UDF.Distance(A632, B632, A633, B633)</f>
        <v>12.482598746684888</v>
      </c>
      <c r="F633">
        <f t="shared" si="59"/>
        <v>7084.7795349076068</v>
      </c>
      <c r="G633" s="2">
        <f t="shared" si="54"/>
        <v>4.6250002924352884E-5</v>
      </c>
      <c r="H633" s="2">
        <f t="shared" si="55"/>
        <v>3.4138321760110557E-2</v>
      </c>
      <c r="I633" s="3">
        <f t="shared" si="56"/>
        <v>11.245583745423028</v>
      </c>
      <c r="J633" t="str">
        <f>IF(INT(F633/1000)&lt;&gt;INT(F632/1000),INT(F632/1000)+1&amp;" Km "&amp;TEXT(H633,"mm:ss"),"")</f>
        <v/>
      </c>
      <c r="K633" t="str">
        <f t="shared" si="57"/>
        <v>http://maps.google.com/mapfiles/kml/paddle/wht-blank-lv.png</v>
      </c>
      <c r="L633">
        <f t="shared" si="58"/>
        <v>1</v>
      </c>
      <c r="M633" t="str">
        <f>"#"&amp;_xll.GeodesiX.UDF.Heat(I633, 0, $I$1)</f>
        <v>#E60000</v>
      </c>
    </row>
    <row r="634" spans="1:13" x14ac:dyDescent="0.25">
      <c r="A634">
        <v>46.171439999999997</v>
      </c>
      <c r="B634">
        <v>6.1613179999999996</v>
      </c>
      <c r="C634">
        <v>463</v>
      </c>
      <c r="D634" s="1">
        <v>45425.32648210648</v>
      </c>
      <c r="E634">
        <f>_xll.GeodesiX.UDF.Distance(A633, B633, A634, B634)</f>
        <v>6.0617190878505118</v>
      </c>
      <c r="F634">
        <f t="shared" si="59"/>
        <v>7090.841253995457</v>
      </c>
      <c r="G634" s="2">
        <f t="shared" si="54"/>
        <v>2.3113425413612276E-5</v>
      </c>
      <c r="H634" s="2">
        <f t="shared" si="55"/>
        <v>3.4161435185524169E-2</v>
      </c>
      <c r="I634" s="3">
        <f t="shared" si="56"/>
        <v>10.927485828720569</v>
      </c>
      <c r="J634" t="str">
        <f>IF(INT(F634/1000)&lt;&gt;INT(F633/1000),INT(F633/1000)+1&amp;" Km "&amp;TEXT(H634,"mm:ss"),"")</f>
        <v/>
      </c>
      <c r="K634" t="str">
        <f t="shared" si="57"/>
        <v>http://maps.google.com/mapfiles/kml/paddle/wht-blank-lv.png</v>
      </c>
      <c r="L634">
        <f t="shared" si="58"/>
        <v>1</v>
      </c>
      <c r="M634" t="str">
        <f>"#"&amp;_xll.GeodesiX.UDF.Heat(I634, 0, $I$1)</f>
        <v>#E80000</v>
      </c>
    </row>
    <row r="635" spans="1:13" x14ac:dyDescent="0.25">
      <c r="D635"/>
    </row>
    <row r="636" spans="1:13" x14ac:dyDescent="0.25">
      <c r="D636"/>
    </row>
  </sheetData>
  <pageMargins left="0.7" right="0.7" top="0.75" bottom="0.75" header="0.3" footer="0.3"/>
  <customProperties>
    <customPr name="display" r:id="rId1"/>
    <customPr name="id" r:id="rId2"/>
    <customPr name="mapstyle" r:id="rId3"/>
    <customPr name="PaneHeight" r:id="rId4"/>
    <customPr name="PaneWidth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2024-05-14T14:32:32Z</dcterms:created>
  <dcterms:modified xsi:type="dcterms:W3CDTF">2024-05-14T18:32:33Z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rawingSettings">
    <vt:lpwstr>[_x000d_
  {_x000d_
    "Key": "align",_x000d_
    "Value": "Centre"_x000d_
  },_x000d_
  {_x000d_
    "Key": "arrow",_x000d_
    "Value": ""_x000d_
  },_x000d_
  {_x000d_
    "Key": "arrowColor",_x000d_
    "Value": "Blue"_x000d_
  },_x000d_
  {_x000d_
    "Key": "arrowSize",_x000d_
    "Value": "6"_x000d_
  },_x000d_
  {_x000d_
    "Key": "icon",_x000d_
    "Value": "http://maps.google.com/mapfiles/kml/paddle/wht-blank-lv.png"_x000d_
  },_x000d_
  {_x000d_
    "Key": "iconColor",_x000d_
    "Value": "Black"_x000d_
  },_x000d_
  {_x000d_
    "Key": "iconSize",_x000d_
    "Value": "1"_x000d_
  },_x000d_
  {_x000d_
    "Key": "lineTitle",_x000d_
    "Value": ""_x000d_
  },_x000d_
  {_x000d_
    "Key": "strokeColor",_x000d_
    "Value": "Red"_x000d_
  },_x000d_
  {_x000d_
    "Key": "strokeOpacity",_x000d_
    "Value": "1"_x000d_
  },_x000d_
  {_x000d_
    "Key": "strokeWeight",_x000d_
    "Value": "6"_x000d_
  },_x000d_
  {_x000d_
    "Key": "symbols",_x000d_
    "Value": "outlined"_x000d_
  },_x000d_
  {_x000d_
    "Key": "title",_x000d_
    "Value": ""_x000d_
  }_x000d_
]</vt:lpwstr>
  </property>
  <property fmtid="{D5CDD505-2E9C-101B-9397-08002B2CF9AE}" pid="3" name="Guid">
    <vt:lpwstr>6b558e2f-2647-4c0e-86ff-79ece5346adb</vt:lpwstr>
  </property>
</Properties>
</file>