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04"/>
  <workbookPr/>
  <mc:AlternateContent xmlns:mc="http://schemas.openxmlformats.org/markup-compatibility/2006">
    <mc:Choice Requires="x15">
      <x15ac:absPath xmlns:x15ac="http://schemas.microsoft.com/office/spreadsheetml/2010/11/ac" url="C:\Users\Gomes\Desktop\"/>
    </mc:Choice>
  </mc:AlternateContent>
  <xr:revisionPtr revIDLastSave="0" documentId="8_{155A3F61-6C12-44E2-BD1E-988A9FF7059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DOS" sheetId="4" r:id="rId1"/>
    <sheet name="%DADOS" sheetId="5" r:id="rId2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1" i="5" l="1"/>
  <c r="K22" i="5"/>
  <c r="K23" i="5"/>
  <c r="K24" i="5"/>
  <c r="K25" i="5"/>
  <c r="K20" i="5"/>
  <c r="C24" i="5"/>
  <c r="I21" i="5"/>
  <c r="I22" i="5"/>
  <c r="I23" i="5"/>
  <c r="I24" i="5"/>
  <c r="I25" i="5"/>
  <c r="I20" i="5"/>
  <c r="G21" i="5"/>
  <c r="G22" i="5"/>
  <c r="G23" i="5"/>
  <c r="G24" i="5"/>
  <c r="G25" i="5"/>
  <c r="G20" i="5"/>
  <c r="E24" i="5"/>
  <c r="E25" i="5"/>
  <c r="E23" i="5"/>
  <c r="E21" i="5"/>
  <c r="E22" i="5"/>
  <c r="E20" i="5"/>
  <c r="M15" i="5"/>
  <c r="M16" i="5"/>
  <c r="M17" i="5"/>
  <c r="M14" i="5"/>
  <c r="K15" i="5"/>
  <c r="K16" i="5"/>
  <c r="K17" i="5"/>
  <c r="K14" i="5"/>
  <c r="I15" i="5"/>
  <c r="I16" i="5"/>
  <c r="I17" i="5"/>
  <c r="I14" i="5"/>
  <c r="G15" i="5"/>
  <c r="G16" i="5"/>
  <c r="G17" i="5"/>
  <c r="G14" i="5"/>
  <c r="E15" i="5"/>
  <c r="E16" i="5"/>
  <c r="E17" i="5"/>
  <c r="E14" i="5"/>
  <c r="W36" i="5" l="1"/>
  <c r="W35" i="5"/>
  <c r="U36" i="5"/>
  <c r="U35" i="5"/>
  <c r="S36" i="5"/>
  <c r="S35" i="5"/>
  <c r="Q36" i="5"/>
  <c r="Q35" i="5"/>
  <c r="M36" i="5"/>
  <c r="M35" i="5"/>
  <c r="K36" i="5"/>
  <c r="K35" i="5"/>
  <c r="I36" i="5"/>
  <c r="I35" i="5"/>
  <c r="G36" i="5"/>
  <c r="G35" i="5"/>
  <c r="O36" i="5"/>
  <c r="O35" i="5"/>
  <c r="E36" i="5"/>
  <c r="E35" i="5"/>
  <c r="C36" i="5"/>
  <c r="C35" i="5"/>
  <c r="W31" i="5"/>
  <c r="W28" i="5"/>
  <c r="U31" i="5"/>
  <c r="U28" i="5"/>
  <c r="S31" i="5"/>
  <c r="S28" i="5"/>
  <c r="Q31" i="5"/>
  <c r="Q28" i="5"/>
  <c r="M30" i="5"/>
  <c r="M28" i="5"/>
  <c r="K30" i="5"/>
  <c r="K28" i="5"/>
  <c r="I30" i="5"/>
  <c r="I28" i="5"/>
  <c r="G30" i="5"/>
  <c r="G28" i="5"/>
  <c r="O29" i="5"/>
  <c r="O30" i="5"/>
  <c r="O31" i="5"/>
  <c r="O32" i="5"/>
  <c r="O28" i="5"/>
  <c r="E29" i="5"/>
  <c r="E30" i="5"/>
  <c r="E31" i="5"/>
  <c r="E32" i="5"/>
  <c r="E28" i="5"/>
  <c r="C32" i="5"/>
  <c r="C29" i="5"/>
  <c r="C30" i="5"/>
  <c r="C31" i="5"/>
  <c r="C28" i="5"/>
  <c r="W3" i="5"/>
  <c r="W4" i="5"/>
  <c r="W5" i="5"/>
  <c r="W2" i="5"/>
  <c r="U3" i="5"/>
  <c r="U4" i="5"/>
  <c r="U5" i="5"/>
  <c r="U2" i="5"/>
  <c r="S3" i="5"/>
  <c r="S4" i="5"/>
  <c r="S5" i="5"/>
  <c r="S2" i="5"/>
  <c r="Q3" i="5"/>
  <c r="Q4" i="5"/>
  <c r="Q5" i="5"/>
  <c r="Q2" i="5"/>
  <c r="M3" i="5"/>
  <c r="M4" i="5"/>
  <c r="M5" i="5"/>
  <c r="M2" i="5"/>
  <c r="K3" i="5"/>
  <c r="K4" i="5"/>
  <c r="K5" i="5"/>
  <c r="K2" i="5"/>
  <c r="I3" i="5"/>
  <c r="I4" i="5"/>
  <c r="I5" i="5"/>
  <c r="I2" i="5"/>
  <c r="G3" i="5"/>
  <c r="G4" i="5"/>
  <c r="G5" i="5"/>
  <c r="G2" i="5"/>
  <c r="C25" i="5"/>
  <c r="C22" i="5"/>
  <c r="C21" i="5"/>
  <c r="C15" i="5"/>
  <c r="C16" i="5"/>
  <c r="C17" i="5"/>
  <c r="C14" i="5"/>
  <c r="C23" i="5"/>
  <c r="C20" i="5"/>
  <c r="G10" i="5"/>
  <c r="G9" i="5"/>
  <c r="G8" i="5"/>
  <c r="E10" i="5"/>
  <c r="E9" i="5"/>
  <c r="E8" i="5"/>
  <c r="O5" i="5"/>
  <c r="E5" i="5"/>
  <c r="O4" i="5"/>
  <c r="E4" i="5"/>
  <c r="O3" i="5"/>
  <c r="E3" i="5"/>
  <c r="O2" i="5"/>
  <c r="E2" i="5"/>
  <c r="C9" i="5"/>
  <c r="C10" i="5"/>
  <c r="C11" i="5"/>
  <c r="C8" i="5"/>
  <c r="C5" i="5"/>
  <c r="C4" i="5"/>
  <c r="C3" i="5"/>
  <c r="C2" i="5"/>
  <c r="C4" i="4"/>
  <c r="C5" i="4"/>
  <c r="C6" i="4"/>
  <c r="C3" i="4"/>
</calcChain>
</file>

<file path=xl/sharedStrings.xml><?xml version="1.0" encoding="utf-8"?>
<sst xmlns="http://schemas.openxmlformats.org/spreadsheetml/2006/main" count="318" uniqueCount="50">
  <si>
    <t>PERFIL DE ORGANIZAÇÃO</t>
  </si>
  <si>
    <t>RELAÇÃO COM A ORGANIZAÇÃO</t>
  </si>
  <si>
    <t>Geovanna</t>
  </si>
  <si>
    <t>Jennifer, a super organizada que instala vários aplicativos e usa papel e post it.</t>
  </si>
  <si>
    <t>Sim, muito chato</t>
  </si>
  <si>
    <t>Mauricio</t>
  </si>
  <si>
    <t>A Geovanna, que é meio a meio, não achou nada para se organizar, mas não quer ficar perdida então vive de checklist.</t>
  </si>
  <si>
    <t>Não, eu não achei a ferramenta certa para me organizar</t>
  </si>
  <si>
    <t>Marcos</t>
  </si>
  <si>
    <t>Maúricio, que não liga para organização.</t>
  </si>
  <si>
    <t>Não, só não sei por onde começar mesmo</t>
  </si>
  <si>
    <t>Jennifer</t>
  </si>
  <si>
    <t>O Anderson, prefere a bagunça por não achar nada que lhe sirva para se organizar.</t>
  </si>
  <si>
    <t>Tipo isso, to sem tempo também</t>
  </si>
  <si>
    <t>Anderson</t>
  </si>
  <si>
    <t>O Marcos, que não sabe nem por onde começar e acaba ficando desmotivado.</t>
  </si>
  <si>
    <t>NÃO ORGANIZADAS</t>
  </si>
  <si>
    <t>MENOR DE 18</t>
  </si>
  <si>
    <t>ENTRE 18 A 25</t>
  </si>
  <si>
    <t>ENTRE 25 A 30</t>
  </si>
  <si>
    <t>MAIOR DE 30</t>
  </si>
  <si>
    <t xml:space="preserve">Lhe falta incentivo para se organizar? </t>
  </si>
  <si>
    <t>Qual perfil você mais se identifica?</t>
  </si>
  <si>
    <t>x</t>
  </si>
  <si>
    <t>ORGANIZADAS</t>
  </si>
  <si>
    <t>METODOS DE ORGANIZAÇÃO</t>
  </si>
  <si>
    <t>kanban</t>
  </si>
  <si>
    <t>Bullet Jornals( Sitema diário manual de  organização)</t>
  </si>
  <si>
    <t>Cheklist</t>
  </si>
  <si>
    <t>PREFERENCIA DE ORGANIZAÇÃO</t>
  </si>
  <si>
    <t>Outros</t>
  </si>
  <si>
    <t>Aplicativo(s)</t>
  </si>
  <si>
    <t>Meios Físicos</t>
  </si>
  <si>
    <t>Qual desses métodos mais utiliza?</t>
  </si>
  <si>
    <t>DADOS GERAIS</t>
  </si>
  <si>
    <t>PARTICIPANTES</t>
  </si>
  <si>
    <t>TI</t>
  </si>
  <si>
    <t>MÚSICA</t>
  </si>
  <si>
    <t>GESTÃO, ADMINISTRAÇÃO OU ÁREA FINANCEIRA</t>
  </si>
  <si>
    <t>NÃO POSSUI</t>
  </si>
  <si>
    <t>OUTRAS</t>
  </si>
  <si>
    <t>AFETAM O SEU EMOCIONAL &gt; 5</t>
  </si>
  <si>
    <t>NÃO AFETAM O SEU EMOCIONAL &lt;=5</t>
  </si>
  <si>
    <t>TOTAL</t>
  </si>
  <si>
    <t>X</t>
  </si>
  <si>
    <t xml:space="preserve">DADOS GERAIS </t>
  </si>
  <si>
    <t>TOTAL DE RESPOSTAS</t>
  </si>
  <si>
    <t>Observação x = não valer colocar o dado</t>
  </si>
  <si>
    <t>Observação não possui = emprego</t>
  </si>
  <si>
    <t>Personas = 18 a 25 e maiores de 30, faz muito sentido explicar depois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</si>
</sst>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205">
    <xf numFmtId="0" fontId="0" fillId="0" borderId="0" xfId="0" applyFont="1" applyAlignment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5" fillId="0" borderId="1" xfId="0" applyFont="1" applyBorder="1" applyAlignment="1"/>
    <xf numFmtId="0" fontId="4" fillId="0" borderId="1" xfId="0" applyFont="1" applyBorder="1" applyAlignment="1"/>
    <xf numFmtId="0" fontId="2" fillId="0" borderId="1" xfId="0" applyFont="1" applyBorder="1"/>
    <xf numFmtId="0" fontId="0" fillId="0" borderId="1" xfId="0" applyFont="1" applyBorder="1" applyAlignment="1"/>
    <xf numFmtId="0" fontId="3" fillId="0" borderId="1" xfId="0" applyFont="1" applyBorder="1"/>
    <xf numFmtId="0" fontId="6" fillId="0" borderId="1" xfId="0" applyFont="1" applyBorder="1"/>
    <xf numFmtId="0" fontId="6" fillId="0" borderId="1" xfId="0" applyFont="1" applyBorder="1" applyAlignment="1"/>
    <xf numFmtId="0" fontId="6" fillId="0" borderId="1" xfId="0" applyFont="1" applyBorder="1" applyAlignment="1">
      <alignment horizontal="center" vertical="center"/>
    </xf>
    <xf numFmtId="0" fontId="6" fillId="0" borderId="3" xfId="0" applyFont="1" applyBorder="1"/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right"/>
    </xf>
    <xf numFmtId="0" fontId="0" fillId="2" borderId="1" xfId="0" applyFont="1" applyFill="1" applyBorder="1" applyAlignment="1"/>
    <xf numFmtId="0" fontId="4" fillId="0" borderId="1" xfId="0" applyFont="1" applyFill="1" applyBorder="1" applyAlignment="1"/>
    <xf numFmtId="0" fontId="0" fillId="3" borderId="1" xfId="0" applyFont="1" applyFill="1" applyBorder="1" applyAlignment="1"/>
    <xf numFmtId="0" fontId="4" fillId="3" borderId="1" xfId="0" applyFont="1" applyFill="1" applyBorder="1" applyAlignment="1"/>
    <xf numFmtId="0" fontId="2" fillId="3" borderId="1" xfId="0" applyFont="1" applyFill="1" applyBorder="1"/>
    <xf numFmtId="0" fontId="3" fillId="3" borderId="1" xfId="0" applyFont="1" applyFill="1" applyBorder="1"/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right" vertical="center"/>
    </xf>
    <xf numFmtId="0" fontId="5" fillId="3" borderId="1" xfId="0" applyFont="1" applyFill="1" applyBorder="1" applyAlignment="1"/>
    <xf numFmtId="0" fontId="1" fillId="4" borderId="1" xfId="0" applyFont="1" applyFill="1" applyBorder="1" applyAlignment="1">
      <alignment horizontal="center"/>
    </xf>
    <xf numFmtId="0" fontId="6" fillId="2" borderId="1" xfId="0" applyFont="1" applyFill="1" applyBorder="1"/>
    <xf numFmtId="0" fontId="2" fillId="3" borderId="5" xfId="0" applyFont="1" applyFill="1" applyBorder="1"/>
    <xf numFmtId="0" fontId="1" fillId="0" borderId="5" xfId="0" applyFont="1" applyBorder="1" applyAlignment="1">
      <alignment horizontal="center"/>
    </xf>
    <xf numFmtId="0" fontId="6" fillId="0" borderId="6" xfId="0" applyFont="1" applyBorder="1" applyAlignment="1"/>
    <xf numFmtId="0" fontId="4" fillId="0" borderId="7" xfId="0" applyFont="1" applyBorder="1" applyAlignment="1"/>
    <xf numFmtId="0" fontId="0" fillId="0" borderId="7" xfId="0" applyFont="1" applyBorder="1" applyAlignment="1"/>
    <xf numFmtId="0" fontId="3" fillId="3" borderId="5" xfId="0" applyFont="1" applyFill="1" applyBorder="1"/>
    <xf numFmtId="0" fontId="0" fillId="0" borderId="5" xfId="0" applyFont="1" applyBorder="1" applyAlignment="1"/>
    <xf numFmtId="0" fontId="6" fillId="0" borderId="7" xfId="0" applyFont="1" applyBorder="1" applyAlignment="1"/>
    <xf numFmtId="0" fontId="4" fillId="3" borderId="7" xfId="0" applyFont="1" applyFill="1" applyBorder="1" applyAlignment="1"/>
    <xf numFmtId="0" fontId="0" fillId="3" borderId="7" xfId="0" applyFont="1" applyFill="1" applyBorder="1" applyAlignment="1"/>
    <xf numFmtId="0" fontId="2" fillId="3" borderId="8" xfId="0" applyFont="1" applyFill="1" applyBorder="1"/>
    <xf numFmtId="0" fontId="0" fillId="3" borderId="9" xfId="0" applyFont="1" applyFill="1" applyBorder="1" applyAlignment="1"/>
    <xf numFmtId="0" fontId="0" fillId="0" borderId="9" xfId="0" applyFont="1" applyBorder="1" applyAlignment="1"/>
    <xf numFmtId="0" fontId="0" fillId="3" borderId="10" xfId="0" applyFont="1" applyFill="1" applyBorder="1" applyAlignment="1"/>
    <xf numFmtId="0" fontId="0" fillId="2" borderId="0" xfId="0" applyFont="1" applyFill="1" applyBorder="1" applyAlignment="1"/>
    <xf numFmtId="0" fontId="2" fillId="2" borderId="0" xfId="0" applyFont="1" applyFill="1" applyBorder="1"/>
    <xf numFmtId="0" fontId="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/>
    <xf numFmtId="0" fontId="4" fillId="2" borderId="0" xfId="0" applyFont="1" applyFill="1" applyBorder="1" applyAlignment="1"/>
    <xf numFmtId="0" fontId="3" fillId="2" borderId="0" xfId="0" applyFont="1" applyFill="1" applyBorder="1" applyAlignment="1"/>
    <xf numFmtId="0" fontId="2" fillId="0" borderId="5" xfId="0" applyFont="1" applyBorder="1"/>
    <xf numFmtId="0" fontId="3" fillId="0" borderId="5" xfId="0" applyFont="1" applyBorder="1"/>
    <xf numFmtId="0" fontId="5" fillId="0" borderId="7" xfId="0" applyFont="1" applyBorder="1" applyAlignment="1">
      <alignment horizontal="center" vertical="center"/>
    </xf>
    <xf numFmtId="0" fontId="3" fillId="0" borderId="8" xfId="0" applyFont="1" applyBorder="1"/>
    <xf numFmtId="0" fontId="5" fillId="0" borderId="9" xfId="0" applyFont="1" applyBorder="1" applyAlignment="1">
      <alignment horizontal="right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4" borderId="1" xfId="0" applyFont="1" applyFill="1" applyBorder="1"/>
    <xf numFmtId="0" fontId="3" fillId="2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0" fontId="0" fillId="0" borderId="1" xfId="0" applyNumberFormat="1" applyFont="1" applyBorder="1" applyAlignment="1"/>
    <xf numFmtId="0" fontId="2" fillId="4" borderId="0" xfId="0" applyFont="1" applyFill="1" applyBorder="1"/>
    <xf numFmtId="0" fontId="0" fillId="4" borderId="0" xfId="0" applyFont="1" applyFill="1" applyBorder="1" applyAlignment="1"/>
    <xf numFmtId="10" fontId="0" fillId="4" borderId="0" xfId="0" applyNumberFormat="1" applyFont="1" applyFill="1" applyBorder="1" applyAlignment="1"/>
    <xf numFmtId="10" fontId="4" fillId="0" borderId="1" xfId="0" applyNumberFormat="1" applyFont="1" applyBorder="1" applyAlignment="1"/>
    <xf numFmtId="10" fontId="0" fillId="0" borderId="0" xfId="0" applyNumberFormat="1" applyFont="1" applyAlignment="1"/>
    <xf numFmtId="0" fontId="4" fillId="0" borderId="0" xfId="0" applyFont="1" applyBorder="1" applyAlignment="1"/>
    <xf numFmtId="0" fontId="0" fillId="4" borderId="1" xfId="0" applyFont="1" applyFill="1" applyBorder="1" applyAlignment="1"/>
    <xf numFmtId="0" fontId="2" fillId="4" borderId="1" xfId="0" applyFont="1" applyFill="1" applyBorder="1"/>
    <xf numFmtId="10" fontId="4" fillId="0" borderId="0" xfId="0" applyNumberFormat="1" applyFont="1" applyBorder="1" applyAlignment="1"/>
    <xf numFmtId="0" fontId="0" fillId="4" borderId="9" xfId="0" applyFont="1" applyFill="1" applyBorder="1" applyAlignment="1"/>
    <xf numFmtId="10" fontId="4" fillId="0" borderId="7" xfId="0" applyNumberFormat="1" applyFont="1" applyFill="1" applyBorder="1" applyAlignment="1"/>
    <xf numFmtId="0" fontId="0" fillId="0" borderId="16" xfId="0" applyFont="1" applyBorder="1" applyAlignment="1"/>
    <xf numFmtId="0" fontId="5" fillId="0" borderId="9" xfId="0" applyFont="1" applyBorder="1" applyAlignment="1">
      <alignment horizontal="right"/>
    </xf>
    <xf numFmtId="10" fontId="4" fillId="0" borderId="9" xfId="0" applyNumberFormat="1" applyFont="1" applyFill="1" applyBorder="1" applyAlignment="1"/>
    <xf numFmtId="0" fontId="0" fillId="0" borderId="10" xfId="0" applyFont="1" applyBorder="1" applyAlignment="1"/>
    <xf numFmtId="10" fontId="4" fillId="0" borderId="7" xfId="0" applyNumberFormat="1" applyFont="1" applyBorder="1" applyAlignment="1"/>
    <xf numFmtId="10" fontId="4" fillId="0" borderId="9" xfId="0" applyNumberFormat="1" applyFont="1" applyBorder="1" applyAlignment="1"/>
    <xf numFmtId="0" fontId="5" fillId="0" borderId="8" xfId="0" applyFont="1" applyBorder="1" applyAlignment="1"/>
    <xf numFmtId="10" fontId="6" fillId="0" borderId="9" xfId="0" applyNumberFormat="1" applyFont="1" applyBorder="1"/>
    <xf numFmtId="0" fontId="4" fillId="0" borderId="24" xfId="0" applyFont="1" applyBorder="1" applyAlignment="1"/>
    <xf numFmtId="0" fontId="2" fillId="0" borderId="11" xfId="0" applyFont="1" applyBorder="1"/>
    <xf numFmtId="0" fontId="0" fillId="0" borderId="22" xfId="0" applyFont="1" applyBorder="1" applyAlignment="1"/>
    <xf numFmtId="10" fontId="6" fillId="0" borderId="3" xfId="0" applyNumberFormat="1" applyFont="1" applyBorder="1"/>
    <xf numFmtId="0" fontId="0" fillId="0" borderId="3" xfId="0" applyFont="1" applyBorder="1" applyAlignment="1"/>
    <xf numFmtId="10" fontId="4" fillId="0" borderId="3" xfId="0" applyNumberFormat="1" applyFont="1" applyFill="1" applyBorder="1" applyAlignment="1"/>
    <xf numFmtId="10" fontId="4" fillId="0" borderId="6" xfId="0" applyNumberFormat="1" applyFont="1" applyFill="1" applyBorder="1" applyAlignment="1"/>
    <xf numFmtId="0" fontId="6" fillId="2" borderId="17" xfId="0" applyFont="1" applyFill="1" applyBorder="1" applyAlignment="1"/>
    <xf numFmtId="10" fontId="4" fillId="0" borderId="6" xfId="0" applyNumberFormat="1" applyFont="1" applyBorder="1" applyAlignment="1"/>
    <xf numFmtId="0" fontId="4" fillId="0" borderId="17" xfId="0" applyFont="1" applyBorder="1" applyAlignment="1"/>
    <xf numFmtId="10" fontId="4" fillId="0" borderId="2" xfId="0" applyNumberFormat="1" applyFont="1" applyBorder="1" applyAlignment="1"/>
    <xf numFmtId="0" fontId="0" fillId="0" borderId="2" xfId="0" applyFont="1" applyBorder="1" applyAlignment="1"/>
    <xf numFmtId="10" fontId="4" fillId="0" borderId="30" xfId="0" applyNumberFormat="1" applyFont="1" applyBorder="1" applyAlignment="1"/>
    <xf numFmtId="0" fontId="0" fillId="0" borderId="30" xfId="0" applyFont="1" applyBorder="1" applyAlignment="1"/>
    <xf numFmtId="0" fontId="0" fillId="4" borderId="2" xfId="0" applyFont="1" applyFill="1" applyBorder="1" applyAlignment="1"/>
    <xf numFmtId="0" fontId="0" fillId="4" borderId="30" xfId="0" applyFont="1" applyFill="1" applyBorder="1" applyAlignment="1"/>
    <xf numFmtId="0" fontId="2" fillId="4" borderId="28" xfId="0" applyFont="1" applyFill="1" applyBorder="1"/>
    <xf numFmtId="0" fontId="2" fillId="4" borderId="29" xfId="0" applyFont="1" applyFill="1" applyBorder="1"/>
    <xf numFmtId="0" fontId="2" fillId="4" borderId="5" xfId="0" applyFont="1" applyFill="1" applyBorder="1"/>
    <xf numFmtId="0" fontId="0" fillId="4" borderId="4" xfId="0" applyFont="1" applyFill="1" applyBorder="1" applyAlignment="1"/>
    <xf numFmtId="10" fontId="6" fillId="4" borderId="1" xfId="0" applyNumberFormat="1" applyFont="1" applyFill="1" applyBorder="1"/>
    <xf numFmtId="10" fontId="4" fillId="4" borderId="1" xfId="0" applyNumberFormat="1" applyFont="1" applyFill="1" applyBorder="1" applyAlignment="1"/>
    <xf numFmtId="0" fontId="3" fillId="4" borderId="5" xfId="0" applyFont="1" applyFill="1" applyBorder="1"/>
    <xf numFmtId="10" fontId="0" fillId="4" borderId="1" xfId="0" applyNumberFormat="1" applyFont="1" applyFill="1" applyBorder="1" applyAlignment="1"/>
    <xf numFmtId="10" fontId="0" fillId="4" borderId="27" xfId="0" applyNumberFormat="1" applyFont="1" applyFill="1" applyBorder="1" applyAlignment="1"/>
    <xf numFmtId="0" fontId="0" fillId="2" borderId="9" xfId="0" applyFont="1" applyFill="1" applyBorder="1" applyAlignment="1"/>
    <xf numFmtId="10" fontId="0" fillId="2" borderId="1" xfId="0" applyNumberFormat="1" applyFont="1" applyFill="1" applyBorder="1" applyAlignment="1"/>
    <xf numFmtId="10" fontId="0" fillId="4" borderId="4" xfId="0" applyNumberFormat="1" applyFont="1" applyFill="1" applyBorder="1" applyAlignment="1"/>
    <xf numFmtId="0" fontId="0" fillId="4" borderId="35" xfId="0" applyFont="1" applyFill="1" applyBorder="1" applyAlignment="1"/>
    <xf numFmtId="10" fontId="0" fillId="0" borderId="7" xfId="0" applyNumberFormat="1" applyFont="1" applyBorder="1" applyAlignment="1"/>
    <xf numFmtId="0" fontId="0" fillId="4" borderId="5" xfId="0" applyFont="1" applyFill="1" applyBorder="1" applyAlignment="1"/>
    <xf numFmtId="0" fontId="0" fillId="4" borderId="36" xfId="0" applyFont="1" applyFill="1" applyBorder="1" applyAlignment="1"/>
    <xf numFmtId="10" fontId="0" fillId="2" borderId="9" xfId="0" applyNumberFormat="1" applyFont="1" applyFill="1" applyBorder="1" applyAlignment="1"/>
    <xf numFmtId="10" fontId="0" fillId="0" borderId="10" xfId="0" applyNumberFormat="1" applyFont="1" applyBorder="1" applyAlignment="1"/>
    <xf numFmtId="0" fontId="5" fillId="2" borderId="1" xfId="0" applyFont="1" applyFill="1" applyBorder="1" applyAlignment="1">
      <alignment horizontal="right" vertical="center"/>
    </xf>
    <xf numFmtId="0" fontId="5" fillId="2" borderId="9" xfId="0" applyFont="1" applyFill="1" applyBorder="1" applyAlignment="1">
      <alignment horizontal="right"/>
    </xf>
    <xf numFmtId="0" fontId="5" fillId="2" borderId="9" xfId="0" applyFont="1" applyFill="1" applyBorder="1" applyAlignment="1">
      <alignment horizontal="center" vertical="center"/>
    </xf>
    <xf numFmtId="0" fontId="0" fillId="2" borderId="3" xfId="0" applyFont="1" applyFill="1" applyBorder="1" applyAlignment="1"/>
    <xf numFmtId="10" fontId="0" fillId="2" borderId="3" xfId="0" applyNumberFormat="1" applyFont="1" applyFill="1" applyBorder="1" applyAlignment="1"/>
    <xf numFmtId="0" fontId="2" fillId="2" borderId="3" xfId="0" applyFont="1" applyFill="1" applyBorder="1"/>
    <xf numFmtId="0" fontId="5" fillId="2" borderId="3" xfId="0" applyFont="1" applyFill="1" applyBorder="1" applyAlignment="1">
      <alignment horizontal="center" vertical="center"/>
    </xf>
    <xf numFmtId="0" fontId="5" fillId="2" borderId="11" xfId="0" applyFont="1" applyFill="1" applyBorder="1" applyAlignment="1"/>
    <xf numFmtId="10" fontId="0" fillId="2" borderId="6" xfId="0" applyNumberFormat="1" applyFont="1" applyFill="1" applyBorder="1" applyAlignment="1"/>
    <xf numFmtId="0" fontId="5" fillId="2" borderId="5" xfId="0" applyFont="1" applyFill="1" applyBorder="1" applyAlignment="1"/>
    <xf numFmtId="0" fontId="5" fillId="2" borderId="7" xfId="0" applyFont="1" applyFill="1" applyBorder="1" applyAlignment="1">
      <alignment horizontal="center" vertical="center"/>
    </xf>
    <xf numFmtId="10" fontId="0" fillId="2" borderId="7" xfId="0" applyNumberFormat="1" applyFont="1" applyFill="1" applyBorder="1" applyAlignment="1"/>
    <xf numFmtId="0" fontId="5" fillId="2" borderId="10" xfId="0" applyFont="1" applyFill="1" applyBorder="1" applyAlignment="1">
      <alignment horizontal="center" vertical="center"/>
    </xf>
    <xf numFmtId="0" fontId="2" fillId="2" borderId="8" xfId="0" applyFont="1" applyFill="1" applyBorder="1"/>
    <xf numFmtId="10" fontId="0" fillId="2" borderId="10" xfId="0" applyNumberFormat="1" applyFont="1" applyFill="1" applyBorder="1" applyAlignment="1"/>
    <xf numFmtId="0" fontId="2" fillId="2" borderId="11" xfId="0" applyFont="1" applyFill="1" applyBorder="1"/>
    <xf numFmtId="0" fontId="3" fillId="0" borderId="39" xfId="0" applyFont="1" applyBorder="1"/>
    <xf numFmtId="0" fontId="3" fillId="0" borderId="40" xfId="0" applyFont="1" applyBorder="1"/>
    <xf numFmtId="0" fontId="0" fillId="4" borderId="11" xfId="0" applyFont="1" applyFill="1" applyBorder="1" applyAlignment="1"/>
    <xf numFmtId="10" fontId="0" fillId="2" borderId="0" xfId="0" applyNumberFormat="1" applyFont="1" applyFill="1" applyBorder="1" applyAlignment="1"/>
    <xf numFmtId="10" fontId="0" fillId="0" borderId="42" xfId="0" applyNumberFormat="1" applyFont="1" applyBorder="1" applyAlignment="1"/>
    <xf numFmtId="0" fontId="0" fillId="4" borderId="8" xfId="0" applyFont="1" applyFill="1" applyBorder="1" applyAlignment="1"/>
    <xf numFmtId="10" fontId="4" fillId="0" borderId="10" xfId="0" applyNumberFormat="1" applyFont="1" applyBorder="1" applyAlignment="1"/>
    <xf numFmtId="10" fontId="0" fillId="2" borderId="27" xfId="0" applyNumberFormat="1" applyFont="1" applyFill="1" applyBorder="1" applyAlignment="1"/>
    <xf numFmtId="10" fontId="0" fillId="0" borderId="41" xfId="0" applyNumberFormat="1" applyFont="1" applyBorder="1" applyAlignment="1"/>
    <xf numFmtId="0" fontId="4" fillId="2" borderId="18" xfId="0" applyFont="1" applyFill="1" applyBorder="1" applyAlignment="1"/>
    <xf numFmtId="0" fontId="0" fillId="2" borderId="25" xfId="0" applyFont="1" applyFill="1" applyBorder="1" applyAlignment="1"/>
    <xf numFmtId="0" fontId="0" fillId="2" borderId="2" xfId="0" applyFont="1" applyFill="1" applyBorder="1" applyAlignment="1"/>
    <xf numFmtId="0" fontId="0" fillId="2" borderId="30" xfId="0" applyFont="1" applyFill="1" applyBorder="1" applyAlignment="1"/>
    <xf numFmtId="0" fontId="3" fillId="0" borderId="43" xfId="0" applyFont="1" applyBorder="1" applyAlignment="1"/>
    <xf numFmtId="0" fontId="0" fillId="0" borderId="44" xfId="0" applyFont="1" applyBorder="1" applyAlignment="1"/>
    <xf numFmtId="0" fontId="3" fillId="2" borderId="17" xfId="0" applyFont="1" applyFill="1" applyBorder="1" applyAlignment="1">
      <alignment horizontal="center" vertical="center"/>
    </xf>
    <xf numFmtId="0" fontId="2" fillId="2" borderId="18" xfId="0" applyFont="1" applyFill="1" applyBorder="1"/>
    <xf numFmtId="10" fontId="4" fillId="2" borderId="19" xfId="0" applyNumberFormat="1" applyFont="1" applyFill="1" applyBorder="1" applyAlignment="1"/>
    <xf numFmtId="0" fontId="0" fillId="2" borderId="18" xfId="0" applyFont="1" applyFill="1" applyBorder="1" applyAlignment="1"/>
    <xf numFmtId="0" fontId="0" fillId="2" borderId="22" xfId="0" applyFont="1" applyFill="1" applyBorder="1" applyAlignment="1"/>
    <xf numFmtId="0" fontId="3" fillId="2" borderId="3" xfId="0" applyFont="1" applyFill="1" applyBorder="1" applyAlignment="1">
      <alignment horizontal="center" vertical="center"/>
    </xf>
    <xf numFmtId="0" fontId="5" fillId="2" borderId="20" xfId="0" applyFont="1" applyFill="1" applyBorder="1" applyAlignment="1"/>
    <xf numFmtId="0" fontId="0" fillId="2" borderId="14" xfId="0" applyFont="1" applyFill="1" applyBorder="1" applyAlignment="1"/>
    <xf numFmtId="10" fontId="0" fillId="2" borderId="37" xfId="0" applyNumberFormat="1" applyFont="1" applyFill="1" applyBorder="1" applyAlignment="1"/>
    <xf numFmtId="0" fontId="2" fillId="2" borderId="21" xfId="0" applyFont="1" applyFill="1" applyBorder="1"/>
    <xf numFmtId="0" fontId="5" fillId="2" borderId="8" xfId="0" applyFont="1" applyFill="1" applyBorder="1" applyAlignment="1"/>
    <xf numFmtId="0" fontId="0" fillId="2" borderId="16" xfId="0" applyFont="1" applyFill="1" applyBorder="1" applyAlignment="1"/>
    <xf numFmtId="10" fontId="0" fillId="2" borderId="22" xfId="0" applyNumberFormat="1" applyFont="1" applyFill="1" applyBorder="1" applyAlignment="1"/>
    <xf numFmtId="0" fontId="5" fillId="2" borderId="30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0" fontId="0" fillId="2" borderId="38" xfId="0" applyNumberFormat="1" applyFont="1" applyFill="1" applyBorder="1" applyAlignment="1"/>
    <xf numFmtId="10" fontId="0" fillId="2" borderId="25" xfId="0" applyNumberFormat="1" applyFont="1" applyFill="1" applyBorder="1" applyAlignment="1"/>
    <xf numFmtId="10" fontId="0" fillId="2" borderId="19" xfId="0" applyNumberFormat="1" applyFont="1" applyFill="1" applyBorder="1" applyAlignment="1"/>
    <xf numFmtId="0" fontId="2" fillId="2" borderId="1" xfId="0" applyFont="1" applyFill="1" applyBorder="1"/>
    <xf numFmtId="0" fontId="4" fillId="0" borderId="0" xfId="0" applyFont="1" applyAlignment="1"/>
    <xf numFmtId="0" fontId="4" fillId="0" borderId="18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0" fontId="4" fillId="2" borderId="26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6" fillId="0" borderId="3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44" xfId="0" applyFont="1" applyBorder="1" applyAlignment="1">
      <alignment horizontal="center"/>
    </xf>
    <xf numFmtId="0" fontId="4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63C38-D41E-4C14-AC5E-641ACB914412}">
  <dimension ref="A1:N51"/>
  <sheetViews>
    <sheetView tabSelected="1" topLeftCell="D44" workbookViewId="0">
      <selection activeCell="H60" sqref="H60"/>
    </sheetView>
  </sheetViews>
  <sheetFormatPr defaultRowHeight="12.75"/>
  <cols>
    <col min="1" max="1" width="48.28515625" bestFit="1" customWidth="1"/>
    <col min="2" max="2" width="19.28515625" bestFit="1" customWidth="1"/>
    <col min="3" max="3" width="13.42578125" bestFit="1" customWidth="1"/>
    <col min="4" max="5" width="14.140625" bestFit="1" customWidth="1"/>
    <col min="6" max="6" width="12.7109375" bestFit="1" customWidth="1"/>
    <col min="8" max="8" width="33.85546875" bestFit="1" customWidth="1"/>
    <col min="9" max="9" width="19.28515625" bestFit="1" customWidth="1"/>
    <col min="10" max="10" width="13.42578125" bestFit="1" customWidth="1"/>
    <col min="11" max="12" width="14.140625" bestFit="1" customWidth="1"/>
    <col min="13" max="13" width="12.7109375" bestFit="1" customWidth="1"/>
    <col min="14" max="14" width="102.42578125" bestFit="1" customWidth="1"/>
  </cols>
  <sheetData>
    <row r="1" spans="1:14">
      <c r="H1" s="178" t="s">
        <v>0</v>
      </c>
      <c r="I1" s="178"/>
      <c r="J1" s="178"/>
      <c r="K1" s="178"/>
      <c r="L1" s="178"/>
      <c r="M1" s="178"/>
    </row>
    <row r="2" spans="1:14">
      <c r="A2" s="178" t="s">
        <v>1</v>
      </c>
      <c r="B2" s="178"/>
      <c r="C2" s="178"/>
      <c r="D2" s="178"/>
      <c r="E2" s="178"/>
      <c r="F2" s="178"/>
      <c r="H2" s="23" t="s">
        <v>2</v>
      </c>
      <c r="I2" s="17">
        <v>50</v>
      </c>
      <c r="J2" s="6"/>
      <c r="K2" s="6"/>
      <c r="L2" s="6"/>
      <c r="M2" s="6"/>
      <c r="N2" s="1" t="s">
        <v>3</v>
      </c>
    </row>
    <row r="3" spans="1:14">
      <c r="A3" s="19" t="s">
        <v>4</v>
      </c>
      <c r="B3" s="17">
        <v>18</v>
      </c>
      <c r="C3" s="60">
        <f>B3/104</f>
        <v>0.17307692307692307</v>
      </c>
      <c r="D3" s="6"/>
      <c r="E3" s="6"/>
      <c r="F3" s="6"/>
      <c r="H3" s="3" t="s">
        <v>5</v>
      </c>
      <c r="I3" s="6">
        <v>6</v>
      </c>
      <c r="J3" s="6"/>
      <c r="K3" s="6"/>
      <c r="L3" s="6"/>
      <c r="M3" s="6"/>
      <c r="N3" s="1" t="s">
        <v>6</v>
      </c>
    </row>
    <row r="4" spans="1:14">
      <c r="A4" s="19" t="s">
        <v>7</v>
      </c>
      <c r="B4" s="17">
        <v>24</v>
      </c>
      <c r="C4" s="60">
        <f t="shared" ref="C4:C6" si="0">B4/104</f>
        <v>0.23076923076923078</v>
      </c>
      <c r="D4" s="6"/>
      <c r="E4" s="6"/>
      <c r="F4" s="6"/>
      <c r="H4" s="23" t="s">
        <v>8</v>
      </c>
      <c r="I4" s="17">
        <v>17</v>
      </c>
      <c r="J4" s="6"/>
      <c r="K4" s="6"/>
      <c r="L4" s="6"/>
      <c r="M4" s="6"/>
      <c r="N4" s="1" t="s">
        <v>9</v>
      </c>
    </row>
    <row r="5" spans="1:14">
      <c r="A5" s="19" t="s">
        <v>10</v>
      </c>
      <c r="B5" s="17">
        <v>34</v>
      </c>
      <c r="C5" s="60">
        <f t="shared" si="0"/>
        <v>0.32692307692307693</v>
      </c>
      <c r="D5" s="6"/>
      <c r="E5" s="6"/>
      <c r="F5" s="6"/>
      <c r="H5" s="23" t="s">
        <v>11</v>
      </c>
      <c r="I5" s="17">
        <v>27</v>
      </c>
      <c r="J5" s="6"/>
      <c r="K5" s="6"/>
      <c r="L5" s="6"/>
      <c r="M5" s="6"/>
      <c r="N5" s="1" t="s">
        <v>12</v>
      </c>
    </row>
    <row r="6" spans="1:14">
      <c r="A6" s="19" t="s">
        <v>13</v>
      </c>
      <c r="B6" s="17">
        <v>28</v>
      </c>
      <c r="C6" s="60">
        <f t="shared" si="0"/>
        <v>0.26923076923076922</v>
      </c>
      <c r="D6" s="6"/>
      <c r="E6" s="6"/>
      <c r="F6" s="6"/>
      <c r="H6" s="3" t="s">
        <v>14</v>
      </c>
      <c r="I6" s="6">
        <v>4</v>
      </c>
      <c r="J6" s="6"/>
      <c r="K6" s="6"/>
      <c r="L6" s="6"/>
      <c r="M6" s="6"/>
      <c r="N6" s="1" t="s">
        <v>15</v>
      </c>
    </row>
    <row r="7" spans="1:14">
      <c r="A7" s="53"/>
      <c r="B7" s="54" t="s">
        <v>16</v>
      </c>
      <c r="C7" s="11" t="s">
        <v>17</v>
      </c>
      <c r="D7" s="11" t="s">
        <v>18</v>
      </c>
      <c r="E7" s="11" t="s">
        <v>19</v>
      </c>
      <c r="F7" s="28" t="s">
        <v>20</v>
      </c>
      <c r="H7" s="6"/>
      <c r="I7" s="10" t="s">
        <v>16</v>
      </c>
      <c r="J7" s="8" t="s">
        <v>17</v>
      </c>
      <c r="K7" s="8" t="s">
        <v>18</v>
      </c>
      <c r="L7" s="8" t="s">
        <v>19</v>
      </c>
      <c r="M7" s="9" t="s">
        <v>20</v>
      </c>
    </row>
    <row r="8" spans="1:14">
      <c r="A8" s="27" t="s">
        <v>21</v>
      </c>
      <c r="B8" s="25">
        <v>36</v>
      </c>
      <c r="C8" s="16">
        <v>3</v>
      </c>
      <c r="D8" s="18">
        <v>27</v>
      </c>
      <c r="E8" s="4">
        <v>2</v>
      </c>
      <c r="F8" s="29">
        <v>4</v>
      </c>
      <c r="H8" s="24" t="s">
        <v>22</v>
      </c>
      <c r="I8" s="57">
        <v>36</v>
      </c>
      <c r="J8" s="16">
        <v>3</v>
      </c>
      <c r="K8" s="4">
        <v>27</v>
      </c>
      <c r="L8" s="4">
        <v>2</v>
      </c>
      <c r="M8" s="4">
        <v>4</v>
      </c>
    </row>
    <row r="9" spans="1:14">
      <c r="A9" s="26" t="s">
        <v>4</v>
      </c>
      <c r="B9" s="17">
        <v>9</v>
      </c>
      <c r="C9" s="6">
        <v>0</v>
      </c>
      <c r="D9" s="17">
        <v>9</v>
      </c>
      <c r="E9" s="6">
        <v>0</v>
      </c>
      <c r="F9" s="30">
        <v>0</v>
      </c>
      <c r="H9" s="23" t="s">
        <v>2</v>
      </c>
      <c r="I9" s="19">
        <v>17</v>
      </c>
      <c r="J9" s="12">
        <v>1</v>
      </c>
      <c r="K9" s="12">
        <v>13</v>
      </c>
      <c r="L9" s="12">
        <v>1</v>
      </c>
      <c r="M9" s="12">
        <v>2</v>
      </c>
    </row>
    <row r="10" spans="1:14">
      <c r="A10" s="31" t="s">
        <v>7</v>
      </c>
      <c r="B10" s="17">
        <v>4</v>
      </c>
      <c r="C10" s="6">
        <v>0</v>
      </c>
      <c r="D10" s="17">
        <v>3</v>
      </c>
      <c r="E10" s="6">
        <v>0</v>
      </c>
      <c r="F10" s="30">
        <v>1</v>
      </c>
      <c r="H10" s="3" t="s">
        <v>5</v>
      </c>
      <c r="I10" s="6">
        <v>4</v>
      </c>
      <c r="J10" s="12" t="s">
        <v>23</v>
      </c>
      <c r="K10" s="12" t="s">
        <v>23</v>
      </c>
      <c r="L10" s="12" t="s">
        <v>23</v>
      </c>
      <c r="M10" s="12" t="s">
        <v>23</v>
      </c>
    </row>
    <row r="11" spans="1:14">
      <c r="A11" s="31" t="s">
        <v>10</v>
      </c>
      <c r="B11" s="17">
        <v>14</v>
      </c>
      <c r="C11" s="6">
        <v>3</v>
      </c>
      <c r="D11" s="17">
        <v>7</v>
      </c>
      <c r="E11" s="6">
        <v>1</v>
      </c>
      <c r="F11" s="30">
        <v>3</v>
      </c>
      <c r="H11" s="23" t="s">
        <v>8</v>
      </c>
      <c r="I11" s="17">
        <v>11</v>
      </c>
      <c r="J11" s="12">
        <v>2</v>
      </c>
      <c r="K11" s="12">
        <v>6</v>
      </c>
      <c r="L11" s="12">
        <v>1</v>
      </c>
      <c r="M11" s="12">
        <v>2</v>
      </c>
    </row>
    <row r="12" spans="1:14">
      <c r="A12" s="26" t="s">
        <v>13</v>
      </c>
      <c r="B12" s="17">
        <v>9</v>
      </c>
      <c r="C12" s="6">
        <v>0</v>
      </c>
      <c r="D12" s="17">
        <v>8</v>
      </c>
      <c r="E12" s="6">
        <v>1</v>
      </c>
      <c r="F12" s="30">
        <v>0</v>
      </c>
      <c r="H12" s="3" t="s">
        <v>11</v>
      </c>
      <c r="I12" s="15">
        <v>1</v>
      </c>
      <c r="J12" s="12" t="s">
        <v>23</v>
      </c>
      <c r="K12" s="12" t="s">
        <v>23</v>
      </c>
      <c r="L12" s="12" t="s">
        <v>23</v>
      </c>
      <c r="M12" s="12" t="s">
        <v>23</v>
      </c>
    </row>
    <row r="13" spans="1:14">
      <c r="A13" s="32"/>
      <c r="B13" s="10" t="s">
        <v>24</v>
      </c>
      <c r="C13" s="8" t="s">
        <v>17</v>
      </c>
      <c r="D13" s="8" t="s">
        <v>18</v>
      </c>
      <c r="E13" s="8" t="s">
        <v>19</v>
      </c>
      <c r="F13" s="33" t="s">
        <v>20</v>
      </c>
      <c r="H13" s="3" t="s">
        <v>14</v>
      </c>
      <c r="I13" s="14">
        <v>3</v>
      </c>
      <c r="J13" s="12" t="s">
        <v>23</v>
      </c>
      <c r="K13" s="12" t="s">
        <v>23</v>
      </c>
      <c r="L13" s="12" t="s">
        <v>23</v>
      </c>
      <c r="M13" s="12" t="s">
        <v>23</v>
      </c>
    </row>
    <row r="14" spans="1:14">
      <c r="A14" s="27" t="s">
        <v>21</v>
      </c>
      <c r="B14" s="25">
        <v>68</v>
      </c>
      <c r="C14" s="4">
        <v>5</v>
      </c>
      <c r="D14" s="18">
        <v>37</v>
      </c>
      <c r="E14" s="4">
        <v>7</v>
      </c>
      <c r="F14" s="34">
        <v>19</v>
      </c>
      <c r="H14" s="6"/>
      <c r="I14" s="10" t="s">
        <v>24</v>
      </c>
      <c r="J14" s="8" t="s">
        <v>17</v>
      </c>
      <c r="K14" s="8" t="s">
        <v>18</v>
      </c>
      <c r="L14" s="8" t="s">
        <v>19</v>
      </c>
      <c r="M14" s="9" t="s">
        <v>20</v>
      </c>
    </row>
    <row r="15" spans="1:14">
      <c r="A15" s="31" t="s">
        <v>4</v>
      </c>
      <c r="B15" s="17">
        <v>9</v>
      </c>
      <c r="C15" s="6">
        <v>1</v>
      </c>
      <c r="D15" s="17">
        <v>3</v>
      </c>
      <c r="E15" s="6">
        <v>2</v>
      </c>
      <c r="F15" s="35">
        <v>3</v>
      </c>
      <c r="H15" s="2" t="s">
        <v>22</v>
      </c>
      <c r="I15" s="25">
        <v>68</v>
      </c>
      <c r="J15" s="6">
        <v>5</v>
      </c>
      <c r="K15" s="6">
        <v>37</v>
      </c>
      <c r="L15" s="6">
        <v>7</v>
      </c>
      <c r="M15" s="6">
        <v>19</v>
      </c>
    </row>
    <row r="16" spans="1:14">
      <c r="A16" s="26" t="s">
        <v>7</v>
      </c>
      <c r="B16" s="17">
        <v>20</v>
      </c>
      <c r="C16" s="6">
        <v>1</v>
      </c>
      <c r="D16" s="17">
        <v>8</v>
      </c>
      <c r="E16" s="6">
        <v>3</v>
      </c>
      <c r="F16" s="35">
        <v>8</v>
      </c>
      <c r="H16" s="23" t="s">
        <v>2</v>
      </c>
      <c r="I16" s="17">
        <v>33</v>
      </c>
      <c r="J16" s="12">
        <v>4</v>
      </c>
      <c r="K16" s="21">
        <v>24</v>
      </c>
      <c r="L16" s="12">
        <v>0</v>
      </c>
      <c r="M16" s="12">
        <v>5</v>
      </c>
    </row>
    <row r="17" spans="1:13">
      <c r="A17" s="31" t="s">
        <v>10</v>
      </c>
      <c r="B17" s="17">
        <v>20</v>
      </c>
      <c r="C17" s="6">
        <v>1</v>
      </c>
      <c r="D17" s="17">
        <v>16</v>
      </c>
      <c r="E17" s="6">
        <v>0</v>
      </c>
      <c r="F17" s="35">
        <v>3</v>
      </c>
      <c r="H17" s="3" t="s">
        <v>5</v>
      </c>
      <c r="I17" s="15">
        <v>2</v>
      </c>
      <c r="J17" s="12" t="s">
        <v>23</v>
      </c>
      <c r="K17" s="12" t="s">
        <v>23</v>
      </c>
      <c r="L17" s="12" t="s">
        <v>23</v>
      </c>
      <c r="M17" s="12" t="s">
        <v>23</v>
      </c>
    </row>
    <row r="18" spans="1:13" ht="13.5" thickBot="1">
      <c r="A18" s="36" t="s">
        <v>13</v>
      </c>
      <c r="B18" s="37">
        <v>19</v>
      </c>
      <c r="C18" s="38">
        <v>2</v>
      </c>
      <c r="D18" s="37">
        <v>10</v>
      </c>
      <c r="E18" s="38">
        <v>2</v>
      </c>
      <c r="F18" s="39">
        <v>5</v>
      </c>
      <c r="H18" s="3" t="s">
        <v>8</v>
      </c>
      <c r="I18" s="15">
        <v>6</v>
      </c>
      <c r="J18" s="12" t="s">
        <v>23</v>
      </c>
      <c r="K18" s="12" t="s">
        <v>23</v>
      </c>
      <c r="L18" s="12" t="s">
        <v>23</v>
      </c>
      <c r="M18" s="12" t="s">
        <v>23</v>
      </c>
    </row>
    <row r="19" spans="1:13">
      <c r="A19" s="180" t="s">
        <v>25</v>
      </c>
      <c r="B19" s="180"/>
      <c r="C19" s="180"/>
      <c r="D19" s="180"/>
      <c r="E19" s="180"/>
      <c r="F19" s="180"/>
      <c r="H19" s="23" t="s">
        <v>11</v>
      </c>
      <c r="I19" s="22">
        <v>26</v>
      </c>
      <c r="J19" s="12">
        <v>0</v>
      </c>
      <c r="K19" s="21">
        <v>10</v>
      </c>
      <c r="L19" s="12">
        <v>5</v>
      </c>
      <c r="M19" s="21">
        <v>11</v>
      </c>
    </row>
    <row r="20" spans="1:13">
      <c r="A20" s="181"/>
      <c r="B20" s="181"/>
      <c r="C20" s="181"/>
      <c r="D20" s="181"/>
      <c r="E20" s="181"/>
      <c r="F20" s="181"/>
      <c r="H20" s="3" t="s">
        <v>14</v>
      </c>
      <c r="I20" s="6">
        <v>1</v>
      </c>
      <c r="J20" s="12" t="s">
        <v>23</v>
      </c>
      <c r="K20" s="12" t="s">
        <v>23</v>
      </c>
      <c r="L20" s="12" t="s">
        <v>23</v>
      </c>
      <c r="M20" s="12" t="s">
        <v>23</v>
      </c>
    </row>
    <row r="21" spans="1:13">
      <c r="A21" s="5" t="s">
        <v>26</v>
      </c>
      <c r="B21" s="6">
        <v>7</v>
      </c>
      <c r="C21" s="6"/>
      <c r="D21" s="6"/>
      <c r="E21" s="6"/>
      <c r="F21" s="6"/>
    </row>
    <row r="22" spans="1:13">
      <c r="A22" s="19" t="s">
        <v>27</v>
      </c>
      <c r="B22" s="17">
        <v>17</v>
      </c>
      <c r="C22" s="6"/>
      <c r="D22" s="6"/>
      <c r="E22" s="6"/>
      <c r="F22" s="6"/>
    </row>
    <row r="23" spans="1:13">
      <c r="A23" s="20" t="s">
        <v>28</v>
      </c>
      <c r="B23" s="17">
        <v>56</v>
      </c>
      <c r="C23" s="6"/>
      <c r="D23" s="6"/>
      <c r="E23" s="6"/>
      <c r="F23" s="6"/>
      <c r="H23" s="178" t="s">
        <v>29</v>
      </c>
      <c r="I23" s="178"/>
      <c r="J23" s="178"/>
      <c r="K23" s="178"/>
      <c r="L23" s="178"/>
      <c r="M23" s="178"/>
    </row>
    <row r="24" spans="1:13">
      <c r="A24" s="7" t="s">
        <v>30</v>
      </c>
      <c r="B24" s="6">
        <v>24</v>
      </c>
      <c r="C24" s="6"/>
      <c r="D24" s="6"/>
      <c r="E24" s="6"/>
      <c r="F24" s="6"/>
      <c r="H24" s="19" t="s">
        <v>31</v>
      </c>
      <c r="I24" s="17">
        <v>38</v>
      </c>
      <c r="J24" s="6"/>
      <c r="K24" s="6"/>
      <c r="L24" s="6"/>
      <c r="M24" s="6"/>
    </row>
    <row r="25" spans="1:13">
      <c r="A25" s="27"/>
      <c r="B25" s="10" t="s">
        <v>16</v>
      </c>
      <c r="C25" s="8" t="s">
        <v>17</v>
      </c>
      <c r="D25" s="8" t="s">
        <v>18</v>
      </c>
      <c r="E25" s="8" t="s">
        <v>19</v>
      </c>
      <c r="F25" s="33" t="s">
        <v>20</v>
      </c>
      <c r="H25" s="19" t="s">
        <v>32</v>
      </c>
      <c r="I25" s="17">
        <v>64</v>
      </c>
      <c r="J25" s="6"/>
      <c r="K25" s="6"/>
      <c r="L25" s="6"/>
      <c r="M25" s="6"/>
    </row>
    <row r="26" spans="1:13">
      <c r="A26" s="27" t="s">
        <v>33</v>
      </c>
      <c r="B26" s="8">
        <v>36</v>
      </c>
      <c r="C26" s="16">
        <v>3</v>
      </c>
      <c r="D26" s="4">
        <v>27</v>
      </c>
      <c r="E26" s="4">
        <v>2</v>
      </c>
      <c r="F26" s="29">
        <v>4</v>
      </c>
      <c r="H26" s="2"/>
      <c r="I26" s="10" t="s">
        <v>16</v>
      </c>
      <c r="J26" s="8" t="s">
        <v>17</v>
      </c>
      <c r="K26" s="8" t="s">
        <v>18</v>
      </c>
      <c r="L26" s="8" t="s">
        <v>19</v>
      </c>
      <c r="M26" s="9" t="s">
        <v>20</v>
      </c>
    </row>
    <row r="27" spans="1:13">
      <c r="A27" s="46" t="s">
        <v>26</v>
      </c>
      <c r="B27" s="6">
        <v>2</v>
      </c>
      <c r="C27" s="12" t="s">
        <v>23</v>
      </c>
      <c r="D27" s="12" t="s">
        <v>23</v>
      </c>
      <c r="E27" s="12" t="s">
        <v>23</v>
      </c>
      <c r="F27" s="48" t="s">
        <v>23</v>
      </c>
      <c r="H27" s="2" t="s">
        <v>33</v>
      </c>
      <c r="I27" s="8">
        <v>36</v>
      </c>
      <c r="J27" s="16">
        <v>3</v>
      </c>
      <c r="K27" s="4">
        <v>27</v>
      </c>
      <c r="L27" s="4">
        <v>2</v>
      </c>
      <c r="M27" s="4">
        <v>4</v>
      </c>
    </row>
    <row r="28" spans="1:13">
      <c r="A28" s="46" t="s">
        <v>27</v>
      </c>
      <c r="B28" s="6">
        <v>3</v>
      </c>
      <c r="C28" s="12" t="s">
        <v>23</v>
      </c>
      <c r="D28" s="12" t="s">
        <v>23</v>
      </c>
      <c r="E28" s="12" t="s">
        <v>23</v>
      </c>
      <c r="F28" s="48" t="s">
        <v>23</v>
      </c>
      <c r="H28" s="19" t="s">
        <v>31</v>
      </c>
      <c r="I28" s="17">
        <v>11</v>
      </c>
      <c r="J28" s="12">
        <v>2</v>
      </c>
      <c r="K28" s="21">
        <v>6</v>
      </c>
      <c r="L28" s="12">
        <v>1</v>
      </c>
      <c r="M28" s="12">
        <v>2</v>
      </c>
    </row>
    <row r="29" spans="1:13">
      <c r="A29" s="26" t="s">
        <v>28</v>
      </c>
      <c r="B29" s="17">
        <v>25</v>
      </c>
      <c r="C29" s="12" t="s">
        <v>23</v>
      </c>
      <c r="D29" s="12" t="s">
        <v>23</v>
      </c>
      <c r="E29" s="12" t="s">
        <v>23</v>
      </c>
      <c r="F29" s="48" t="s">
        <v>23</v>
      </c>
      <c r="H29" s="19" t="s">
        <v>32</v>
      </c>
      <c r="I29" s="17">
        <v>23</v>
      </c>
      <c r="J29" s="12">
        <v>1</v>
      </c>
      <c r="K29" s="21">
        <v>21</v>
      </c>
      <c r="L29" s="12">
        <v>1</v>
      </c>
      <c r="M29" s="12">
        <v>2</v>
      </c>
    </row>
    <row r="30" spans="1:13">
      <c r="A30" s="47" t="s">
        <v>30</v>
      </c>
      <c r="B30" s="14" t="s">
        <v>23</v>
      </c>
      <c r="C30" s="12" t="s">
        <v>23</v>
      </c>
      <c r="D30" s="12" t="s">
        <v>23</v>
      </c>
      <c r="E30" s="12" t="s">
        <v>23</v>
      </c>
      <c r="F30" s="48" t="s">
        <v>23</v>
      </c>
      <c r="H30" s="5"/>
      <c r="I30" s="10" t="s">
        <v>24</v>
      </c>
      <c r="J30" s="8" t="s">
        <v>17</v>
      </c>
      <c r="K30" s="8" t="s">
        <v>18</v>
      </c>
      <c r="L30" s="8" t="s">
        <v>19</v>
      </c>
      <c r="M30" s="9" t="s">
        <v>20</v>
      </c>
    </row>
    <row r="31" spans="1:13">
      <c r="A31" s="46"/>
      <c r="B31" s="10" t="s">
        <v>24</v>
      </c>
      <c r="C31" s="8" t="s">
        <v>17</v>
      </c>
      <c r="D31" s="8" t="s">
        <v>18</v>
      </c>
      <c r="E31" s="8" t="s">
        <v>19</v>
      </c>
      <c r="F31" s="33" t="s">
        <v>20</v>
      </c>
      <c r="H31" s="2" t="s">
        <v>33</v>
      </c>
      <c r="I31" s="8">
        <v>68</v>
      </c>
      <c r="J31" s="4">
        <v>5</v>
      </c>
      <c r="K31" s="4">
        <v>37</v>
      </c>
      <c r="L31" s="4">
        <v>7</v>
      </c>
      <c r="M31" s="4">
        <v>19</v>
      </c>
    </row>
    <row r="32" spans="1:13">
      <c r="A32" s="27" t="s">
        <v>33</v>
      </c>
      <c r="B32" s="8">
        <v>68</v>
      </c>
      <c r="C32" s="4">
        <v>5</v>
      </c>
      <c r="D32" s="4">
        <v>37</v>
      </c>
      <c r="E32" s="4">
        <v>7</v>
      </c>
      <c r="F32" s="29">
        <v>19</v>
      </c>
      <c r="H32" s="19" t="s">
        <v>31</v>
      </c>
      <c r="I32" s="17">
        <v>27</v>
      </c>
      <c r="J32" s="12">
        <v>3</v>
      </c>
      <c r="K32" s="21">
        <v>11</v>
      </c>
      <c r="L32" s="12">
        <v>3</v>
      </c>
      <c r="M32" s="21">
        <v>10</v>
      </c>
    </row>
    <row r="33" spans="1:14">
      <c r="A33" s="46" t="s">
        <v>26</v>
      </c>
      <c r="B33" s="6">
        <v>5</v>
      </c>
      <c r="C33" s="12" t="s">
        <v>23</v>
      </c>
      <c r="D33" s="12" t="s">
        <v>23</v>
      </c>
      <c r="E33" s="12" t="s">
        <v>23</v>
      </c>
      <c r="F33" s="48" t="s">
        <v>23</v>
      </c>
      <c r="H33" s="19" t="s">
        <v>32</v>
      </c>
      <c r="I33" s="17">
        <v>41</v>
      </c>
      <c r="J33" s="12">
        <v>2</v>
      </c>
      <c r="K33" s="21">
        <v>26</v>
      </c>
      <c r="L33" s="12">
        <v>4</v>
      </c>
      <c r="M33" s="21">
        <v>9</v>
      </c>
    </row>
    <row r="34" spans="1:14">
      <c r="A34" s="26" t="s">
        <v>27</v>
      </c>
      <c r="B34" s="17">
        <v>14</v>
      </c>
      <c r="C34" s="12" t="s">
        <v>23</v>
      </c>
      <c r="D34" s="12" t="s">
        <v>23</v>
      </c>
      <c r="E34" s="12" t="s">
        <v>23</v>
      </c>
      <c r="F34" s="48" t="s">
        <v>23</v>
      </c>
    </row>
    <row r="35" spans="1:14">
      <c r="A35" s="26" t="s">
        <v>28</v>
      </c>
      <c r="B35" s="17">
        <v>32</v>
      </c>
      <c r="C35" s="12" t="s">
        <v>23</v>
      </c>
      <c r="D35" s="12" t="s">
        <v>23</v>
      </c>
      <c r="E35" s="12" t="s">
        <v>23</v>
      </c>
      <c r="F35" s="48" t="s">
        <v>23</v>
      </c>
      <c r="H35" s="1"/>
      <c r="N35" s="1"/>
    </row>
    <row r="36" spans="1:14" ht="13.5" thickBot="1">
      <c r="A36" s="49" t="s">
        <v>30</v>
      </c>
      <c r="B36" s="50" t="s">
        <v>23</v>
      </c>
      <c r="C36" s="51" t="s">
        <v>23</v>
      </c>
      <c r="D36" s="51" t="s">
        <v>23</v>
      </c>
      <c r="E36" s="51" t="s">
        <v>23</v>
      </c>
      <c r="F36" s="52" t="s">
        <v>23</v>
      </c>
      <c r="H36" s="179"/>
      <c r="I36" s="179"/>
      <c r="J36" s="179"/>
      <c r="K36" s="179"/>
      <c r="L36" s="179"/>
      <c r="M36" s="179"/>
      <c r="N36" s="179"/>
    </row>
    <row r="37" spans="1:14">
      <c r="H37" s="40"/>
      <c r="I37" s="44"/>
      <c r="J37" s="44"/>
      <c r="K37" s="44"/>
      <c r="L37" s="44"/>
      <c r="M37" s="44"/>
      <c r="N37" s="44"/>
    </row>
    <row r="38" spans="1:14">
      <c r="A38" s="176" t="s">
        <v>34</v>
      </c>
      <c r="B38" s="176"/>
      <c r="C38" s="176"/>
      <c r="D38" s="176"/>
      <c r="E38" s="176"/>
      <c r="F38" s="176"/>
      <c r="G38" s="177"/>
      <c r="M38" s="44"/>
      <c r="N38" s="44"/>
    </row>
    <row r="39" spans="1:14">
      <c r="A39" s="6"/>
      <c r="B39" s="4" t="s">
        <v>35</v>
      </c>
      <c r="C39" s="4" t="s">
        <v>36</v>
      </c>
      <c r="D39" s="4" t="s">
        <v>37</v>
      </c>
      <c r="E39" s="4" t="s">
        <v>38</v>
      </c>
      <c r="F39" s="4" t="s">
        <v>39</v>
      </c>
      <c r="G39" s="4" t="s">
        <v>40</v>
      </c>
      <c r="M39" s="40"/>
      <c r="N39" s="40"/>
    </row>
    <row r="40" spans="1:14">
      <c r="A40" s="6"/>
      <c r="B40" s="4">
        <v>104</v>
      </c>
      <c r="C40" s="18">
        <v>42</v>
      </c>
      <c r="D40" s="4">
        <v>7</v>
      </c>
      <c r="E40" s="18">
        <v>24</v>
      </c>
      <c r="F40" s="4">
        <v>8</v>
      </c>
      <c r="G40" s="18">
        <v>23</v>
      </c>
      <c r="M40" s="40"/>
      <c r="N40" s="40"/>
    </row>
    <row r="41" spans="1:14">
      <c r="A41" s="8" t="s">
        <v>17</v>
      </c>
      <c r="B41" s="6">
        <v>8</v>
      </c>
      <c r="C41" s="6">
        <v>2</v>
      </c>
      <c r="D41" s="6">
        <v>1</v>
      </c>
      <c r="E41" s="6">
        <v>1</v>
      </c>
      <c r="F41" s="6">
        <v>4</v>
      </c>
      <c r="G41" s="6">
        <v>0</v>
      </c>
      <c r="M41" s="40"/>
      <c r="N41" s="40"/>
    </row>
    <row r="42" spans="1:14">
      <c r="A42" s="8" t="s">
        <v>18</v>
      </c>
      <c r="B42" s="17">
        <v>64</v>
      </c>
      <c r="C42" s="17">
        <v>35</v>
      </c>
      <c r="D42" s="17">
        <v>6</v>
      </c>
      <c r="E42" s="17">
        <v>8</v>
      </c>
      <c r="F42" s="15">
        <v>1</v>
      </c>
      <c r="G42" s="17">
        <v>13</v>
      </c>
      <c r="H42" s="43"/>
      <c r="I42" s="40"/>
      <c r="J42" s="40"/>
      <c r="K42" s="40"/>
      <c r="L42" s="40"/>
      <c r="M42" s="40"/>
      <c r="N42" s="40"/>
    </row>
    <row r="43" spans="1:14">
      <c r="A43" s="8" t="s">
        <v>19</v>
      </c>
      <c r="B43" s="6">
        <v>9</v>
      </c>
      <c r="C43" s="6">
        <v>3</v>
      </c>
      <c r="D43" s="6">
        <v>0</v>
      </c>
      <c r="E43" s="6">
        <v>4</v>
      </c>
      <c r="F43" s="6">
        <v>1</v>
      </c>
      <c r="G43" s="6">
        <v>1</v>
      </c>
      <c r="H43" s="42"/>
      <c r="I43" s="41"/>
      <c r="J43" s="40"/>
      <c r="K43" s="40"/>
      <c r="L43" s="40"/>
      <c r="M43" s="41"/>
      <c r="N43" s="40"/>
    </row>
    <row r="44" spans="1:14">
      <c r="A44" s="9" t="s">
        <v>20</v>
      </c>
      <c r="B44" s="17">
        <v>23</v>
      </c>
      <c r="C44" s="15">
        <v>2</v>
      </c>
      <c r="D44" s="15">
        <v>0</v>
      </c>
      <c r="E44" s="17">
        <v>11</v>
      </c>
      <c r="F44" s="15">
        <v>2</v>
      </c>
      <c r="G44" s="17">
        <v>9</v>
      </c>
      <c r="H44" s="44"/>
      <c r="I44" s="40"/>
      <c r="J44" s="55"/>
      <c r="K44" s="55"/>
      <c r="L44" s="58"/>
      <c r="M44" s="58"/>
      <c r="N44" s="55"/>
    </row>
    <row r="45" spans="1:14">
      <c r="B45" s="4" t="s">
        <v>35</v>
      </c>
      <c r="C45" s="8" t="s">
        <v>17</v>
      </c>
      <c r="D45" s="8" t="s">
        <v>18</v>
      </c>
      <c r="E45" s="8" t="s">
        <v>19</v>
      </c>
      <c r="F45" s="9" t="s">
        <v>20</v>
      </c>
      <c r="G45" s="44"/>
      <c r="H45" s="44"/>
      <c r="I45" s="40"/>
      <c r="J45" s="55"/>
      <c r="K45" s="55"/>
      <c r="L45" s="58"/>
      <c r="M45" s="58"/>
      <c r="N45" s="55"/>
    </row>
    <row r="46" spans="1:14">
      <c r="A46" s="10" t="s">
        <v>16</v>
      </c>
      <c r="B46" s="19">
        <v>36</v>
      </c>
      <c r="C46" s="15">
        <v>3</v>
      </c>
      <c r="D46" s="17">
        <v>27</v>
      </c>
      <c r="E46" s="6">
        <v>2</v>
      </c>
      <c r="F46" s="5">
        <v>4</v>
      </c>
      <c r="G46" s="40"/>
      <c r="H46" s="61"/>
      <c r="I46" s="62"/>
      <c r="J46" s="63"/>
      <c r="K46" s="62"/>
      <c r="L46" s="41"/>
      <c r="M46" s="41"/>
      <c r="N46" s="45"/>
    </row>
    <row r="47" spans="1:14">
      <c r="A47" s="4" t="s">
        <v>41</v>
      </c>
      <c r="B47" s="17">
        <v>14</v>
      </c>
      <c r="C47" s="56">
        <v>1</v>
      </c>
      <c r="D47" s="21">
        <v>11</v>
      </c>
      <c r="E47" s="13">
        <v>2</v>
      </c>
      <c r="F47" s="13">
        <v>0</v>
      </c>
      <c r="G47" s="55"/>
      <c r="H47" s="61"/>
      <c r="I47" s="62"/>
      <c r="J47" s="63"/>
      <c r="K47" s="62"/>
      <c r="L47" s="58"/>
      <c r="M47" s="58"/>
      <c r="N47" s="55"/>
    </row>
    <row r="48" spans="1:14">
      <c r="A48" s="4" t="s">
        <v>42</v>
      </c>
      <c r="B48" s="17">
        <v>22</v>
      </c>
      <c r="C48" s="12">
        <v>2</v>
      </c>
      <c r="D48" s="21">
        <v>16</v>
      </c>
      <c r="E48" s="13">
        <v>0</v>
      </c>
      <c r="F48" s="13">
        <v>4</v>
      </c>
      <c r="G48" s="55"/>
      <c r="H48" s="61"/>
      <c r="I48" s="62"/>
      <c r="J48" s="63"/>
      <c r="K48" s="62"/>
      <c r="L48" s="58"/>
      <c r="M48" s="58"/>
      <c r="N48" s="55"/>
    </row>
    <row r="49" spans="1:11">
      <c r="A49" s="10" t="s">
        <v>24</v>
      </c>
      <c r="B49" s="19">
        <v>68</v>
      </c>
      <c r="C49" s="165">
        <v>5</v>
      </c>
      <c r="D49" s="17">
        <v>37</v>
      </c>
      <c r="E49" s="165">
        <v>7</v>
      </c>
      <c r="F49" s="19">
        <v>19</v>
      </c>
      <c r="G49" s="45"/>
      <c r="H49" s="61"/>
      <c r="I49" s="62"/>
      <c r="J49" s="63"/>
      <c r="K49" s="62"/>
    </row>
    <row r="50" spans="1:11">
      <c r="A50" s="4" t="s">
        <v>41</v>
      </c>
      <c r="B50" s="17">
        <v>43</v>
      </c>
      <c r="C50" s="12">
        <v>3</v>
      </c>
      <c r="D50" s="21">
        <v>22</v>
      </c>
      <c r="E50" s="13">
        <v>5</v>
      </c>
      <c r="F50" s="59">
        <v>13</v>
      </c>
      <c r="G50" s="55"/>
    </row>
    <row r="51" spans="1:11">
      <c r="A51" s="4" t="s">
        <v>42</v>
      </c>
      <c r="B51" s="17">
        <v>25</v>
      </c>
      <c r="C51" s="12">
        <v>2</v>
      </c>
      <c r="D51" s="21">
        <v>15</v>
      </c>
      <c r="E51" s="13">
        <v>2</v>
      </c>
      <c r="F51" s="59">
        <v>6</v>
      </c>
      <c r="G51" s="55"/>
    </row>
  </sheetData>
  <mergeCells count="6">
    <mergeCell ref="A38:G38"/>
    <mergeCell ref="A2:F2"/>
    <mergeCell ref="H23:M23"/>
    <mergeCell ref="H1:M1"/>
    <mergeCell ref="H36:N36"/>
    <mergeCell ref="A19:F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B3643-67A1-4B14-94F5-5AB4171CC958}">
  <dimension ref="A1:W47"/>
  <sheetViews>
    <sheetView workbookViewId="0">
      <selection activeCell="A43" sqref="A43"/>
    </sheetView>
  </sheetViews>
  <sheetFormatPr defaultRowHeight="12.75"/>
  <cols>
    <col min="1" max="1" width="48.28515625" bestFit="1" customWidth="1"/>
    <col min="6" max="6" width="5.42578125" customWidth="1"/>
    <col min="8" max="8" width="14.140625" bestFit="1" customWidth="1"/>
    <col min="10" max="10" width="14.140625" bestFit="1" customWidth="1"/>
    <col min="12" max="12" width="12.7109375" bestFit="1" customWidth="1"/>
  </cols>
  <sheetData>
    <row r="1" spans="1:23" ht="13.5" thickBot="1">
      <c r="A1" s="89" t="s">
        <v>1</v>
      </c>
      <c r="B1" s="182" t="s">
        <v>43</v>
      </c>
      <c r="C1" s="190"/>
      <c r="D1" s="191" t="s">
        <v>16</v>
      </c>
      <c r="E1" s="182"/>
      <c r="F1" s="184" t="s">
        <v>17</v>
      </c>
      <c r="G1" s="185"/>
      <c r="H1" s="184" t="s">
        <v>18</v>
      </c>
      <c r="I1" s="185"/>
      <c r="J1" s="184" t="s">
        <v>19</v>
      </c>
      <c r="K1" s="197"/>
      <c r="L1" s="198" t="s">
        <v>20</v>
      </c>
      <c r="M1" s="185"/>
      <c r="N1" s="195" t="s">
        <v>24</v>
      </c>
      <c r="O1" s="196"/>
      <c r="P1" s="192" t="s">
        <v>17</v>
      </c>
      <c r="Q1" s="193"/>
      <c r="R1" s="192" t="s">
        <v>18</v>
      </c>
      <c r="S1" s="193"/>
      <c r="T1" s="192" t="s">
        <v>19</v>
      </c>
      <c r="U1" s="193"/>
      <c r="V1" s="192" t="s">
        <v>20</v>
      </c>
      <c r="W1" s="194"/>
    </row>
    <row r="2" spans="1:23">
      <c r="A2" s="96" t="s">
        <v>4</v>
      </c>
      <c r="B2" s="94">
        <v>18</v>
      </c>
      <c r="C2" s="90">
        <f>B2/104</f>
        <v>0.17307692307692307</v>
      </c>
      <c r="D2" s="94">
        <v>9</v>
      </c>
      <c r="E2" s="90">
        <f>D2/18</f>
        <v>0.5</v>
      </c>
      <c r="F2" s="91">
        <v>0</v>
      </c>
      <c r="G2" s="63">
        <f>F2/D2</f>
        <v>0</v>
      </c>
      <c r="H2" s="94">
        <v>9</v>
      </c>
      <c r="I2" s="63">
        <f>H2/D2</f>
        <v>1</v>
      </c>
      <c r="J2" s="94">
        <v>0</v>
      </c>
      <c r="K2" s="63">
        <f>J2/D2</f>
        <v>0</v>
      </c>
      <c r="L2" s="108">
        <v>0</v>
      </c>
      <c r="M2" s="63">
        <f>L2/D2</f>
        <v>0</v>
      </c>
      <c r="N2" s="67">
        <v>9</v>
      </c>
      <c r="O2" s="64">
        <f>N2/18</f>
        <v>0.5</v>
      </c>
      <c r="P2" s="15">
        <v>1</v>
      </c>
      <c r="Q2" s="106">
        <f>P2/N2</f>
        <v>0.1111111111111111</v>
      </c>
      <c r="R2" s="15">
        <v>3</v>
      </c>
      <c r="S2" s="106">
        <f>R2/N2</f>
        <v>0.33333333333333331</v>
      </c>
      <c r="T2" s="15">
        <v>2</v>
      </c>
      <c r="U2" s="106">
        <f>T2/N2</f>
        <v>0.22222222222222221</v>
      </c>
      <c r="V2" s="15">
        <v>3</v>
      </c>
      <c r="W2" s="109">
        <f>V2/N2</f>
        <v>0.33333333333333331</v>
      </c>
    </row>
    <row r="3" spans="1:23">
      <c r="A3" s="68" t="s">
        <v>7</v>
      </c>
      <c r="B3" s="67">
        <v>24</v>
      </c>
      <c r="C3" s="64">
        <f t="shared" ref="C3:C5" si="0">B3/104</f>
        <v>0.23076923076923078</v>
      </c>
      <c r="D3" s="67">
        <v>4</v>
      </c>
      <c r="E3" s="64">
        <f>D3/24</f>
        <v>0.16666666666666666</v>
      </c>
      <c r="F3" s="6">
        <v>0</v>
      </c>
      <c r="G3" s="103">
        <f t="shared" ref="G3:G5" si="1">F3/D3</f>
        <v>0</v>
      </c>
      <c r="H3" s="67">
        <v>3</v>
      </c>
      <c r="I3" s="103">
        <f t="shared" ref="I3:I5" si="2">H3/D3</f>
        <v>0.75</v>
      </c>
      <c r="J3" s="67">
        <v>0</v>
      </c>
      <c r="K3" s="107">
        <f t="shared" ref="K3:K5" si="3">J3/D3</f>
        <v>0</v>
      </c>
      <c r="L3" s="110">
        <v>1</v>
      </c>
      <c r="M3" s="103">
        <f t="shared" ref="M3:M5" si="4">L3/D3</f>
        <v>0.25</v>
      </c>
      <c r="N3" s="67">
        <v>20</v>
      </c>
      <c r="O3" s="64">
        <f>N3/24</f>
        <v>0.83333333333333337</v>
      </c>
      <c r="P3" s="15">
        <v>1</v>
      </c>
      <c r="Q3" s="106">
        <f t="shared" ref="Q3:Q5" si="5">P3/N3</f>
        <v>0.05</v>
      </c>
      <c r="R3" s="15">
        <v>8</v>
      </c>
      <c r="S3" s="106">
        <f t="shared" ref="S3:S5" si="6">R3/N3</f>
        <v>0.4</v>
      </c>
      <c r="T3" s="15">
        <v>3</v>
      </c>
      <c r="U3" s="106">
        <f t="shared" ref="U3:U5" si="7">T3/N3</f>
        <v>0.15</v>
      </c>
      <c r="V3" s="15">
        <v>8</v>
      </c>
      <c r="W3" s="109">
        <f t="shared" ref="W3:W5" si="8">V3/N3</f>
        <v>0.4</v>
      </c>
    </row>
    <row r="4" spans="1:23">
      <c r="A4" s="68" t="s">
        <v>10</v>
      </c>
      <c r="B4" s="67">
        <v>34</v>
      </c>
      <c r="C4" s="64">
        <f t="shared" si="0"/>
        <v>0.32692307692307693</v>
      </c>
      <c r="D4" s="67">
        <v>14</v>
      </c>
      <c r="E4" s="64">
        <f>D4/34</f>
        <v>0.41176470588235292</v>
      </c>
      <c r="F4" s="6">
        <v>3</v>
      </c>
      <c r="G4" s="103">
        <f t="shared" si="1"/>
        <v>0.21428571428571427</v>
      </c>
      <c r="H4" s="67">
        <v>7</v>
      </c>
      <c r="I4" s="103">
        <f t="shared" si="2"/>
        <v>0.5</v>
      </c>
      <c r="J4" s="67">
        <v>1</v>
      </c>
      <c r="K4" s="107">
        <f t="shared" si="3"/>
        <v>7.1428571428571425E-2</v>
      </c>
      <c r="L4" s="110">
        <v>3</v>
      </c>
      <c r="M4" s="103">
        <f t="shared" si="4"/>
        <v>0.21428571428571427</v>
      </c>
      <c r="N4" s="67">
        <v>20</v>
      </c>
      <c r="O4" s="64">
        <f>N4/34</f>
        <v>0.58823529411764708</v>
      </c>
      <c r="P4" s="15">
        <v>1</v>
      </c>
      <c r="Q4" s="106">
        <f t="shared" si="5"/>
        <v>0.05</v>
      </c>
      <c r="R4" s="15">
        <v>16</v>
      </c>
      <c r="S4" s="106">
        <f t="shared" si="6"/>
        <v>0.8</v>
      </c>
      <c r="T4" s="15">
        <v>0</v>
      </c>
      <c r="U4" s="106">
        <f t="shared" si="7"/>
        <v>0</v>
      </c>
      <c r="V4" s="15">
        <v>3</v>
      </c>
      <c r="W4" s="109">
        <f t="shared" si="8"/>
        <v>0.15</v>
      </c>
    </row>
    <row r="5" spans="1:23" ht="13.5" thickBot="1">
      <c r="A5" s="97" t="s">
        <v>13</v>
      </c>
      <c r="B5" s="95">
        <v>28</v>
      </c>
      <c r="C5" s="92">
        <f t="shared" si="0"/>
        <v>0.26923076923076922</v>
      </c>
      <c r="D5" s="95">
        <v>9</v>
      </c>
      <c r="E5" s="92">
        <f>D5/28</f>
        <v>0.32142857142857145</v>
      </c>
      <c r="F5" s="93">
        <v>0</v>
      </c>
      <c r="G5" s="104">
        <f t="shared" si="1"/>
        <v>0</v>
      </c>
      <c r="H5" s="95">
        <v>8</v>
      </c>
      <c r="I5" s="104">
        <f t="shared" si="2"/>
        <v>0.88888888888888884</v>
      </c>
      <c r="J5" s="95">
        <v>1</v>
      </c>
      <c r="K5" s="104">
        <f t="shared" si="3"/>
        <v>0.1111111111111111</v>
      </c>
      <c r="L5" s="111">
        <v>0</v>
      </c>
      <c r="M5" s="104">
        <f t="shared" si="4"/>
        <v>0</v>
      </c>
      <c r="N5" s="70">
        <v>19</v>
      </c>
      <c r="O5" s="77">
        <f>N5/28</f>
        <v>0.6785714285714286</v>
      </c>
      <c r="P5" s="105">
        <v>2</v>
      </c>
      <c r="Q5" s="112">
        <f t="shared" si="5"/>
        <v>0.10526315789473684</v>
      </c>
      <c r="R5" s="105">
        <v>10</v>
      </c>
      <c r="S5" s="112">
        <f t="shared" si="6"/>
        <v>0.52631578947368418</v>
      </c>
      <c r="T5" s="105">
        <v>2</v>
      </c>
      <c r="U5" s="112">
        <f t="shared" si="7"/>
        <v>0.10526315789473684</v>
      </c>
      <c r="V5" s="105">
        <v>5</v>
      </c>
      <c r="W5" s="113">
        <f t="shared" si="8"/>
        <v>0.26315789473684209</v>
      </c>
    </row>
    <row r="6" spans="1:23" ht="13.5" thickBot="1"/>
    <row r="7" spans="1:23" ht="13.5" thickBot="1">
      <c r="A7" s="87" t="s">
        <v>25</v>
      </c>
      <c r="B7" s="182" t="s">
        <v>43</v>
      </c>
      <c r="C7" s="182"/>
      <c r="D7" s="182" t="s">
        <v>16</v>
      </c>
      <c r="E7" s="182"/>
      <c r="F7" s="190" t="s">
        <v>24</v>
      </c>
      <c r="G7" s="199"/>
    </row>
    <row r="8" spans="1:23">
      <c r="A8" s="81" t="s">
        <v>26</v>
      </c>
      <c r="B8" s="82">
        <v>7</v>
      </c>
      <c r="C8" s="83">
        <f>B8/104</f>
        <v>6.7307692307692304E-2</v>
      </c>
      <c r="D8" s="84">
        <v>2</v>
      </c>
      <c r="E8" s="85">
        <f>D8/7</f>
        <v>0.2857142857142857</v>
      </c>
      <c r="F8" s="84">
        <v>5</v>
      </c>
      <c r="G8" s="86">
        <f>F8/7</f>
        <v>0.7142857142857143</v>
      </c>
    </row>
    <row r="9" spans="1:23">
      <c r="A9" s="98" t="s">
        <v>27</v>
      </c>
      <c r="B9" s="99">
        <v>17</v>
      </c>
      <c r="C9" s="100">
        <f t="shared" ref="C9:C11" si="9">B9/104</f>
        <v>0.16346153846153846</v>
      </c>
      <c r="D9" s="67">
        <v>3</v>
      </c>
      <c r="E9" s="101">
        <f>D9/17</f>
        <v>0.17647058823529413</v>
      </c>
      <c r="F9" s="67">
        <v>14</v>
      </c>
      <c r="G9" s="71">
        <f>F9/17</f>
        <v>0.82352941176470584</v>
      </c>
    </row>
    <row r="10" spans="1:23">
      <c r="A10" s="102" t="s">
        <v>28</v>
      </c>
      <c r="B10" s="99">
        <v>56</v>
      </c>
      <c r="C10" s="100">
        <f t="shared" si="9"/>
        <v>0.53846153846153844</v>
      </c>
      <c r="D10" s="67">
        <v>25</v>
      </c>
      <c r="E10" s="101">
        <f>D10/56</f>
        <v>0.44642857142857145</v>
      </c>
      <c r="F10" s="67">
        <v>32</v>
      </c>
      <c r="G10" s="71">
        <f>F10/56</f>
        <v>0.5714285714285714</v>
      </c>
    </row>
    <row r="11" spans="1:23" ht="13.5" thickBot="1">
      <c r="A11" s="49" t="s">
        <v>30</v>
      </c>
      <c r="B11" s="72">
        <v>24</v>
      </c>
      <c r="C11" s="79">
        <f t="shared" si="9"/>
        <v>0.23076923076923078</v>
      </c>
      <c r="D11" s="73" t="s">
        <v>44</v>
      </c>
      <c r="E11" s="74"/>
      <c r="F11" s="73" t="s">
        <v>44</v>
      </c>
      <c r="G11" s="75"/>
    </row>
    <row r="12" spans="1:23" ht="13.5" thickBot="1">
      <c r="D12" s="65"/>
      <c r="E12" s="69"/>
      <c r="F12" s="69"/>
      <c r="G12" s="69"/>
      <c r="H12" s="66"/>
      <c r="I12" s="66"/>
      <c r="J12" s="66"/>
    </row>
    <row r="13" spans="1:23" ht="13.5" thickBot="1">
      <c r="A13" s="80" t="s">
        <v>45</v>
      </c>
      <c r="B13" s="200" t="s">
        <v>43</v>
      </c>
      <c r="C13" s="199"/>
      <c r="D13" s="201" t="s">
        <v>36</v>
      </c>
      <c r="E13" s="188"/>
      <c r="F13" s="187" t="s">
        <v>37</v>
      </c>
      <c r="G13" s="188"/>
      <c r="H13" s="139" t="s">
        <v>38</v>
      </c>
      <c r="I13" s="140"/>
      <c r="J13" s="187" t="s">
        <v>39</v>
      </c>
      <c r="K13" s="188"/>
      <c r="L13" s="187" t="s">
        <v>40</v>
      </c>
      <c r="M13" s="189"/>
    </row>
    <row r="14" spans="1:23">
      <c r="A14" s="130" t="s">
        <v>17</v>
      </c>
      <c r="B14" s="132">
        <v>8</v>
      </c>
      <c r="C14" s="88">
        <f>B14/104</f>
        <v>7.6923076923076927E-2</v>
      </c>
      <c r="D14" s="117">
        <v>2</v>
      </c>
      <c r="E14" s="133">
        <f>D14/B14</f>
        <v>0.25</v>
      </c>
      <c r="F14" s="141">
        <v>1</v>
      </c>
      <c r="G14" s="133">
        <f>F14/B14</f>
        <v>0.125</v>
      </c>
      <c r="H14" s="141">
        <v>1</v>
      </c>
      <c r="I14" s="133">
        <f>H14/B14</f>
        <v>0.125</v>
      </c>
      <c r="J14" s="141">
        <v>4</v>
      </c>
      <c r="K14" s="133">
        <f>J14/B14</f>
        <v>0.5</v>
      </c>
      <c r="L14" s="141">
        <v>0</v>
      </c>
      <c r="M14" s="134">
        <f>L14/B14</f>
        <v>0</v>
      </c>
    </row>
    <row r="15" spans="1:23">
      <c r="A15" s="131" t="s">
        <v>18</v>
      </c>
      <c r="B15" s="110">
        <v>64</v>
      </c>
      <c r="C15" s="76">
        <f t="shared" ref="C15:C17" si="10">B15/104</f>
        <v>0.61538461538461542</v>
      </c>
      <c r="D15" s="15">
        <v>35</v>
      </c>
      <c r="E15" s="106">
        <f t="shared" ref="E15:E17" si="11">D15/B15</f>
        <v>0.546875</v>
      </c>
      <c r="F15" s="15">
        <v>6</v>
      </c>
      <c r="G15" s="106">
        <f t="shared" ref="G15:G17" si="12">F15/B15</f>
        <v>9.375E-2</v>
      </c>
      <c r="H15" s="15">
        <v>8</v>
      </c>
      <c r="I15" s="106">
        <f t="shared" ref="I15:I17" si="13">H15/B15</f>
        <v>0.125</v>
      </c>
      <c r="J15" s="15">
        <v>1</v>
      </c>
      <c r="K15" s="106">
        <f t="shared" ref="K15:K17" si="14">J15/B15</f>
        <v>1.5625E-2</v>
      </c>
      <c r="L15" s="15">
        <v>13</v>
      </c>
      <c r="M15" s="109">
        <f t="shared" ref="M15:M17" si="15">L15/B15</f>
        <v>0.203125</v>
      </c>
    </row>
    <row r="16" spans="1:23">
      <c r="A16" s="131" t="s">
        <v>19</v>
      </c>
      <c r="B16" s="110">
        <v>9</v>
      </c>
      <c r="C16" s="76">
        <f t="shared" si="10"/>
        <v>8.6538461538461536E-2</v>
      </c>
      <c r="D16" s="15">
        <v>3</v>
      </c>
      <c r="E16" s="106">
        <f t="shared" si="11"/>
        <v>0.33333333333333331</v>
      </c>
      <c r="F16" s="15">
        <v>0</v>
      </c>
      <c r="G16" s="106">
        <f t="shared" si="12"/>
        <v>0</v>
      </c>
      <c r="H16" s="15">
        <v>4</v>
      </c>
      <c r="I16" s="106">
        <f t="shared" si="13"/>
        <v>0.44444444444444442</v>
      </c>
      <c r="J16" s="15">
        <v>1</v>
      </c>
      <c r="K16" s="106">
        <f t="shared" si="14"/>
        <v>0.1111111111111111</v>
      </c>
      <c r="L16" s="15">
        <v>1</v>
      </c>
      <c r="M16" s="109">
        <f t="shared" si="15"/>
        <v>0.1111111111111111</v>
      </c>
    </row>
    <row r="17" spans="1:23" ht="13.5" thickBot="1">
      <c r="A17" s="143" t="s">
        <v>20</v>
      </c>
      <c r="B17" s="135">
        <v>23</v>
      </c>
      <c r="C17" s="136">
        <f t="shared" si="10"/>
        <v>0.22115384615384615</v>
      </c>
      <c r="D17" s="105">
        <v>2</v>
      </c>
      <c r="E17" s="137">
        <f t="shared" si="11"/>
        <v>8.6956521739130432E-2</v>
      </c>
      <c r="F17" s="142">
        <v>0</v>
      </c>
      <c r="G17" s="137">
        <f t="shared" si="12"/>
        <v>0</v>
      </c>
      <c r="H17" s="142">
        <v>11</v>
      </c>
      <c r="I17" s="137">
        <f t="shared" si="13"/>
        <v>0.47826086956521741</v>
      </c>
      <c r="J17" s="142">
        <v>2</v>
      </c>
      <c r="K17" s="137">
        <f t="shared" si="14"/>
        <v>8.6956521739130432E-2</v>
      </c>
      <c r="L17" s="142">
        <v>9</v>
      </c>
      <c r="M17" s="138">
        <f t="shared" si="15"/>
        <v>0.39130434782608697</v>
      </c>
    </row>
    <row r="18" spans="1:23" ht="13.5" thickBot="1"/>
    <row r="19" spans="1:23" ht="13.5" thickBot="1">
      <c r="A19" s="144"/>
      <c r="B19" s="203" t="s">
        <v>43</v>
      </c>
      <c r="C19" s="204"/>
      <c r="D19" s="192" t="s">
        <v>17</v>
      </c>
      <c r="E19" s="193"/>
      <c r="F19" s="192" t="s">
        <v>18</v>
      </c>
      <c r="G19" s="193"/>
      <c r="H19" s="192" t="s">
        <v>19</v>
      </c>
      <c r="I19" s="193"/>
      <c r="J19" s="192" t="s">
        <v>20</v>
      </c>
      <c r="K19" s="194"/>
    </row>
    <row r="20" spans="1:23" ht="13.5" thickBot="1">
      <c r="A20" s="145" t="s">
        <v>16</v>
      </c>
      <c r="B20" s="146">
        <v>36</v>
      </c>
      <c r="C20" s="147">
        <f>B20/104</f>
        <v>0.34615384615384615</v>
      </c>
      <c r="D20" s="148">
        <v>3</v>
      </c>
      <c r="E20" s="163">
        <f>D20/B20</f>
        <v>8.3333333333333329E-2</v>
      </c>
      <c r="F20" s="148">
        <v>27</v>
      </c>
      <c r="G20" s="163">
        <f>F20/B20</f>
        <v>0.75</v>
      </c>
      <c r="H20" s="148">
        <v>2</v>
      </c>
      <c r="I20" s="163">
        <f>H20/B20</f>
        <v>5.5555555555555552E-2</v>
      </c>
      <c r="J20" s="146">
        <v>4</v>
      </c>
      <c r="K20" s="164">
        <f>J20/B20</f>
        <v>0.1111111111111111</v>
      </c>
    </row>
    <row r="21" spans="1:23" ht="13.5" thickBot="1">
      <c r="A21" s="121" t="s">
        <v>41</v>
      </c>
      <c r="B21" s="149">
        <v>14</v>
      </c>
      <c r="C21" s="157">
        <f>B21/$B$20</f>
        <v>0.3888888888888889</v>
      </c>
      <c r="D21" s="120">
        <v>1</v>
      </c>
      <c r="E21" s="163">
        <f t="shared" ref="E21:E22" si="16">D21/B21</f>
        <v>7.1428571428571425E-2</v>
      </c>
      <c r="F21" s="120">
        <v>11</v>
      </c>
      <c r="G21" s="163">
        <f t="shared" ref="G21:G25" si="17">F21/B21</f>
        <v>0.7857142857142857</v>
      </c>
      <c r="H21" s="150">
        <v>2</v>
      </c>
      <c r="I21" s="163">
        <f t="shared" ref="I21:I25" si="18">H21/B21</f>
        <v>0.14285714285714285</v>
      </c>
      <c r="J21" s="150">
        <v>0</v>
      </c>
      <c r="K21" s="164">
        <f t="shared" ref="K21:K25" si="19">J21/B21</f>
        <v>0</v>
      </c>
    </row>
    <row r="22" spans="1:23" ht="13.5" thickBot="1">
      <c r="A22" s="151" t="s">
        <v>42</v>
      </c>
      <c r="B22" s="152">
        <v>22</v>
      </c>
      <c r="C22" s="153">
        <f>B22/$B$20</f>
        <v>0.61111111111111116</v>
      </c>
      <c r="D22" s="160">
        <v>2</v>
      </c>
      <c r="E22" s="163">
        <f t="shared" si="16"/>
        <v>9.0909090909090912E-2</v>
      </c>
      <c r="F22" s="160">
        <v>16</v>
      </c>
      <c r="G22" s="163">
        <f t="shared" si="17"/>
        <v>0.72727272727272729</v>
      </c>
      <c r="H22" s="161">
        <v>0</v>
      </c>
      <c r="I22" s="163">
        <f t="shared" si="18"/>
        <v>0</v>
      </c>
      <c r="J22" s="161">
        <v>4</v>
      </c>
      <c r="K22" s="164">
        <f t="shared" si="19"/>
        <v>0.18181818181818182</v>
      </c>
    </row>
    <row r="23" spans="1:23" ht="13.5" thickBot="1">
      <c r="A23" s="145" t="s">
        <v>24</v>
      </c>
      <c r="B23" s="154">
        <v>68</v>
      </c>
      <c r="C23" s="162">
        <f>B23/104</f>
        <v>0.65384615384615385</v>
      </c>
      <c r="D23" s="146">
        <v>5</v>
      </c>
      <c r="E23" s="163">
        <f>D23/B23</f>
        <v>7.3529411764705885E-2</v>
      </c>
      <c r="F23" s="148">
        <v>37</v>
      </c>
      <c r="G23" s="163">
        <f t="shared" si="17"/>
        <v>0.54411764705882348</v>
      </c>
      <c r="H23" s="146">
        <v>7</v>
      </c>
      <c r="I23" s="163">
        <f t="shared" si="18"/>
        <v>0.10294117647058823</v>
      </c>
      <c r="J23" s="146">
        <v>19</v>
      </c>
      <c r="K23" s="164">
        <f t="shared" si="19"/>
        <v>0.27941176470588236</v>
      </c>
    </row>
    <row r="24" spans="1:23" ht="13.5" thickBot="1">
      <c r="A24" s="121" t="s">
        <v>41</v>
      </c>
      <c r="B24" s="149">
        <v>43</v>
      </c>
      <c r="C24" s="157">
        <f>B24/$B$23</f>
        <v>0.63235294117647056</v>
      </c>
      <c r="D24" s="120">
        <v>3</v>
      </c>
      <c r="E24" s="163">
        <f t="shared" ref="E24:E25" si="20">D24/B24</f>
        <v>6.9767441860465115E-2</v>
      </c>
      <c r="F24" s="120">
        <v>22</v>
      </c>
      <c r="G24" s="163">
        <f t="shared" si="17"/>
        <v>0.51162790697674421</v>
      </c>
      <c r="H24" s="150">
        <v>5</v>
      </c>
      <c r="I24" s="163">
        <f t="shared" si="18"/>
        <v>0.11627906976744186</v>
      </c>
      <c r="J24" s="150">
        <v>13</v>
      </c>
      <c r="K24" s="164">
        <f t="shared" si="19"/>
        <v>0.30232558139534882</v>
      </c>
    </row>
    <row r="25" spans="1:23" ht="13.5" thickBot="1">
      <c r="A25" s="155" t="s">
        <v>42</v>
      </c>
      <c r="B25" s="156">
        <v>25</v>
      </c>
      <c r="C25" s="128">
        <f>B25/$B$23</f>
        <v>0.36764705882352944</v>
      </c>
      <c r="D25" s="158">
        <v>2</v>
      </c>
      <c r="E25" s="163">
        <f t="shared" si="20"/>
        <v>0.08</v>
      </c>
      <c r="F25" s="158">
        <v>15</v>
      </c>
      <c r="G25" s="163">
        <f t="shared" si="17"/>
        <v>0.6</v>
      </c>
      <c r="H25" s="159">
        <v>2</v>
      </c>
      <c r="I25" s="163">
        <f t="shared" si="18"/>
        <v>0.08</v>
      </c>
      <c r="J25" s="159">
        <v>6</v>
      </c>
      <c r="K25" s="164">
        <f t="shared" si="19"/>
        <v>0.24</v>
      </c>
    </row>
    <row r="26" spans="1:23" ht="13.5" thickBot="1"/>
    <row r="27" spans="1:23" ht="13.5" thickBot="1">
      <c r="A27" s="89" t="s">
        <v>0</v>
      </c>
      <c r="B27" s="182" t="s">
        <v>43</v>
      </c>
      <c r="C27" s="190"/>
      <c r="D27" s="191" t="s">
        <v>16</v>
      </c>
      <c r="E27" s="182"/>
      <c r="F27" s="184" t="s">
        <v>17</v>
      </c>
      <c r="G27" s="185"/>
      <c r="H27" s="184" t="s">
        <v>18</v>
      </c>
      <c r="I27" s="185"/>
      <c r="J27" s="184" t="s">
        <v>19</v>
      </c>
      <c r="K27" s="197"/>
      <c r="L27" s="173" t="s">
        <v>20</v>
      </c>
      <c r="M27" s="170"/>
      <c r="N27" s="182" t="s">
        <v>24</v>
      </c>
      <c r="O27" s="183"/>
      <c r="P27" s="184" t="s">
        <v>17</v>
      </c>
      <c r="Q27" s="185"/>
      <c r="R27" s="184" t="s">
        <v>18</v>
      </c>
      <c r="S27" s="185"/>
      <c r="T27" s="184" t="s">
        <v>19</v>
      </c>
      <c r="U27" s="185"/>
      <c r="V27" s="184" t="s">
        <v>20</v>
      </c>
      <c r="W27" s="186"/>
    </row>
    <row r="28" spans="1:23">
      <c r="A28" s="121" t="s">
        <v>2</v>
      </c>
      <c r="B28" s="117">
        <v>50</v>
      </c>
      <c r="C28" s="118">
        <f>B28/104</f>
        <v>0.48076923076923078</v>
      </c>
      <c r="D28" s="119">
        <v>17</v>
      </c>
      <c r="E28" s="118">
        <f>D28/B28</f>
        <v>0.34</v>
      </c>
      <c r="F28" s="120">
        <v>1</v>
      </c>
      <c r="G28" s="118">
        <f>F28/D28</f>
        <v>5.8823529411764705E-2</v>
      </c>
      <c r="H28" s="120">
        <v>13</v>
      </c>
      <c r="I28" s="118">
        <f>H28/D28</f>
        <v>0.76470588235294112</v>
      </c>
      <c r="J28" s="120">
        <v>1</v>
      </c>
      <c r="K28" s="118">
        <f>J28/D28</f>
        <v>5.8823529411764705E-2</v>
      </c>
      <c r="L28" s="120">
        <v>2</v>
      </c>
      <c r="M28" s="118">
        <f>L28/D28</f>
        <v>0.11764705882352941</v>
      </c>
      <c r="N28" s="117">
        <v>33</v>
      </c>
      <c r="O28" s="118">
        <f>N28/B28</f>
        <v>0.66</v>
      </c>
      <c r="P28" s="120">
        <v>4</v>
      </c>
      <c r="Q28" s="118">
        <f>P28/N28</f>
        <v>0.12121212121212122</v>
      </c>
      <c r="R28" s="120">
        <v>24</v>
      </c>
      <c r="S28" s="118">
        <f>R28/N28</f>
        <v>0.72727272727272729</v>
      </c>
      <c r="T28" s="120">
        <v>0</v>
      </c>
      <c r="U28" s="118">
        <f>T28/N28</f>
        <v>0</v>
      </c>
      <c r="V28" s="120">
        <v>5</v>
      </c>
      <c r="W28" s="122">
        <f>V28/N28</f>
        <v>0.15151515151515152</v>
      </c>
    </row>
    <row r="29" spans="1:23">
      <c r="A29" s="123" t="s">
        <v>5</v>
      </c>
      <c r="B29" s="15">
        <v>6</v>
      </c>
      <c r="C29" s="106">
        <f t="shared" ref="C29:C32" si="21">B29/104</f>
        <v>5.7692307692307696E-2</v>
      </c>
      <c r="D29" s="15">
        <v>4</v>
      </c>
      <c r="E29" s="106">
        <f>D29/B29</f>
        <v>0.66666666666666663</v>
      </c>
      <c r="F29" s="56" t="s">
        <v>23</v>
      </c>
      <c r="G29" s="56" t="s">
        <v>23</v>
      </c>
      <c r="H29" s="56" t="s">
        <v>23</v>
      </c>
      <c r="I29" s="56" t="s">
        <v>23</v>
      </c>
      <c r="J29" s="56" t="s">
        <v>23</v>
      </c>
      <c r="K29" s="56" t="s">
        <v>23</v>
      </c>
      <c r="L29" s="56" t="s">
        <v>23</v>
      </c>
      <c r="M29" s="56" t="s">
        <v>23</v>
      </c>
      <c r="N29" s="15">
        <v>2</v>
      </c>
      <c r="O29" s="106">
        <f t="shared" ref="O29:O32" si="22">N29/B29</f>
        <v>0.33333333333333331</v>
      </c>
      <c r="P29" s="56" t="s">
        <v>23</v>
      </c>
      <c r="Q29" s="56" t="s">
        <v>23</v>
      </c>
      <c r="R29" s="56" t="s">
        <v>23</v>
      </c>
      <c r="S29" s="56" t="s">
        <v>23</v>
      </c>
      <c r="T29" s="56" t="s">
        <v>23</v>
      </c>
      <c r="U29" s="56" t="s">
        <v>23</v>
      </c>
      <c r="V29" s="56" t="s">
        <v>23</v>
      </c>
      <c r="W29" s="124" t="s">
        <v>23</v>
      </c>
    </row>
    <row r="30" spans="1:23">
      <c r="A30" s="123" t="s">
        <v>8</v>
      </c>
      <c r="B30" s="15">
        <v>17</v>
      </c>
      <c r="C30" s="106">
        <f t="shared" si="21"/>
        <v>0.16346153846153846</v>
      </c>
      <c r="D30" s="15">
        <v>11</v>
      </c>
      <c r="E30" s="106">
        <f>D30/B30</f>
        <v>0.6470588235294118</v>
      </c>
      <c r="F30" s="56">
        <v>2</v>
      </c>
      <c r="G30" s="106">
        <f t="shared" ref="G30" si="23">F30/D30</f>
        <v>0.18181818181818182</v>
      </c>
      <c r="H30" s="56">
        <v>6</v>
      </c>
      <c r="I30" s="106">
        <f t="shared" ref="I30" si="24">H30/D30</f>
        <v>0.54545454545454541</v>
      </c>
      <c r="J30" s="56">
        <v>1</v>
      </c>
      <c r="K30" s="106">
        <f t="shared" ref="K30" si="25">J30/D30</f>
        <v>9.0909090909090912E-2</v>
      </c>
      <c r="L30" s="56">
        <v>2</v>
      </c>
      <c r="M30" s="106">
        <f>L30/D30</f>
        <v>0.18181818181818182</v>
      </c>
      <c r="N30" s="15">
        <v>6</v>
      </c>
      <c r="O30" s="106">
        <f t="shared" si="22"/>
        <v>0.35294117647058826</v>
      </c>
      <c r="P30" s="56" t="s">
        <v>23</v>
      </c>
      <c r="Q30" s="56" t="s">
        <v>23</v>
      </c>
      <c r="R30" s="56" t="s">
        <v>23</v>
      </c>
      <c r="S30" s="56" t="s">
        <v>23</v>
      </c>
      <c r="T30" s="56" t="s">
        <v>23</v>
      </c>
      <c r="U30" s="56" t="s">
        <v>23</v>
      </c>
      <c r="V30" s="56" t="s">
        <v>23</v>
      </c>
      <c r="W30" s="124" t="s">
        <v>23</v>
      </c>
    </row>
    <row r="31" spans="1:23">
      <c r="A31" s="123" t="s">
        <v>11</v>
      </c>
      <c r="B31" s="15">
        <v>27</v>
      </c>
      <c r="C31" s="106">
        <f t="shared" si="21"/>
        <v>0.25961538461538464</v>
      </c>
      <c r="D31" s="15">
        <v>1</v>
      </c>
      <c r="E31" s="106">
        <f>D31/B31</f>
        <v>3.7037037037037035E-2</v>
      </c>
      <c r="F31" s="56" t="s">
        <v>23</v>
      </c>
      <c r="G31" s="56" t="s">
        <v>23</v>
      </c>
      <c r="H31" s="56" t="s">
        <v>23</v>
      </c>
      <c r="I31" s="56" t="s">
        <v>23</v>
      </c>
      <c r="J31" s="56" t="s">
        <v>23</v>
      </c>
      <c r="K31" s="56" t="s">
        <v>23</v>
      </c>
      <c r="L31" s="56" t="s">
        <v>23</v>
      </c>
      <c r="M31" s="56" t="s">
        <v>23</v>
      </c>
      <c r="N31" s="114">
        <v>26</v>
      </c>
      <c r="O31" s="106">
        <f t="shared" si="22"/>
        <v>0.96296296296296291</v>
      </c>
      <c r="P31" s="56">
        <v>0</v>
      </c>
      <c r="Q31" s="106">
        <f t="shared" ref="Q31" si="26">P31/N31</f>
        <v>0</v>
      </c>
      <c r="R31" s="56">
        <v>10</v>
      </c>
      <c r="S31" s="106">
        <f t="shared" ref="S31" si="27">R31/N31</f>
        <v>0.38461538461538464</v>
      </c>
      <c r="T31" s="56">
        <v>5</v>
      </c>
      <c r="U31" s="106">
        <f t="shared" ref="U31" si="28">T31/N31</f>
        <v>0.19230769230769232</v>
      </c>
      <c r="V31" s="56">
        <v>11</v>
      </c>
      <c r="W31" s="125">
        <f t="shared" ref="W31" si="29">V31/N31</f>
        <v>0.42307692307692307</v>
      </c>
    </row>
    <row r="32" spans="1:23" ht="13.5" thickBot="1">
      <c r="A32" s="78" t="s">
        <v>14</v>
      </c>
      <c r="B32" s="105">
        <v>4</v>
      </c>
      <c r="C32" s="112">
        <f t="shared" si="21"/>
        <v>3.8461538461538464E-2</v>
      </c>
      <c r="D32" s="115">
        <v>3</v>
      </c>
      <c r="E32" s="112">
        <f>D32/B32</f>
        <v>0.75</v>
      </c>
      <c r="F32" s="116" t="s">
        <v>23</v>
      </c>
      <c r="G32" s="116" t="s">
        <v>23</v>
      </c>
      <c r="H32" s="116" t="s">
        <v>23</v>
      </c>
      <c r="I32" s="116" t="s">
        <v>23</v>
      </c>
      <c r="J32" s="116" t="s">
        <v>23</v>
      </c>
      <c r="K32" s="116" t="s">
        <v>23</v>
      </c>
      <c r="L32" s="116" t="s">
        <v>23</v>
      </c>
      <c r="M32" s="116" t="s">
        <v>23</v>
      </c>
      <c r="N32" s="105">
        <v>1</v>
      </c>
      <c r="O32" s="112">
        <f t="shared" si="22"/>
        <v>0.25</v>
      </c>
      <c r="P32" s="116" t="s">
        <v>23</v>
      </c>
      <c r="Q32" s="116" t="s">
        <v>23</v>
      </c>
      <c r="R32" s="116" t="s">
        <v>23</v>
      </c>
      <c r="S32" s="116" t="s">
        <v>23</v>
      </c>
      <c r="T32" s="116" t="s">
        <v>23</v>
      </c>
      <c r="U32" s="116" t="s">
        <v>23</v>
      </c>
      <c r="V32" s="116" t="s">
        <v>23</v>
      </c>
      <c r="W32" s="126" t="s">
        <v>23</v>
      </c>
    </row>
    <row r="33" spans="1:23" ht="13.5" thickBot="1"/>
    <row r="34" spans="1:23" ht="13.5" thickBot="1">
      <c r="A34" s="89" t="s">
        <v>29</v>
      </c>
      <c r="B34" s="167" t="s">
        <v>43</v>
      </c>
      <c r="C34" s="168"/>
      <c r="D34" s="171" t="s">
        <v>16</v>
      </c>
      <c r="E34" s="167"/>
      <c r="F34" s="169" t="s">
        <v>17</v>
      </c>
      <c r="G34" s="170"/>
      <c r="H34" s="169" t="s">
        <v>18</v>
      </c>
      <c r="I34" s="170"/>
      <c r="J34" s="169" t="s">
        <v>19</v>
      </c>
      <c r="K34" s="172"/>
      <c r="L34" s="173" t="s">
        <v>20</v>
      </c>
      <c r="M34" s="170"/>
      <c r="N34" s="167" t="s">
        <v>24</v>
      </c>
      <c r="O34" s="174"/>
      <c r="P34" s="169" t="s">
        <v>17</v>
      </c>
      <c r="Q34" s="170"/>
      <c r="R34" s="169" t="s">
        <v>18</v>
      </c>
      <c r="S34" s="170"/>
      <c r="T34" s="169" t="s">
        <v>19</v>
      </c>
      <c r="U34" s="170"/>
      <c r="V34" s="169" t="s">
        <v>20</v>
      </c>
      <c r="W34" s="175"/>
    </row>
    <row r="35" spans="1:23">
      <c r="A35" s="129" t="s">
        <v>31</v>
      </c>
      <c r="B35" s="117">
        <v>38</v>
      </c>
      <c r="C35" s="118">
        <f>B35/104</f>
        <v>0.36538461538461536</v>
      </c>
      <c r="D35" s="117">
        <v>11</v>
      </c>
      <c r="E35" s="118">
        <f>D35/B35</f>
        <v>0.28947368421052633</v>
      </c>
      <c r="F35" s="120">
        <v>2</v>
      </c>
      <c r="G35" s="118">
        <f>F35/D35</f>
        <v>0.18181818181818182</v>
      </c>
      <c r="H35" s="120">
        <v>6</v>
      </c>
      <c r="I35" s="118">
        <f>H35/D35</f>
        <v>0.54545454545454541</v>
      </c>
      <c r="J35" s="120">
        <v>1</v>
      </c>
      <c r="K35" s="118">
        <f>J35/D35</f>
        <v>9.0909090909090912E-2</v>
      </c>
      <c r="L35" s="120">
        <v>2</v>
      </c>
      <c r="M35" s="118">
        <f>L35/D35</f>
        <v>0.18181818181818182</v>
      </c>
      <c r="N35" s="117">
        <v>27</v>
      </c>
      <c r="O35" s="118">
        <f>N35/B35</f>
        <v>0.71052631578947367</v>
      </c>
      <c r="P35" s="120">
        <v>3</v>
      </c>
      <c r="Q35" s="118">
        <f>P35/N35</f>
        <v>0.1111111111111111</v>
      </c>
      <c r="R35" s="120">
        <v>11</v>
      </c>
      <c r="S35" s="118">
        <f>R35/N35</f>
        <v>0.40740740740740738</v>
      </c>
      <c r="T35" s="120">
        <v>3</v>
      </c>
      <c r="U35" s="118">
        <f>T35/N35</f>
        <v>0.1111111111111111</v>
      </c>
      <c r="V35" s="120">
        <v>10</v>
      </c>
      <c r="W35" s="122">
        <f>V35/N35</f>
        <v>0.37037037037037035</v>
      </c>
    </row>
    <row r="36" spans="1:23" ht="13.5" thickBot="1">
      <c r="A36" s="127" t="s">
        <v>32</v>
      </c>
      <c r="B36" s="105">
        <v>64</v>
      </c>
      <c r="C36" s="112">
        <f>B36/104</f>
        <v>0.61538461538461542</v>
      </c>
      <c r="D36" s="105">
        <v>23</v>
      </c>
      <c r="E36" s="112">
        <f>D36/B36</f>
        <v>0.359375</v>
      </c>
      <c r="F36" s="116">
        <v>1</v>
      </c>
      <c r="G36" s="112">
        <f>F36/D36</f>
        <v>4.3478260869565216E-2</v>
      </c>
      <c r="H36" s="116">
        <v>21</v>
      </c>
      <c r="I36" s="112">
        <f>H36/D36</f>
        <v>0.91304347826086951</v>
      </c>
      <c r="J36" s="116">
        <v>1</v>
      </c>
      <c r="K36" s="112">
        <f>J36/D36</f>
        <v>4.3478260869565216E-2</v>
      </c>
      <c r="L36" s="116">
        <v>2</v>
      </c>
      <c r="M36" s="112">
        <f>L36/D36</f>
        <v>8.6956521739130432E-2</v>
      </c>
      <c r="N36" s="105">
        <v>41</v>
      </c>
      <c r="O36" s="112">
        <f>N36/B36</f>
        <v>0.640625</v>
      </c>
      <c r="P36" s="116">
        <v>2</v>
      </c>
      <c r="Q36" s="112">
        <f>P36/N36</f>
        <v>4.878048780487805E-2</v>
      </c>
      <c r="R36" s="116">
        <v>26</v>
      </c>
      <c r="S36" s="112">
        <f>R36/N36</f>
        <v>0.63414634146341464</v>
      </c>
      <c r="T36" s="116">
        <v>4</v>
      </c>
      <c r="U36" s="112">
        <f>T36/N36</f>
        <v>9.7560975609756101E-2</v>
      </c>
      <c r="V36" s="116">
        <v>9</v>
      </c>
      <c r="W36" s="128">
        <f>V36/N36</f>
        <v>0.21951219512195122</v>
      </c>
    </row>
    <row r="38" spans="1:23">
      <c r="A38" s="166" t="s">
        <v>46</v>
      </c>
      <c r="B38" s="166">
        <v>104</v>
      </c>
    </row>
    <row r="39" spans="1:23">
      <c r="A39" s="166" t="s">
        <v>47</v>
      </c>
    </row>
    <row r="40" spans="1:23">
      <c r="A40" s="166" t="s">
        <v>48</v>
      </c>
    </row>
    <row r="41" spans="1:23">
      <c r="A41" s="202" t="s">
        <v>49</v>
      </c>
    </row>
    <row r="42" spans="1:23">
      <c r="A42" s="202"/>
    </row>
    <row r="43" spans="1:23">
      <c r="A43" s="1" t="s">
        <v>3</v>
      </c>
    </row>
    <row r="44" spans="1:23">
      <c r="A44" s="1" t="s">
        <v>6</v>
      </c>
    </row>
    <row r="45" spans="1:23">
      <c r="A45" s="1" t="s">
        <v>9</v>
      </c>
    </row>
    <row r="46" spans="1:23">
      <c r="A46" s="1" t="s">
        <v>12</v>
      </c>
    </row>
    <row r="47" spans="1:23">
      <c r="A47" s="1" t="s">
        <v>15</v>
      </c>
    </row>
  </sheetData>
  <mergeCells count="35">
    <mergeCell ref="A41:A42"/>
    <mergeCell ref="D19:E19"/>
    <mergeCell ref="F19:G19"/>
    <mergeCell ref="H19:I19"/>
    <mergeCell ref="J19:K19"/>
    <mergeCell ref="B19:C19"/>
    <mergeCell ref="J27:K27"/>
    <mergeCell ref="B7:C7"/>
    <mergeCell ref="D7:E7"/>
    <mergeCell ref="F7:G7"/>
    <mergeCell ref="B13:C13"/>
    <mergeCell ref="F1:G1"/>
    <mergeCell ref="D13:E13"/>
    <mergeCell ref="F13:G13"/>
    <mergeCell ref="R1:S1"/>
    <mergeCell ref="T1:U1"/>
    <mergeCell ref="V1:W1"/>
    <mergeCell ref="B1:C1"/>
    <mergeCell ref="D1:E1"/>
    <mergeCell ref="N1:O1"/>
    <mergeCell ref="H1:I1"/>
    <mergeCell ref="J1:K1"/>
    <mergeCell ref="L1:M1"/>
    <mergeCell ref="P1:Q1"/>
    <mergeCell ref="J13:K13"/>
    <mergeCell ref="L13:M13"/>
    <mergeCell ref="B27:C27"/>
    <mergeCell ref="D27:E27"/>
    <mergeCell ref="F27:G27"/>
    <mergeCell ref="H27:I27"/>
    <mergeCell ref="N27:O27"/>
    <mergeCell ref="P27:Q27"/>
    <mergeCell ref="R27:S27"/>
    <mergeCell ref="T27:U27"/>
    <mergeCell ref="V27:W27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8902D5A7476D7448A98ADEE3049048F" ma:contentTypeVersion="9" ma:contentTypeDescription="Crie um novo documento." ma:contentTypeScope="" ma:versionID="2fa2b3bb8c45053fab2b008e245f77db">
  <xsd:schema xmlns:xsd="http://www.w3.org/2001/XMLSchema" xmlns:xs="http://www.w3.org/2001/XMLSchema" xmlns:p="http://schemas.microsoft.com/office/2006/metadata/properties" xmlns:ns2="489755ea-cf08-4795-bfcc-6a85e9dda699" targetNamespace="http://schemas.microsoft.com/office/2006/metadata/properties" ma:root="true" ma:fieldsID="49c4b4322409d6e4dc914ad4986cfc59" ns2:_="">
    <xsd:import namespace="489755ea-cf08-4795-bfcc-6a85e9dda6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9755ea-cf08-4795-bfcc-6a85e9dda6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727B3D3-6259-4864-ACA4-AF32D9CA764B}"/>
</file>

<file path=customXml/itemProps2.xml><?xml version="1.0" encoding="utf-8"?>
<ds:datastoreItem xmlns:ds="http://schemas.openxmlformats.org/officeDocument/2006/customXml" ds:itemID="{C97AE005-4B22-436E-91B5-B34FB8FE8D6E}"/>
</file>

<file path=customXml/itemProps3.xml><?xml version="1.0" encoding="utf-8"?>
<ds:datastoreItem xmlns:ds="http://schemas.openxmlformats.org/officeDocument/2006/customXml" ds:itemID="{3D1B5B7F-044C-4952-A5E6-C1B08E9E011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Gomes</dc:creator>
  <cp:keywords/>
  <dc:description/>
  <cp:lastModifiedBy/>
  <cp:revision/>
  <dcterms:created xsi:type="dcterms:W3CDTF">2020-03-07T15:29:10Z</dcterms:created>
  <dcterms:modified xsi:type="dcterms:W3CDTF">2020-03-11T19:30:06Z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0x01010028902D5A7476D7448A98ADEE3049048F</vt:lpwstr>
  </property>
</Properties>
</file>