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CODE-RS-ML\CLOROFILA\DATASET-CL\"/>
    </mc:Choice>
  </mc:AlternateContent>
  <xr:revisionPtr revIDLastSave="0" documentId="13_ncr:1_{80E3C55E-5CA9-4C9F-AAD9-9392D5F177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5SjY+3/jkq1nbQLiXMg6/DNxA1AdY2C7r/Mq61mqJ8="/>
    </ext>
  </extLst>
</workbook>
</file>

<file path=xl/calcChain.xml><?xml version="1.0" encoding="utf-8"?>
<calcChain xmlns="http://schemas.openxmlformats.org/spreadsheetml/2006/main">
  <c r="AH2" i="1" l="1"/>
  <c r="AF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2" i="1"/>
  <c r="AV2" i="1"/>
  <c r="AX7" i="1"/>
  <c r="AX3" i="1"/>
  <c r="AX4" i="1"/>
  <c r="AX5" i="1"/>
  <c r="AX6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T4" i="1"/>
  <c r="AT3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2" i="1"/>
  <c r="AP1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2" i="1"/>
  <c r="AK9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100" i="1"/>
  <c r="AK2" i="1"/>
  <c r="AI9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7" i="1"/>
  <c r="AI98" i="1"/>
  <c r="AI99" i="1"/>
  <c r="AI100" i="1"/>
  <c r="AI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G2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2" i="1"/>
  <c r="AF10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</calcChain>
</file>

<file path=xl/sharedStrings.xml><?xml version="1.0" encoding="utf-8"?>
<sst xmlns="http://schemas.openxmlformats.org/spreadsheetml/2006/main" count="341" uniqueCount="103">
  <si>
    <t>ID</t>
  </si>
  <si>
    <t>St</t>
  </si>
  <si>
    <t>Longitude</t>
  </si>
  <si>
    <t>Latitude</t>
  </si>
  <si>
    <t>Fecha</t>
  </si>
  <si>
    <t>Valor</t>
  </si>
  <si>
    <t>Variable</t>
  </si>
  <si>
    <t>Pixel-X</t>
  </si>
  <si>
    <t>Pixel-Y</t>
  </si>
  <si>
    <t>LongitudeB</t>
  </si>
  <si>
    <t>LatitudeB</t>
  </si>
  <si>
    <t>lon</t>
  </si>
  <si>
    <t>lat</t>
  </si>
  <si>
    <t>Rrs_400</t>
  </si>
  <si>
    <t>Rrs_412</t>
  </si>
  <si>
    <t>Rrs_443</t>
  </si>
  <si>
    <t>Rrs_490</t>
  </si>
  <si>
    <t>Rrs_510</t>
  </si>
  <si>
    <t>Rrs_560</t>
  </si>
  <si>
    <t>Rrs_620</t>
  </si>
  <si>
    <t>Rrs_665</t>
  </si>
  <si>
    <t>Rrs_674</t>
  </si>
  <si>
    <t>Rrs_682</t>
  </si>
  <si>
    <t>Rrs_709</t>
  </si>
  <si>
    <t>Rrs_754</t>
  </si>
  <si>
    <t>Rrs_768</t>
  </si>
  <si>
    <t>Rrs_779</t>
  </si>
  <si>
    <t>Rrs_865</t>
  </si>
  <si>
    <t>Rrs_884</t>
  </si>
  <si>
    <t>Rrs_1016</t>
  </si>
  <si>
    <t>l2_flags</t>
  </si>
  <si>
    <t>INVEMAR</t>
  </si>
  <si>
    <t>Clorofila-a (ug/l)</t>
  </si>
  <si>
    <t>CIOH</t>
  </si>
  <si>
    <t>E9</t>
  </si>
  <si>
    <t>E8</t>
  </si>
  <si>
    <t>BC5</t>
  </si>
  <si>
    <t>E8n</t>
  </si>
  <si>
    <t>E3n</t>
  </si>
  <si>
    <t>BC6</t>
  </si>
  <si>
    <t>E7</t>
  </si>
  <si>
    <t>V4</t>
  </si>
  <si>
    <t>V6</t>
  </si>
  <si>
    <t>V2</t>
  </si>
  <si>
    <t>E6</t>
  </si>
  <si>
    <t>E5</t>
  </si>
  <si>
    <t>E12</t>
  </si>
  <si>
    <t>E24</t>
  </si>
  <si>
    <t>E25</t>
  </si>
  <si>
    <t>E27</t>
  </si>
  <si>
    <t>E31</t>
  </si>
  <si>
    <t>E21</t>
  </si>
  <si>
    <t>E22</t>
  </si>
  <si>
    <t>E1</t>
  </si>
  <si>
    <t>E3</t>
  </si>
  <si>
    <t>E4</t>
  </si>
  <si>
    <t>E10</t>
  </si>
  <si>
    <t>E14</t>
  </si>
  <si>
    <t>E13</t>
  </si>
  <si>
    <t>E6s</t>
  </si>
  <si>
    <t>E7s</t>
  </si>
  <si>
    <t>E9s</t>
  </si>
  <si>
    <t>E14s</t>
  </si>
  <si>
    <t>E13s</t>
  </si>
  <si>
    <t>E12s</t>
  </si>
  <si>
    <t>E11*s</t>
  </si>
  <si>
    <t>E24s</t>
  </si>
  <si>
    <t>E3s</t>
  </si>
  <si>
    <t>E1s</t>
  </si>
  <si>
    <t>E2s</t>
  </si>
  <si>
    <t>E1*s</t>
  </si>
  <si>
    <t>E3*s</t>
  </si>
  <si>
    <t>E4s</t>
  </si>
  <si>
    <t>E4*s</t>
  </si>
  <si>
    <t>E5*s</t>
  </si>
  <si>
    <t>E5s</t>
  </si>
  <si>
    <t>E11</t>
  </si>
  <si>
    <t>E2</t>
  </si>
  <si>
    <t>E31_sup</t>
  </si>
  <si>
    <t>E07_sup</t>
  </si>
  <si>
    <t>E09_sup</t>
  </si>
  <si>
    <t>NDCI(682)</t>
  </si>
  <si>
    <t>NDCI(709)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</si>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</sst>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abSelected="1" workbookViewId="0">
      <selection activeCell="L9" sqref="L9"/>
    </sheetView>
  </sheetViews>
  <sheetFormatPr baseColWidth="10" defaultColWidth="14.42578125" defaultRowHeight="15" customHeight="1" x14ac:dyDescent="0.25"/>
  <cols>
    <col min="1" max="1" width="9.42578125" bestFit="1" customWidth="1"/>
    <col min="2" max="4" width="8.7109375" customWidth="1"/>
    <col min="5" max="5" width="18.140625" bestFit="1" customWidth="1"/>
    <col min="6" max="31" width="8.7109375" customWidth="1"/>
    <col min="34" max="34" width="16.285156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82</v>
      </c>
      <c r="AG1" s="4" t="s">
        <v>81</v>
      </c>
      <c r="AH1" s="4" t="s">
        <v>83</v>
      </c>
      <c r="AI1" s="4" t="s">
        <v>84</v>
      </c>
      <c r="AJ1" s="4" t="s">
        <v>85</v>
      </c>
      <c r="AK1" s="4" t="s">
        <v>86</v>
      </c>
      <c r="AL1" s="4" t="s">
        <v>87</v>
      </c>
      <c r="AM1" s="4" t="s">
        <v>88</v>
      </c>
      <c r="AN1" s="4" t="s">
        <v>89</v>
      </c>
      <c r="AO1" s="4" t="s">
        <v>90</v>
      </c>
      <c r="AP1" s="4" t="s">
        <v>91</v>
      </c>
      <c r="AQ1" s="4" t="s">
        <v>92</v>
      </c>
      <c r="AR1" s="4" t="s">
        <v>93</v>
      </c>
      <c r="AS1" s="4" t="s">
        <v>94</v>
      </c>
      <c r="AT1" s="4" t="s">
        <v>95</v>
      </c>
      <c r="AU1" s="4" t="s">
        <v>96</v>
      </c>
      <c r="AV1" s="4" t="s">
        <v>97</v>
      </c>
      <c r="AW1" s="4" t="s">
        <v>98</v>
      </c>
      <c r="AX1" s="4" t="s">
        <v>99</v>
      </c>
      <c r="AY1" s="4" t="s">
        <v>100</v>
      </c>
      <c r="AZ1" s="4" t="s">
        <v>101</v>
      </c>
      <c r="BA1" s="4" t="s">
        <v>102</v>
      </c>
    </row>
    <row r="2" spans="1:53" x14ac:dyDescent="0.25">
      <c r="A2" s="2" t="s">
        <v>31</v>
      </c>
      <c r="B2" s="2">
        <v>17890</v>
      </c>
      <c r="C2" s="2">
        <v>-75.510582999999997</v>
      </c>
      <c r="D2" s="2">
        <v>10.348694</v>
      </c>
      <c r="E2" s="3">
        <v>45042</v>
      </c>
      <c r="F2" s="2">
        <v>1.78</v>
      </c>
      <c r="G2" s="2" t="s">
        <v>32</v>
      </c>
      <c r="H2" s="2">
        <v>91</v>
      </c>
      <c r="I2" s="2">
        <v>27</v>
      </c>
      <c r="J2" s="2">
        <v>-75.514470000000003</v>
      </c>
      <c r="K2" s="2">
        <v>10.346069999999999</v>
      </c>
      <c r="L2" s="2">
        <v>-75.514470000000003</v>
      </c>
      <c r="M2" s="2">
        <v>10.346069999999999</v>
      </c>
      <c r="N2" s="2">
        <v>9.4000000000000004E-3</v>
      </c>
      <c r="O2" s="2">
        <v>9.3299999999999998E-3</v>
      </c>
      <c r="P2" s="2">
        <v>1.18E-2</v>
      </c>
      <c r="Q2" s="2">
        <v>1.435E-2</v>
      </c>
      <c r="R2" s="2">
        <v>1.5910000000000001E-2</v>
      </c>
      <c r="S2" s="2">
        <v>2.1530000000000001E-2</v>
      </c>
      <c r="T2" s="2">
        <v>1.9120000000000002E-2</v>
      </c>
      <c r="U2" s="2">
        <v>1.6279999999999999E-2</v>
      </c>
      <c r="V2" s="2">
        <v>1.5939999999999999E-2</v>
      </c>
      <c r="W2" s="2">
        <v>1.5959999999999998E-2</v>
      </c>
      <c r="X2" s="2">
        <v>1.358E-2</v>
      </c>
      <c r="Y2" s="2">
        <v>1.089E-2</v>
      </c>
      <c r="Z2" s="2">
        <v>1.061E-2</v>
      </c>
      <c r="AA2" s="2">
        <v>1.0869999999999999E-2</v>
      </c>
      <c r="AB2" s="2">
        <v>8.9800000000000001E-3</v>
      </c>
      <c r="AC2" s="2">
        <v>8.4600000000000005E-3</v>
      </c>
      <c r="AD2" s="2">
        <v>7.7499999999999999E-3</v>
      </c>
      <c r="AE2" s="2">
        <v>0</v>
      </c>
      <c r="AF2">
        <f>(X2-U2)/(X2+U2)</f>
        <v>-9.0421969189551227E-2</v>
      </c>
      <c r="AG2">
        <f>(W2-U2)/(W2+U2)</f>
        <v>-9.9255583126551129E-3</v>
      </c>
      <c r="AH2">
        <f>P2/S2</f>
        <v>0.54807245703669294</v>
      </c>
      <c r="AI2">
        <f>((1/V2)-(1/X2))*Y2</f>
        <v>-0.11872762919859631</v>
      </c>
      <c r="AJ2">
        <f>X2/U2</f>
        <v>0.83415233415233414</v>
      </c>
      <c r="AK2">
        <f>((1/U2)-(1/X2))*Y2</f>
        <v>-0.13299566134617671</v>
      </c>
      <c r="AL2">
        <f>Y2/U2</f>
        <v>0.66891891891891897</v>
      </c>
      <c r="AM2">
        <f>S2/U2</f>
        <v>1.3224815724815726</v>
      </c>
      <c r="AN2">
        <f>X2/T2</f>
        <v>0.71025104602510458</v>
      </c>
      <c r="AO2">
        <f>(P2-AA2)/(Q2-X2)</f>
        <v>1.2077922077922083</v>
      </c>
      <c r="AP2">
        <f>Q2</f>
        <v>1.435E-2</v>
      </c>
      <c r="AQ2">
        <f>U2/S2</f>
        <v>0.75615420343706452</v>
      </c>
      <c r="AR2">
        <f>T2/X2</f>
        <v>1.4079528718703977</v>
      </c>
      <c r="AS2">
        <f>(T2/Q2)/(S2/R2)</f>
        <v>0.98460522631900071</v>
      </c>
      <c r="AT2">
        <f>(X2-AA2)/(U2-AA2)</f>
        <v>0.50092421441774504</v>
      </c>
      <c r="AU2">
        <f>S2</f>
        <v>2.1530000000000001E-2</v>
      </c>
      <c r="AV2">
        <f>X2/V2</f>
        <v>0.85194479297365122</v>
      </c>
      <c r="AW2">
        <f>(X2/V2)+(U2/T2)</f>
        <v>1.7034092281200945</v>
      </c>
      <c r="AX2">
        <f>(X2-Y2)/(U2-Y2)</f>
        <v>0.4990723562152134</v>
      </c>
      <c r="AY2">
        <f>Y2/(U2-X2)</f>
        <v>4.033333333333335</v>
      </c>
      <c r="AZ2">
        <f>Q2/S2</f>
        <v>0.66651184393869023</v>
      </c>
      <c r="BA2">
        <f>LOG10(Q2/S2)</f>
        <v>-0.17619212875347603</v>
      </c>
    </row>
    <row r="3" spans="1:53" x14ac:dyDescent="0.25">
      <c r="A3" s="2" t="s">
        <v>31</v>
      </c>
      <c r="B3" s="2">
        <v>17805</v>
      </c>
      <c r="C3" s="2">
        <v>-75.533112000000003</v>
      </c>
      <c r="D3" s="2">
        <v>10.385289999999999</v>
      </c>
      <c r="E3" s="3">
        <v>45042</v>
      </c>
      <c r="F3" s="2">
        <v>0.28999999999999998</v>
      </c>
      <c r="G3" s="2" t="s">
        <v>32</v>
      </c>
      <c r="H3" s="2">
        <v>63</v>
      </c>
      <c r="I3" s="2">
        <v>20</v>
      </c>
      <c r="J3" s="2">
        <v>-75.533919999999995</v>
      </c>
      <c r="K3" s="2">
        <v>10.38355</v>
      </c>
      <c r="L3" s="2">
        <v>-75.533919999999995</v>
      </c>
      <c r="M3" s="2">
        <v>10.38355</v>
      </c>
      <c r="N3" s="2">
        <v>6.9699999999999996E-3</v>
      </c>
      <c r="O3" s="2">
        <v>6.2199999999999998E-3</v>
      </c>
      <c r="P3" s="2">
        <v>7.7600000000000004E-3</v>
      </c>
      <c r="Q3" s="2">
        <v>1.034E-2</v>
      </c>
      <c r="R3" s="2">
        <v>1.119E-2</v>
      </c>
      <c r="S3" s="2">
        <v>1.431E-2</v>
      </c>
      <c r="T3" s="2">
        <v>6.28E-3</v>
      </c>
      <c r="U3" s="2">
        <v>4.4400000000000004E-3</v>
      </c>
      <c r="V3" s="2">
        <v>4.45E-3</v>
      </c>
      <c r="W3" s="2">
        <v>4.5599999999999998E-3</v>
      </c>
      <c r="X3" s="2">
        <v>2.4499999999999999E-3</v>
      </c>
      <c r="Y3" s="2">
        <v>3.3999999999999998E-3</v>
      </c>
      <c r="Z3" s="2">
        <v>2.2000000000000001E-3</v>
      </c>
      <c r="AA3" s="2">
        <v>3.2299999999999998E-3</v>
      </c>
      <c r="AB3" s="2">
        <v>2.7299999999999998E-3</v>
      </c>
      <c r="AC3" s="2">
        <v>2.4299999999999999E-3</v>
      </c>
      <c r="AD3" s="2">
        <v>1.83E-3</v>
      </c>
      <c r="AE3" s="2">
        <v>0</v>
      </c>
      <c r="AF3">
        <f t="shared" ref="AF3:AF66" si="0">(X3-U3)/(X3+U3)</f>
        <v>-0.28882438316400588</v>
      </c>
      <c r="AG3">
        <f t="shared" ref="AG3:AG66" si="1">(W3-U3)/(W3+U3)</f>
        <v>1.333333333333327E-2</v>
      </c>
      <c r="AH3">
        <f t="shared" ref="AH3:AH66" si="2">P3/S3</f>
        <v>0.54227812718378765</v>
      </c>
      <c r="AI3">
        <f t="shared" ref="AI3:AI66" si="3">((1/V3)-(1/X3))*Y3</f>
        <v>-0.62371015822059162</v>
      </c>
      <c r="AJ3">
        <f t="shared" ref="AJ3:AJ66" si="4">X3/U3</f>
        <v>0.55180180180180172</v>
      </c>
      <c r="AK3">
        <f t="shared" ref="AK3:AK66" si="5">((1/U3)-(1/X3))*Y3</f>
        <v>-0.6219893362750506</v>
      </c>
      <c r="AL3">
        <f t="shared" ref="AL3:AL66" si="6">Y3/U3</f>
        <v>0.7657657657657656</v>
      </c>
      <c r="AM3">
        <f t="shared" ref="AM3:AM66" si="7">S3/U3</f>
        <v>3.2229729729729728</v>
      </c>
      <c r="AN3">
        <f t="shared" ref="AN3:AN66" si="8">X3/T3</f>
        <v>0.39012738853503182</v>
      </c>
      <c r="AO3">
        <f t="shared" ref="AO3:AO66" si="9">(P3-AA3)/(Q3-X3)</f>
        <v>0.57414448669201523</v>
      </c>
      <c r="AP3">
        <f t="shared" ref="AP3:AP66" si="10">Q3</f>
        <v>1.034E-2</v>
      </c>
      <c r="AQ3">
        <f t="shared" ref="AQ3:AQ66" si="11">U3/S3</f>
        <v>0.31027253668763105</v>
      </c>
      <c r="AR3">
        <f t="shared" ref="AR3:AR66" si="12">T3/X3</f>
        <v>2.5632653061224491</v>
      </c>
      <c r="AS3">
        <f t="shared" ref="AS3:AS66" si="13">(T3/Q3)/(S3/R3)</f>
        <v>0.47492994983962467</v>
      </c>
      <c r="AT3">
        <f t="shared" ref="AT3:AT66" si="14">(X3-AA3)/(U3-AA3)</f>
        <v>-0.64462809917355335</v>
      </c>
      <c r="AU3">
        <f t="shared" ref="AU3:AU66" si="15">S3</f>
        <v>1.431E-2</v>
      </c>
      <c r="AV3">
        <f t="shared" ref="AV3:AV66" si="16">X3/V3</f>
        <v>0.550561797752809</v>
      </c>
      <c r="AW3">
        <f t="shared" ref="AW3:AW66" si="17">(X3/V3)+(U3/T3)</f>
        <v>1.2575681671795607</v>
      </c>
      <c r="AX3">
        <f t="shared" ref="AX3:AX66" si="18">(X3-Y3)/(U3-Y3)</f>
        <v>-0.91346153846153788</v>
      </c>
      <c r="AY3">
        <f t="shared" ref="AY3:AY66" si="19">Y3/(U3-X3)</f>
        <v>1.7085427135678388</v>
      </c>
      <c r="AZ3">
        <f t="shared" ref="AZ3:AZ66" si="20">Q3/S3</f>
        <v>0.7225716282320056</v>
      </c>
      <c r="BA3">
        <f t="shared" ref="BA3:BA66" si="21">LOG10(Q3/S3)</f>
        <v>-0.14111909500185266</v>
      </c>
    </row>
    <row r="4" spans="1:53" x14ac:dyDescent="0.25">
      <c r="A4" s="2" t="s">
        <v>31</v>
      </c>
      <c r="B4" s="2">
        <v>51291</v>
      </c>
      <c r="C4" s="2">
        <v>-75.544653199999999</v>
      </c>
      <c r="D4" s="2">
        <v>10.364879800000001</v>
      </c>
      <c r="E4" s="3">
        <v>45041</v>
      </c>
      <c r="F4" s="2">
        <v>3.15</v>
      </c>
      <c r="G4" s="2" t="s">
        <v>32</v>
      </c>
      <c r="H4" s="2">
        <v>77.5</v>
      </c>
      <c r="I4" s="2">
        <v>22.5</v>
      </c>
      <c r="J4" s="2">
        <v>-75.5450211</v>
      </c>
      <c r="K4" s="2">
        <v>10.3663177</v>
      </c>
      <c r="L4" s="2">
        <v>-75.545019999999994</v>
      </c>
      <c r="M4" s="2">
        <v>10.366318</v>
      </c>
      <c r="N4" s="2">
        <v>9.8653999999999999E-3</v>
      </c>
      <c r="O4" s="2">
        <v>9.6297399999999995E-3</v>
      </c>
      <c r="P4" s="2">
        <v>1.153007E-2</v>
      </c>
      <c r="Q4" s="2">
        <v>1.433132E-2</v>
      </c>
      <c r="R4" s="2">
        <v>1.490318E-2</v>
      </c>
      <c r="S4" s="2">
        <v>1.7262039999999999E-2</v>
      </c>
      <c r="T4" s="2">
        <v>1.076248E-2</v>
      </c>
      <c r="U4" s="2">
        <v>9.1746599999999994E-3</v>
      </c>
      <c r="V4" s="2">
        <v>9.04019E-3</v>
      </c>
      <c r="W4" s="2">
        <v>9.1528000000000009E-3</v>
      </c>
      <c r="X4" s="2">
        <v>8.0541599999999994E-3</v>
      </c>
      <c r="Y4" s="2">
        <v>9.6316400000000003E-3</v>
      </c>
      <c r="Z4" s="2">
        <v>9.2899999999999996E-3</v>
      </c>
      <c r="AA4" s="2">
        <v>9.7188399999999994E-3</v>
      </c>
      <c r="AB4" s="2">
        <v>1.01E-2</v>
      </c>
      <c r="AC4" s="2">
        <v>1.01E-2</v>
      </c>
      <c r="AD4" s="2">
        <v>1.0121049999999999E-2</v>
      </c>
      <c r="AE4" s="2">
        <v>0</v>
      </c>
      <c r="AF4">
        <f t="shared" si="0"/>
        <v>-6.5036375097075716E-2</v>
      </c>
      <c r="AG4">
        <f t="shared" si="1"/>
        <v>-1.1927457487288771E-3</v>
      </c>
      <c r="AH4">
        <f t="shared" si="2"/>
        <v>0.66794364976561293</v>
      </c>
      <c r="AI4">
        <f t="shared" si="3"/>
        <v>-0.13043452445444617</v>
      </c>
      <c r="AJ4">
        <f t="shared" si="4"/>
        <v>0.87787013360713095</v>
      </c>
      <c r="AK4">
        <f t="shared" si="5"/>
        <v>-0.14605010408834854</v>
      </c>
      <c r="AL4">
        <f t="shared" si="6"/>
        <v>1.0498089302491864</v>
      </c>
      <c r="AM4">
        <f t="shared" si="7"/>
        <v>1.8814909762323617</v>
      </c>
      <c r="AN4">
        <f t="shared" si="8"/>
        <v>0.74835539764069248</v>
      </c>
      <c r="AO4">
        <f t="shared" si="9"/>
        <v>0.28854290793925924</v>
      </c>
      <c r="AP4">
        <f t="shared" si="10"/>
        <v>1.433132E-2</v>
      </c>
      <c r="AQ4">
        <f t="shared" si="11"/>
        <v>0.5314933808518576</v>
      </c>
      <c r="AR4">
        <f t="shared" si="12"/>
        <v>1.3362634961311919</v>
      </c>
      <c r="AS4">
        <f t="shared" si="13"/>
        <v>0.6483551909491253</v>
      </c>
      <c r="AT4">
        <f>(X4-AA4)/(U4-AA4)</f>
        <v>3.0590613399977946</v>
      </c>
      <c r="AU4">
        <f t="shared" si="15"/>
        <v>1.7262039999999999E-2</v>
      </c>
      <c r="AV4">
        <f t="shared" si="16"/>
        <v>0.89092817739450159</v>
      </c>
      <c r="AW4">
        <f t="shared" si="17"/>
        <v>1.7433952667642378</v>
      </c>
      <c r="AX4">
        <f t="shared" si="18"/>
        <v>3.4519672633375591</v>
      </c>
      <c r="AY4">
        <f t="shared" si="19"/>
        <v>8.595841142347167</v>
      </c>
      <c r="AZ4">
        <f t="shared" si="20"/>
        <v>0.83022168874594193</v>
      </c>
      <c r="BA4">
        <f t="shared" si="21"/>
        <v>-8.0805925282185248E-2</v>
      </c>
    </row>
    <row r="5" spans="1:53" x14ac:dyDescent="0.25">
      <c r="A5" s="2" t="s">
        <v>33</v>
      </c>
      <c r="B5" s="2" t="s">
        <v>34</v>
      </c>
      <c r="C5" s="2">
        <v>-75.599699999999999</v>
      </c>
      <c r="D5" s="2">
        <v>10.315300000000001</v>
      </c>
      <c r="E5" s="3">
        <v>44735</v>
      </c>
      <c r="F5" s="2">
        <v>1.8218000000000001</v>
      </c>
      <c r="G5" s="2" t="s">
        <v>32</v>
      </c>
      <c r="H5" s="2">
        <v>47.5</v>
      </c>
      <c r="I5" s="2">
        <v>47.5</v>
      </c>
      <c r="J5" s="2">
        <v>-75.601203900000002</v>
      </c>
      <c r="K5" s="2">
        <v>10.314265300000001</v>
      </c>
      <c r="L5" s="2">
        <v>-75.601203999999996</v>
      </c>
      <c r="M5" s="2">
        <v>10.314265000000001</v>
      </c>
      <c r="N5" s="2">
        <v>6.0998800000000002E-3</v>
      </c>
      <c r="O5" s="2">
        <v>5.4491299999999999E-3</v>
      </c>
      <c r="P5" s="2">
        <v>6.5846300000000002E-3</v>
      </c>
      <c r="Q5" s="2">
        <v>8.1859600000000008E-3</v>
      </c>
      <c r="R5" s="2">
        <v>8.2793099999999998E-3</v>
      </c>
      <c r="S5" s="2">
        <v>9.3229300000000001E-3</v>
      </c>
      <c r="T5" s="2">
        <v>5.1658800000000003E-3</v>
      </c>
      <c r="U5" s="2">
        <v>3.9221000000000004E-3</v>
      </c>
      <c r="V5" s="2">
        <v>4.0375899999999998E-3</v>
      </c>
      <c r="W5" s="2">
        <v>3.9585699999999998E-3</v>
      </c>
      <c r="X5" s="2">
        <v>2.4815499999999999E-3</v>
      </c>
      <c r="Y5" s="2">
        <v>3.59641E-3</v>
      </c>
      <c r="Z5" s="2">
        <v>3.46913E-3</v>
      </c>
      <c r="AA5" s="2">
        <v>3.26174E-3</v>
      </c>
      <c r="AB5" s="2">
        <v>2.6394299999999999E-3</v>
      </c>
      <c r="AC5" s="2">
        <v>2.1932000000000002E-3</v>
      </c>
      <c r="AD5" s="2">
        <v>1.57E-3</v>
      </c>
      <c r="AE5" s="2">
        <v>0</v>
      </c>
      <c r="AF5">
        <f t="shared" si="0"/>
        <v>-0.22495764134517041</v>
      </c>
      <c r="AG5">
        <f t="shared" si="1"/>
        <v>4.6277791101517239E-3</v>
      </c>
      <c r="AH5">
        <f t="shared" si="2"/>
        <v>0.70628332509200431</v>
      </c>
      <c r="AI5">
        <f t="shared" si="3"/>
        <v>-0.55852768790757623</v>
      </c>
      <c r="AJ5">
        <f t="shared" si="4"/>
        <v>0.63270951786032981</v>
      </c>
      <c r="AK5">
        <f t="shared" si="5"/>
        <v>-0.53229923349194319</v>
      </c>
      <c r="AL5">
        <f t="shared" si="6"/>
        <v>0.91696030187909527</v>
      </c>
      <c r="AM5">
        <f t="shared" si="7"/>
        <v>2.3770250631039493</v>
      </c>
      <c r="AN5">
        <f t="shared" si="8"/>
        <v>0.48037314068464615</v>
      </c>
      <c r="AO5">
        <f t="shared" si="9"/>
        <v>0.58251247718870136</v>
      </c>
      <c r="AP5">
        <f t="shared" si="10"/>
        <v>8.1859600000000008E-3</v>
      </c>
      <c r="AQ5">
        <f t="shared" si="11"/>
        <v>0.42069392347684692</v>
      </c>
      <c r="AR5">
        <f t="shared" si="12"/>
        <v>2.0817150571215572</v>
      </c>
      <c r="AS5">
        <f t="shared" si="13"/>
        <v>0.56042360066158403</v>
      </c>
      <c r="AT5">
        <f t="shared" si="14"/>
        <v>-1.1814616269913374</v>
      </c>
      <c r="AU5">
        <f t="shared" si="15"/>
        <v>9.3229300000000001E-3</v>
      </c>
      <c r="AV5">
        <f t="shared" si="16"/>
        <v>0.61461168667447663</v>
      </c>
      <c r="AW5">
        <f t="shared" si="17"/>
        <v>1.3738434148601875</v>
      </c>
      <c r="AX5">
        <f t="shared" si="18"/>
        <v>-3.4230710184531259</v>
      </c>
      <c r="AY5">
        <f t="shared" si="19"/>
        <v>2.4965533997431528</v>
      </c>
      <c r="AZ5">
        <f t="shared" si="20"/>
        <v>0.87804585039252692</v>
      </c>
      <c r="BA5">
        <f t="shared" si="21"/>
        <v>-5.6482805218550744E-2</v>
      </c>
    </row>
    <row r="6" spans="1:53" x14ac:dyDescent="0.25">
      <c r="A6" s="2" t="s">
        <v>33</v>
      </c>
      <c r="B6" s="2" t="s">
        <v>35</v>
      </c>
      <c r="C6" s="2">
        <v>-75.585859999999997</v>
      </c>
      <c r="D6" s="2">
        <v>10.31953</v>
      </c>
      <c r="E6" s="3">
        <v>44735</v>
      </c>
      <c r="F6" s="2">
        <v>4.6325000000000003</v>
      </c>
      <c r="G6" s="2" t="s">
        <v>32</v>
      </c>
      <c r="H6" s="2">
        <v>52</v>
      </c>
      <c r="I6" s="2">
        <v>45</v>
      </c>
      <c r="J6" s="2">
        <v>-75.58793</v>
      </c>
      <c r="K6" s="2">
        <v>10.31695</v>
      </c>
      <c r="L6" s="2">
        <v>-75.58793</v>
      </c>
      <c r="M6" s="2">
        <v>10.31695</v>
      </c>
      <c r="N6" s="2">
        <v>6.0299999999999998E-3</v>
      </c>
      <c r="O6" s="2">
        <v>5.4599999999999996E-3</v>
      </c>
      <c r="P6" s="2">
        <v>6.8399999999999997E-3</v>
      </c>
      <c r="Q6" s="2">
        <v>8.8500000000000002E-3</v>
      </c>
      <c r="R6" s="2">
        <v>9.3500000000000007E-3</v>
      </c>
      <c r="S6" s="2">
        <v>1.183E-2</v>
      </c>
      <c r="T6" s="2">
        <v>7.5700000000000003E-3</v>
      </c>
      <c r="U6" s="2">
        <v>5.8700000000000002E-3</v>
      </c>
      <c r="V6" s="2">
        <v>5.7999999999999996E-3</v>
      </c>
      <c r="W6" s="2">
        <v>5.8100000000000001E-3</v>
      </c>
      <c r="X6" s="2">
        <v>3.96E-3</v>
      </c>
      <c r="Y6" s="2">
        <v>4.8799999999999998E-3</v>
      </c>
      <c r="Z6" s="2">
        <v>4.79E-3</v>
      </c>
      <c r="AA6" s="2">
        <v>4.6899999999999997E-3</v>
      </c>
      <c r="AB6" s="2">
        <v>3.8500000000000001E-3</v>
      </c>
      <c r="AC6" s="2">
        <v>3.3999999999999998E-3</v>
      </c>
      <c r="AD6" s="2">
        <v>2.0899999999999998E-3</v>
      </c>
      <c r="AE6" s="2">
        <v>0</v>
      </c>
      <c r="AF6">
        <f t="shared" si="0"/>
        <v>-0.19430315361139372</v>
      </c>
      <c r="AG6">
        <f t="shared" si="1"/>
        <v>-5.1369863013698766E-3</v>
      </c>
      <c r="AH6">
        <f t="shared" si="2"/>
        <v>0.57819103972950125</v>
      </c>
      <c r="AI6">
        <f t="shared" si="3"/>
        <v>-0.39094392197840477</v>
      </c>
      <c r="AJ6">
        <f t="shared" si="4"/>
        <v>0.67461669505962518</v>
      </c>
      <c r="AK6">
        <f t="shared" si="5"/>
        <v>-0.40097740608813875</v>
      </c>
      <c r="AL6">
        <f t="shared" si="6"/>
        <v>0.83134582623509368</v>
      </c>
      <c r="AM6">
        <f t="shared" si="7"/>
        <v>2.0153321976149914</v>
      </c>
      <c r="AN6">
        <f t="shared" si="8"/>
        <v>0.52311756935270803</v>
      </c>
      <c r="AO6">
        <f t="shared" si="9"/>
        <v>0.43967280163599182</v>
      </c>
      <c r="AP6">
        <f t="shared" si="10"/>
        <v>8.8500000000000002E-3</v>
      </c>
      <c r="AQ6">
        <f t="shared" si="11"/>
        <v>0.49619611158072696</v>
      </c>
      <c r="AR6">
        <f t="shared" si="12"/>
        <v>1.9116161616161618</v>
      </c>
      <c r="AS6">
        <f t="shared" si="13"/>
        <v>0.67605102416054186</v>
      </c>
      <c r="AT6">
        <f t="shared" si="14"/>
        <v>-0.61864406779660974</v>
      </c>
      <c r="AU6">
        <f t="shared" si="15"/>
        <v>1.183E-2</v>
      </c>
      <c r="AV6">
        <f t="shared" si="16"/>
        <v>0.6827586206896552</v>
      </c>
      <c r="AW6">
        <f t="shared" si="17"/>
        <v>1.4581879469776342</v>
      </c>
      <c r="AX6">
        <f t="shared" si="18"/>
        <v>-0.92929292929292873</v>
      </c>
      <c r="AY6">
        <f t="shared" si="19"/>
        <v>2.5549738219895284</v>
      </c>
      <c r="AZ6">
        <f t="shared" si="20"/>
        <v>0.74809805579036348</v>
      </c>
      <c r="BA6">
        <f t="shared" si="21"/>
        <v>-0.12604147393010492</v>
      </c>
    </row>
    <row r="7" spans="1:53" x14ac:dyDescent="0.25">
      <c r="A7" s="2" t="s">
        <v>33</v>
      </c>
      <c r="B7" s="2" t="s">
        <v>36</v>
      </c>
      <c r="C7" s="2">
        <v>-75.579700000000003</v>
      </c>
      <c r="D7" s="2">
        <v>10.31953</v>
      </c>
      <c r="E7" s="3">
        <v>44735</v>
      </c>
      <c r="F7" s="2">
        <v>10.312900000000001</v>
      </c>
      <c r="G7" s="2" t="s">
        <v>32</v>
      </c>
      <c r="H7" s="2">
        <v>55</v>
      </c>
      <c r="I7" s="2">
        <v>44</v>
      </c>
      <c r="J7" s="2">
        <v>-75.579279999999997</v>
      </c>
      <c r="K7" s="2">
        <v>10.317880000000001</v>
      </c>
      <c r="L7" s="2">
        <v>-75.579279999999997</v>
      </c>
      <c r="M7" s="2">
        <v>10.317880000000001</v>
      </c>
      <c r="N7" s="2">
        <v>7.62E-3</v>
      </c>
      <c r="O7" s="2">
        <v>7.4200000000000004E-3</v>
      </c>
      <c r="P7" s="2">
        <v>9.1199999999999996E-3</v>
      </c>
      <c r="Q7" s="2">
        <v>1.18E-2</v>
      </c>
      <c r="R7" s="2">
        <v>1.316E-2</v>
      </c>
      <c r="S7" s="2">
        <v>1.8620000000000001E-2</v>
      </c>
      <c r="T7" s="2">
        <v>1.485E-2</v>
      </c>
      <c r="U7" s="2">
        <v>1.24E-2</v>
      </c>
      <c r="V7" s="2">
        <v>1.2070000000000001E-2</v>
      </c>
      <c r="W7" s="2">
        <v>1.226E-2</v>
      </c>
      <c r="X7" s="2">
        <v>1.0410000000000001E-2</v>
      </c>
      <c r="Y7" s="2">
        <v>1.239E-2</v>
      </c>
      <c r="Z7" s="2">
        <v>1.2290000000000001E-2</v>
      </c>
      <c r="AA7" s="2">
        <v>1.2460000000000001E-2</v>
      </c>
      <c r="AB7" s="2">
        <v>1.2160000000000001E-2</v>
      </c>
      <c r="AC7" s="2">
        <v>1.154E-2</v>
      </c>
      <c r="AD7" s="2">
        <v>1.0919999999999999E-2</v>
      </c>
      <c r="AE7" s="2">
        <v>1</v>
      </c>
      <c r="AF7">
        <f t="shared" si="0"/>
        <v>-8.7242437527400199E-2</v>
      </c>
      <c r="AG7">
        <f t="shared" si="1"/>
        <v>-5.6772100567720803E-3</v>
      </c>
      <c r="AH7">
        <f t="shared" si="2"/>
        <v>0.48979591836734687</v>
      </c>
      <c r="AI7">
        <f t="shared" si="3"/>
        <v>-0.16368971585062164</v>
      </c>
      <c r="AJ7">
        <f t="shared" si="4"/>
        <v>0.83951612903225814</v>
      </c>
      <c r="AK7">
        <f t="shared" si="5"/>
        <v>-0.19100818071953146</v>
      </c>
      <c r="AL7">
        <f t="shared" si="6"/>
        <v>0.99919354838709684</v>
      </c>
      <c r="AM7">
        <f t="shared" si="7"/>
        <v>1.5016129032258065</v>
      </c>
      <c r="AN7">
        <f t="shared" si="8"/>
        <v>0.70101010101010108</v>
      </c>
      <c r="AO7">
        <f t="shared" si="9"/>
        <v>-2.4028776978417294</v>
      </c>
      <c r="AP7">
        <f t="shared" si="10"/>
        <v>1.18E-2</v>
      </c>
      <c r="AQ7">
        <f t="shared" si="11"/>
        <v>0.66595059076262075</v>
      </c>
      <c r="AR7">
        <f t="shared" si="12"/>
        <v>1.4265129682997117</v>
      </c>
      <c r="AS7">
        <f t="shared" si="13"/>
        <v>0.88944819676309406</v>
      </c>
      <c r="AT7">
        <f t="shared" si="14"/>
        <v>34.166666666666082</v>
      </c>
      <c r="AU7">
        <f t="shared" si="15"/>
        <v>1.8620000000000001E-2</v>
      </c>
      <c r="AV7">
        <f t="shared" si="16"/>
        <v>0.86246893123446566</v>
      </c>
      <c r="AW7">
        <f t="shared" si="17"/>
        <v>1.6974857662513005</v>
      </c>
      <c r="AX7">
        <f>(X7-Y7)/(U7-Y7)</f>
        <v>-198.00000000000799</v>
      </c>
      <c r="AY7">
        <f t="shared" si="19"/>
        <v>6.2261306532663356</v>
      </c>
      <c r="AZ7">
        <f t="shared" si="20"/>
        <v>0.63372717508055854</v>
      </c>
      <c r="BA7">
        <f t="shared" si="21"/>
        <v>-0.19809766933919842</v>
      </c>
    </row>
    <row r="8" spans="1:53" x14ac:dyDescent="0.25">
      <c r="A8" s="2" t="s">
        <v>33</v>
      </c>
      <c r="B8" s="2" t="s">
        <v>37</v>
      </c>
      <c r="C8" s="2">
        <v>-75.580250000000007</v>
      </c>
      <c r="D8" s="2">
        <v>10.313940000000001</v>
      </c>
      <c r="E8" s="3">
        <v>44735</v>
      </c>
      <c r="F8" s="2">
        <v>7.6757999999999997</v>
      </c>
      <c r="G8" s="2" t="s">
        <v>32</v>
      </c>
      <c r="H8" s="2">
        <v>55.5</v>
      </c>
      <c r="I8" s="2">
        <v>46.5</v>
      </c>
      <c r="J8" s="2">
        <v>-75.580360400000004</v>
      </c>
      <c r="K8" s="2">
        <v>10.312690699999999</v>
      </c>
      <c r="L8" s="2">
        <v>-75.580359999999999</v>
      </c>
      <c r="M8" s="2">
        <v>10.312690999999999</v>
      </c>
      <c r="N8" s="2">
        <v>7.1419600000000001E-3</v>
      </c>
      <c r="O8" s="2">
        <v>6.7824000000000001E-3</v>
      </c>
      <c r="P8" s="2">
        <v>8.1669399999999993E-3</v>
      </c>
      <c r="Q8" s="2">
        <v>1.002869E-2</v>
      </c>
      <c r="R8" s="2">
        <v>1.134955E-2</v>
      </c>
      <c r="S8" s="2">
        <v>1.6238740000000002E-2</v>
      </c>
      <c r="T8" s="2">
        <v>1.1260030000000001E-2</v>
      </c>
      <c r="U8" s="2">
        <v>8.8679599999999994E-3</v>
      </c>
      <c r="V8" s="2">
        <v>8.5843499999999993E-3</v>
      </c>
      <c r="W8" s="2">
        <v>8.4221399999999998E-3</v>
      </c>
      <c r="X8" s="2">
        <v>6.8599999999999998E-3</v>
      </c>
      <c r="Y8" s="2">
        <v>8.8600999999999992E-3</v>
      </c>
      <c r="Z8" s="2">
        <v>8.5400000000000007E-3</v>
      </c>
      <c r="AA8" s="2">
        <v>8.6839099999999995E-3</v>
      </c>
      <c r="AB8" s="2">
        <v>7.9292500000000005E-3</v>
      </c>
      <c r="AC8" s="2">
        <v>7.5025200000000004E-3</v>
      </c>
      <c r="AD8" s="2">
        <v>6.2500000000000003E-3</v>
      </c>
      <c r="AE8" s="2">
        <v>0</v>
      </c>
      <c r="AF8">
        <f t="shared" si="0"/>
        <v>-0.1276681781998428</v>
      </c>
      <c r="AG8">
        <f t="shared" si="1"/>
        <v>-2.5784697601517605E-2</v>
      </c>
      <c r="AH8">
        <f t="shared" si="2"/>
        <v>0.50292941447427564</v>
      </c>
      <c r="AI8">
        <f t="shared" si="3"/>
        <v>-0.25943735796178408</v>
      </c>
      <c r="AJ8">
        <f t="shared" si="4"/>
        <v>0.77357137379961116</v>
      </c>
      <c r="AK8">
        <f t="shared" si="5"/>
        <v>-0.29244610364403273</v>
      </c>
      <c r="AL8">
        <f t="shared" si="6"/>
        <v>0.99911366311981564</v>
      </c>
      <c r="AM8">
        <f t="shared" si="7"/>
        <v>1.831169739150831</v>
      </c>
      <c r="AN8">
        <f t="shared" si="8"/>
        <v>0.6092346112754583</v>
      </c>
      <c r="AO8">
        <f t="shared" si="9"/>
        <v>-0.16314944030498416</v>
      </c>
      <c r="AP8">
        <f t="shared" si="10"/>
        <v>1.002869E-2</v>
      </c>
      <c r="AQ8">
        <f t="shared" si="11"/>
        <v>0.54609901999785693</v>
      </c>
      <c r="AR8">
        <f t="shared" si="12"/>
        <v>1.6414037900874636</v>
      </c>
      <c r="AS8">
        <f t="shared" si="13"/>
        <v>0.78473252777166524</v>
      </c>
      <c r="AT8">
        <f t="shared" si="14"/>
        <v>-9.9098614506927536</v>
      </c>
      <c r="AU8">
        <f t="shared" si="15"/>
        <v>1.6238740000000002E-2</v>
      </c>
      <c r="AV8">
        <f t="shared" si="16"/>
        <v>0.79912864689813445</v>
      </c>
      <c r="AW8">
        <f t="shared" si="17"/>
        <v>1.586689603662903</v>
      </c>
      <c r="AX8">
        <f t="shared" si="18"/>
        <v>-254.46564885495664</v>
      </c>
      <c r="AY8">
        <f t="shared" si="19"/>
        <v>4.4124882965796139</v>
      </c>
      <c r="AZ8">
        <f t="shared" si="20"/>
        <v>0.61757808795509994</v>
      </c>
      <c r="BA8">
        <f t="shared" si="21"/>
        <v>-0.20930812143042746</v>
      </c>
    </row>
    <row r="9" spans="1:53" x14ac:dyDescent="0.25">
      <c r="A9" s="2" t="s">
        <v>33</v>
      </c>
      <c r="B9" s="2" t="s">
        <v>38</v>
      </c>
      <c r="C9" s="2">
        <v>-75.580439999999996</v>
      </c>
      <c r="D9" s="2">
        <v>10.30606</v>
      </c>
      <c r="E9" s="3">
        <v>44735</v>
      </c>
      <c r="F9" s="2">
        <v>4.7824</v>
      </c>
      <c r="G9" s="2" t="s">
        <v>32</v>
      </c>
      <c r="H9" s="2">
        <v>55.5</v>
      </c>
      <c r="I9" s="2">
        <v>48.5</v>
      </c>
      <c r="J9" s="2">
        <v>-75.581443800000002</v>
      </c>
      <c r="K9" s="2">
        <v>10.3075066</v>
      </c>
      <c r="L9" s="2">
        <v>-75.581440000000001</v>
      </c>
      <c r="M9" s="2">
        <v>10.307506999999999</v>
      </c>
      <c r="N9" s="2">
        <v>7.1823700000000004E-3</v>
      </c>
      <c r="O9" s="2">
        <v>6.7299999999999999E-3</v>
      </c>
      <c r="P9" s="2">
        <v>8.2939299999999997E-3</v>
      </c>
      <c r="Q9" s="2">
        <v>9.7650199999999993E-3</v>
      </c>
      <c r="R9" s="2">
        <v>1.082879E-2</v>
      </c>
      <c r="S9" s="2">
        <v>1.5238979999999999E-2</v>
      </c>
      <c r="T9" s="2">
        <v>1.0077920000000001E-2</v>
      </c>
      <c r="U9" s="2">
        <v>7.7007000000000004E-3</v>
      </c>
      <c r="V9" s="2">
        <v>7.5107500000000001E-3</v>
      </c>
      <c r="W9" s="2">
        <v>7.4611499999999997E-3</v>
      </c>
      <c r="X9" s="2">
        <v>5.2126899999999999E-3</v>
      </c>
      <c r="Y9" s="2">
        <v>5.81586E-3</v>
      </c>
      <c r="Z9" s="2">
        <v>5.51805E-3</v>
      </c>
      <c r="AA9" s="2">
        <v>5.58655E-3</v>
      </c>
      <c r="AB9" s="2">
        <v>4.7217600000000002E-3</v>
      </c>
      <c r="AC9" s="2">
        <v>4.3099999999999996E-3</v>
      </c>
      <c r="AD9" s="2">
        <v>3.1316299999999998E-3</v>
      </c>
      <c r="AE9" s="2">
        <v>0</v>
      </c>
      <c r="AF9">
        <f t="shared" si="0"/>
        <v>-0.19266900480818752</v>
      </c>
      <c r="AG9">
        <f t="shared" si="1"/>
        <v>-1.5799523145262662E-2</v>
      </c>
      <c r="AH9">
        <f t="shared" si="2"/>
        <v>0.54425755529569564</v>
      </c>
      <c r="AI9">
        <f t="shared" si="3"/>
        <v>-0.34137373398428117</v>
      </c>
      <c r="AJ9">
        <f t="shared" si="4"/>
        <v>0.67691118989182797</v>
      </c>
      <c r="AK9">
        <f t="shared" si="5"/>
        <v>-0.36047401383080763</v>
      </c>
      <c r="AL9">
        <f t="shared" si="6"/>
        <v>0.75523783552144608</v>
      </c>
      <c r="AM9">
        <f t="shared" si="7"/>
        <v>1.9789084109236821</v>
      </c>
      <c r="AN9">
        <f t="shared" si="8"/>
        <v>0.51723867623477859</v>
      </c>
      <c r="AO9">
        <f t="shared" si="9"/>
        <v>0.59472402044667239</v>
      </c>
      <c r="AP9">
        <f t="shared" si="10"/>
        <v>9.7650199999999993E-3</v>
      </c>
      <c r="AQ9">
        <f t="shared" si="11"/>
        <v>0.50532909682931537</v>
      </c>
      <c r="AR9">
        <f t="shared" si="12"/>
        <v>1.9333434368819171</v>
      </c>
      <c r="AS9">
        <f t="shared" si="13"/>
        <v>0.73336774008070948</v>
      </c>
      <c r="AT9">
        <f t="shared" si="14"/>
        <v>-0.17683702670103829</v>
      </c>
      <c r="AU9">
        <f t="shared" si="15"/>
        <v>1.5238979999999999E-2</v>
      </c>
      <c r="AV9">
        <f t="shared" si="16"/>
        <v>0.69403055620277598</v>
      </c>
      <c r="AW9">
        <f t="shared" si="17"/>
        <v>1.4581465642679323</v>
      </c>
      <c r="AX9">
        <f t="shared" si="18"/>
        <v>-0.32001124763905686</v>
      </c>
      <c r="AY9">
        <f t="shared" si="19"/>
        <v>2.3375549133644955</v>
      </c>
      <c r="AZ9">
        <f t="shared" si="20"/>
        <v>0.64079223150105846</v>
      </c>
      <c r="BA9">
        <f t="shared" si="21"/>
        <v>-0.19328276196232336</v>
      </c>
    </row>
    <row r="10" spans="1:53" x14ac:dyDescent="0.25">
      <c r="A10" s="2" t="s">
        <v>33</v>
      </c>
      <c r="B10" s="2" t="s">
        <v>39</v>
      </c>
      <c r="C10" s="2">
        <v>-75.542900000000003</v>
      </c>
      <c r="D10" s="2">
        <v>10.3271</v>
      </c>
      <c r="E10" s="3">
        <v>44735</v>
      </c>
      <c r="F10" s="2">
        <v>5.4452999999999996</v>
      </c>
      <c r="G10" s="2" t="s">
        <v>32</v>
      </c>
      <c r="H10" s="2">
        <v>69.5</v>
      </c>
      <c r="I10" s="2">
        <v>38.5</v>
      </c>
      <c r="J10" s="2">
        <v>-75.5436859</v>
      </c>
      <c r="K10" s="2">
        <v>10.326791800000001</v>
      </c>
      <c r="L10" s="2">
        <v>-75.543685999999994</v>
      </c>
      <c r="M10" s="2">
        <v>10.326791999999999</v>
      </c>
      <c r="N10" s="2">
        <v>1.273943E-2</v>
      </c>
      <c r="O10" s="2">
        <v>1.3148719999999999E-2</v>
      </c>
      <c r="P10" s="2">
        <v>1.5692560000000001E-2</v>
      </c>
      <c r="Q10" s="2">
        <v>1.8317119999999999E-2</v>
      </c>
      <c r="R10" s="2">
        <v>1.9956410000000001E-2</v>
      </c>
      <c r="S10" s="2">
        <v>2.610225E-2</v>
      </c>
      <c r="T10" s="2">
        <v>2.4114210000000001E-2</v>
      </c>
      <c r="U10" s="2">
        <v>2.1670200000000001E-2</v>
      </c>
      <c r="V10" s="2">
        <v>2.1584220000000001E-2</v>
      </c>
      <c r="W10" s="2">
        <v>2.1392899999999999E-2</v>
      </c>
      <c r="X10" s="2">
        <v>1.8237090000000001E-2</v>
      </c>
      <c r="Y10" s="2">
        <v>1.7770330000000001E-2</v>
      </c>
      <c r="Z10" s="2">
        <v>1.7399999999999999E-2</v>
      </c>
      <c r="AA10" s="2">
        <v>1.782771E-2</v>
      </c>
      <c r="AB10" s="2">
        <v>1.5599999999999999E-2</v>
      </c>
      <c r="AC10" s="2">
        <v>1.46E-2</v>
      </c>
      <c r="AD10" s="2">
        <v>1.205182E-2</v>
      </c>
      <c r="AE10" s="2">
        <v>1</v>
      </c>
      <c r="AF10">
        <f t="shared" si="0"/>
        <v>-8.6027139402349795E-2</v>
      </c>
      <c r="AG10">
        <f t="shared" si="1"/>
        <v>-6.4393877821151092E-3</v>
      </c>
      <c r="AH10">
        <f t="shared" si="2"/>
        <v>0.60119568236454712</v>
      </c>
      <c r="AI10">
        <f t="shared" si="3"/>
        <v>-0.1511040737043404</v>
      </c>
      <c r="AJ10">
        <f t="shared" si="4"/>
        <v>0.84157460475676271</v>
      </c>
      <c r="AK10">
        <f t="shared" si="5"/>
        <v>-0.15437065638502395</v>
      </c>
      <c r="AL10">
        <f t="shared" si="6"/>
        <v>0.82003534808169742</v>
      </c>
      <c r="AM10">
        <f t="shared" si="7"/>
        <v>1.2045228008970845</v>
      </c>
      <c r="AN10">
        <f t="shared" si="8"/>
        <v>0.75627980348516499</v>
      </c>
      <c r="AO10">
        <f t="shared" si="9"/>
        <v>-26.679370236161994</v>
      </c>
      <c r="AP10">
        <f t="shared" si="10"/>
        <v>1.8317119999999999E-2</v>
      </c>
      <c r="AQ10">
        <f t="shared" si="11"/>
        <v>0.83020429273338503</v>
      </c>
      <c r="AR10">
        <f t="shared" si="12"/>
        <v>1.3222619398160562</v>
      </c>
      <c r="AS10">
        <f t="shared" si="13"/>
        <v>1.0065151610471261</v>
      </c>
      <c r="AT10">
        <f t="shared" si="14"/>
        <v>0.10654029028052144</v>
      </c>
      <c r="AU10">
        <f t="shared" si="15"/>
        <v>2.610225E-2</v>
      </c>
      <c r="AV10">
        <f t="shared" si="16"/>
        <v>0.84492698832758373</v>
      </c>
      <c r="AW10">
        <f t="shared" si="17"/>
        <v>1.7435755445108465</v>
      </c>
      <c r="AX10">
        <f t="shared" si="18"/>
        <v>0.11968604081674521</v>
      </c>
      <c r="AY10">
        <f t="shared" si="19"/>
        <v>5.1761609735778933</v>
      </c>
      <c r="AZ10">
        <f t="shared" si="20"/>
        <v>0.7017448687373693</v>
      </c>
      <c r="BA10">
        <f t="shared" si="21"/>
        <v>-0.15382075430762113</v>
      </c>
    </row>
    <row r="11" spans="1:53" x14ac:dyDescent="0.25">
      <c r="A11" s="2" t="s">
        <v>33</v>
      </c>
      <c r="B11" s="2" t="s">
        <v>40</v>
      </c>
      <c r="C11" s="2">
        <v>-75.567689999999999</v>
      </c>
      <c r="D11" s="2">
        <v>10.313370000000001</v>
      </c>
      <c r="E11" s="3">
        <v>44735</v>
      </c>
      <c r="F11" s="2">
        <v>7.4729000000000001</v>
      </c>
      <c r="G11" s="2" t="s">
        <v>32</v>
      </c>
      <c r="H11" s="2">
        <v>60.5</v>
      </c>
      <c r="I11" s="2">
        <v>45.5</v>
      </c>
      <c r="J11" s="2">
        <v>-75.567672700000003</v>
      </c>
      <c r="K11" s="2">
        <v>10.3127899</v>
      </c>
      <c r="L11" s="2">
        <v>-75.567670000000007</v>
      </c>
      <c r="M11" s="2">
        <v>10.31279</v>
      </c>
      <c r="N11" s="2">
        <v>7.80827E-3</v>
      </c>
      <c r="O11" s="2">
        <v>7.1199999999999996E-3</v>
      </c>
      <c r="P11" s="2">
        <v>8.3779600000000003E-3</v>
      </c>
      <c r="Q11" s="2">
        <v>1.013997E-2</v>
      </c>
      <c r="R11" s="2">
        <v>1.1097650000000001E-2</v>
      </c>
      <c r="S11" s="2">
        <v>1.526101E-2</v>
      </c>
      <c r="T11" s="2">
        <v>1.0407090000000001E-2</v>
      </c>
      <c r="U11" s="2">
        <v>8.3448099999999994E-3</v>
      </c>
      <c r="V11" s="2">
        <v>7.9807999999999997E-3</v>
      </c>
      <c r="W11" s="2">
        <v>7.8884699999999999E-3</v>
      </c>
      <c r="X11" s="2">
        <v>6.0781200000000002E-3</v>
      </c>
      <c r="Y11" s="2">
        <v>7.4681299999999999E-3</v>
      </c>
      <c r="Z11" s="2">
        <v>7.1999999999999998E-3</v>
      </c>
      <c r="AA11" s="2">
        <v>7.19515E-3</v>
      </c>
      <c r="AB11" s="2">
        <v>6.5100000000000002E-3</v>
      </c>
      <c r="AC11" s="2">
        <v>6.1599999999999997E-3</v>
      </c>
      <c r="AD11" s="2">
        <v>5.0400000000000002E-3</v>
      </c>
      <c r="AE11" s="2">
        <v>0</v>
      </c>
      <c r="AF11">
        <f t="shared" si="0"/>
        <v>-0.15715877425738037</v>
      </c>
      <c r="AG11">
        <f t="shared" si="1"/>
        <v>-2.8111385992233211E-2</v>
      </c>
      <c r="AH11">
        <f t="shared" si="2"/>
        <v>0.54897808205354692</v>
      </c>
      <c r="AI11">
        <f t="shared" si="3"/>
        <v>-0.29292870039615604</v>
      </c>
      <c r="AJ11">
        <f t="shared" si="4"/>
        <v>0.72837128706345633</v>
      </c>
      <c r="AK11">
        <f t="shared" si="5"/>
        <v>-0.33374769500154489</v>
      </c>
      <c r="AL11">
        <f t="shared" si="6"/>
        <v>0.89494308438418613</v>
      </c>
      <c r="AM11">
        <f t="shared" si="7"/>
        <v>1.828802573096332</v>
      </c>
      <c r="AN11">
        <f t="shared" si="8"/>
        <v>0.58403645975964458</v>
      </c>
      <c r="AO11">
        <f t="shared" si="9"/>
        <v>0.29119982274086942</v>
      </c>
      <c r="AP11">
        <f t="shared" si="10"/>
        <v>1.013997E-2</v>
      </c>
      <c r="AQ11">
        <f t="shared" si="11"/>
        <v>0.54680587982053608</v>
      </c>
      <c r="AR11">
        <f t="shared" si="12"/>
        <v>1.7122218712365009</v>
      </c>
      <c r="AS11">
        <f t="shared" si="13"/>
        <v>0.74634630511892197</v>
      </c>
      <c r="AT11">
        <f t="shared" si="14"/>
        <v>-0.97161769566654521</v>
      </c>
      <c r="AU11">
        <f t="shared" si="15"/>
        <v>1.526101E-2</v>
      </c>
      <c r="AV11">
        <f t="shared" si="16"/>
        <v>0.76159282277465923</v>
      </c>
      <c r="AW11">
        <f t="shared" si="17"/>
        <v>1.5634317614212931</v>
      </c>
      <c r="AX11">
        <f t="shared" si="18"/>
        <v>-1.5855386229867232</v>
      </c>
      <c r="AY11">
        <f t="shared" si="19"/>
        <v>3.2947293189628941</v>
      </c>
      <c r="AZ11">
        <f t="shared" si="20"/>
        <v>0.66443636430354214</v>
      </c>
      <c r="BA11">
        <f t="shared" si="21"/>
        <v>-0.1775466068284218</v>
      </c>
    </row>
    <row r="12" spans="1:53" x14ac:dyDescent="0.25">
      <c r="A12" s="2" t="s">
        <v>33</v>
      </c>
      <c r="B12" s="2" t="s">
        <v>41</v>
      </c>
      <c r="C12" s="2">
        <v>-75.568479999999994</v>
      </c>
      <c r="D12" s="2">
        <v>10.293380000000001</v>
      </c>
      <c r="E12" s="3">
        <v>44735</v>
      </c>
      <c r="F12" s="2">
        <v>6.9473000000000003</v>
      </c>
      <c r="G12" s="2" t="s">
        <v>32</v>
      </c>
      <c r="H12" s="2">
        <v>62.5</v>
      </c>
      <c r="I12" s="2">
        <v>52.5</v>
      </c>
      <c r="J12" s="2">
        <v>-75.567420999999996</v>
      </c>
      <c r="K12" s="2">
        <v>10.2938128</v>
      </c>
      <c r="L12" s="2">
        <v>-75.567419999999998</v>
      </c>
      <c r="M12" s="2">
        <v>10.293813</v>
      </c>
      <c r="N12" s="2">
        <v>8.0054099999999993E-3</v>
      </c>
      <c r="O12" s="2">
        <v>7.1429099999999997E-3</v>
      </c>
      <c r="P12" s="2">
        <v>8.1535099999999992E-3</v>
      </c>
      <c r="Q12" s="2">
        <v>9.7258899999999992E-3</v>
      </c>
      <c r="R12" s="2">
        <v>1.042131E-2</v>
      </c>
      <c r="S12" s="2">
        <v>1.397965E-2</v>
      </c>
      <c r="T12" s="2">
        <v>9.0460999999999996E-3</v>
      </c>
      <c r="U12" s="2">
        <v>6.9043799999999999E-3</v>
      </c>
      <c r="V12" s="2">
        <v>6.7329299999999998E-3</v>
      </c>
      <c r="W12" s="2">
        <v>6.75539E-3</v>
      </c>
      <c r="X12" s="2">
        <v>4.6946100000000001E-3</v>
      </c>
      <c r="Y12" s="2">
        <v>5.8945899999999999E-3</v>
      </c>
      <c r="Z12" s="2">
        <v>5.5952299999999996E-3</v>
      </c>
      <c r="AA12" s="2">
        <v>5.6787499999999998E-3</v>
      </c>
      <c r="AB12" s="2">
        <v>4.6686899999999996E-3</v>
      </c>
      <c r="AC12" s="2">
        <v>3.9399999999999999E-3</v>
      </c>
      <c r="AD12" s="2">
        <v>4.1896399999999997E-3</v>
      </c>
      <c r="AE12" s="2">
        <v>0</v>
      </c>
      <c r="AF12">
        <f t="shared" si="0"/>
        <v>-0.19051400165014365</v>
      </c>
      <c r="AG12">
        <f t="shared" si="1"/>
        <v>-1.0907211468421496E-2</v>
      </c>
      <c r="AH12">
        <f t="shared" si="2"/>
        <v>0.58324135439728453</v>
      </c>
      <c r="AI12">
        <f t="shared" si="3"/>
        <v>-0.38012142614780592</v>
      </c>
      <c r="AJ12">
        <f t="shared" si="4"/>
        <v>0.67994664256602333</v>
      </c>
      <c r="AK12">
        <f t="shared" si="5"/>
        <v>-0.40186156468732109</v>
      </c>
      <c r="AL12">
        <f t="shared" si="6"/>
        <v>0.85374646239054053</v>
      </c>
      <c r="AM12">
        <f t="shared" si="7"/>
        <v>2.024750955190763</v>
      </c>
      <c r="AN12">
        <f t="shared" si="8"/>
        <v>0.51896507887376886</v>
      </c>
      <c r="AO12">
        <f t="shared" si="9"/>
        <v>0.49187483105690799</v>
      </c>
      <c r="AP12">
        <f t="shared" si="10"/>
        <v>9.7258899999999992E-3</v>
      </c>
      <c r="AQ12">
        <f t="shared" si="11"/>
        <v>0.49388790134230831</v>
      </c>
      <c r="AR12">
        <f t="shared" si="12"/>
        <v>1.9269119266563142</v>
      </c>
      <c r="AS12">
        <f t="shared" si="13"/>
        <v>0.6933588248942516</v>
      </c>
      <c r="AT12">
        <f t="shared" si="14"/>
        <v>-0.80296663756598607</v>
      </c>
      <c r="AU12">
        <f t="shared" si="15"/>
        <v>1.397965E-2</v>
      </c>
      <c r="AV12">
        <f t="shared" si="16"/>
        <v>0.69726107355935685</v>
      </c>
      <c r="AW12">
        <f t="shared" si="17"/>
        <v>1.4605049023916714</v>
      </c>
      <c r="AX12">
        <f t="shared" si="18"/>
        <v>-1.1883460917616533</v>
      </c>
      <c r="AY12">
        <f t="shared" si="19"/>
        <v>2.6675129085832463</v>
      </c>
      <c r="AZ12">
        <f t="shared" si="20"/>
        <v>0.69571770394823895</v>
      </c>
      <c r="BA12">
        <f t="shared" si="21"/>
        <v>-0.15756694499767634</v>
      </c>
    </row>
    <row r="13" spans="1:53" x14ac:dyDescent="0.25">
      <c r="A13" s="2" t="s">
        <v>33</v>
      </c>
      <c r="B13" s="2" t="s">
        <v>42</v>
      </c>
      <c r="C13" s="2">
        <v>-75.545010000000005</v>
      </c>
      <c r="D13" s="2">
        <v>10.291740000000001</v>
      </c>
      <c r="E13" s="3">
        <v>44735</v>
      </c>
      <c r="F13" s="2">
        <v>4.7276999999999996</v>
      </c>
      <c r="G13" s="2" t="s">
        <v>32</v>
      </c>
      <c r="H13" s="2">
        <v>69</v>
      </c>
      <c r="I13" s="2">
        <v>50</v>
      </c>
      <c r="J13" s="2">
        <v>-75.550190000000001</v>
      </c>
      <c r="K13" s="2">
        <v>10.295680000000001</v>
      </c>
      <c r="L13" s="2">
        <v>-75.550190000000001</v>
      </c>
      <c r="M13" s="2">
        <v>10.295680000000001</v>
      </c>
      <c r="N13" s="2">
        <v>1.077E-2</v>
      </c>
      <c r="O13" s="2">
        <v>9.8200000000000006E-3</v>
      </c>
      <c r="P13" s="2">
        <v>1.099E-2</v>
      </c>
      <c r="Q13" s="2">
        <v>1.234E-2</v>
      </c>
      <c r="R13" s="2">
        <v>1.312E-2</v>
      </c>
      <c r="S13" s="2">
        <v>1.6310000000000002E-2</v>
      </c>
      <c r="T13" s="2">
        <v>1.1900000000000001E-2</v>
      </c>
      <c r="U13" s="2">
        <v>9.8600000000000007E-3</v>
      </c>
      <c r="V13" s="2">
        <v>9.5399999999999999E-3</v>
      </c>
      <c r="W13" s="2">
        <v>9.5700000000000004E-3</v>
      </c>
      <c r="X13" s="2">
        <v>8.0999999999999996E-3</v>
      </c>
      <c r="Y13" s="2">
        <v>1.1299999999999999E-2</v>
      </c>
      <c r="Z13" s="2">
        <v>1.077E-2</v>
      </c>
      <c r="AA13" s="2">
        <v>1.102E-2</v>
      </c>
      <c r="AB13" s="2">
        <v>1.0200000000000001E-2</v>
      </c>
      <c r="AC13" s="2">
        <v>9.8099999999999993E-3</v>
      </c>
      <c r="AD13" s="2">
        <v>8.8699999999999994E-3</v>
      </c>
      <c r="AE13" s="2">
        <v>1</v>
      </c>
      <c r="AF13">
        <f t="shared" si="0"/>
        <v>-9.7995545657015654E-2</v>
      </c>
      <c r="AG13">
        <f t="shared" si="1"/>
        <v>-1.4925373134328374E-2</v>
      </c>
      <c r="AH13">
        <f t="shared" si="2"/>
        <v>0.67381974248927035</v>
      </c>
      <c r="AI13">
        <f t="shared" si="3"/>
        <v>-0.21057535522944337</v>
      </c>
      <c r="AJ13">
        <f t="shared" si="4"/>
        <v>0.82150101419878285</v>
      </c>
      <c r="AK13">
        <f t="shared" si="5"/>
        <v>-0.24901710364861157</v>
      </c>
      <c r="AL13">
        <f t="shared" si="6"/>
        <v>1.1460446247464502</v>
      </c>
      <c r="AM13">
        <f t="shared" si="7"/>
        <v>1.6541582150101419</v>
      </c>
      <c r="AN13">
        <f t="shared" si="8"/>
        <v>0.68067226890756294</v>
      </c>
      <c r="AO13">
        <f t="shared" si="9"/>
        <v>-7.0754716981133274E-3</v>
      </c>
      <c r="AP13">
        <f t="shared" si="10"/>
        <v>1.234E-2</v>
      </c>
      <c r="AQ13">
        <f t="shared" si="11"/>
        <v>0.60453709380748011</v>
      </c>
      <c r="AR13">
        <f t="shared" si="12"/>
        <v>1.4691358024691359</v>
      </c>
      <c r="AS13">
        <f t="shared" si="13"/>
        <v>0.77573194399037282</v>
      </c>
      <c r="AT13">
        <f t="shared" si="14"/>
        <v>2.5172413793103465</v>
      </c>
      <c r="AU13">
        <f t="shared" si="15"/>
        <v>1.6310000000000002E-2</v>
      </c>
      <c r="AV13">
        <f t="shared" si="16"/>
        <v>0.84905660377358483</v>
      </c>
      <c r="AW13">
        <f t="shared" si="17"/>
        <v>1.6776280323450135</v>
      </c>
      <c r="AX13">
        <f t="shared" si="18"/>
        <v>2.2222222222222241</v>
      </c>
      <c r="AY13">
        <f t="shared" si="19"/>
        <v>6.4204545454545405</v>
      </c>
      <c r="AZ13">
        <f t="shared" si="20"/>
        <v>0.7565910484365419</v>
      </c>
      <c r="BA13">
        <f t="shared" si="21"/>
        <v>-0.12113880134305298</v>
      </c>
    </row>
    <row r="14" spans="1:53" x14ac:dyDescent="0.25">
      <c r="A14" s="2" t="s">
        <v>33</v>
      </c>
      <c r="B14" s="2" t="s">
        <v>43</v>
      </c>
      <c r="C14" s="2">
        <v>-75.556110000000004</v>
      </c>
      <c r="D14" s="2">
        <v>10.303979999999999</v>
      </c>
      <c r="E14" s="3">
        <v>44735</v>
      </c>
      <c r="F14" s="2">
        <v>6.5221999999999998</v>
      </c>
      <c r="G14" s="2" t="s">
        <v>32</v>
      </c>
      <c r="H14" s="2">
        <v>66.5</v>
      </c>
      <c r="I14" s="2">
        <v>47.5</v>
      </c>
      <c r="J14" s="2">
        <v>-75.556633000000005</v>
      </c>
      <c r="K14" s="2">
        <v>10.3051157</v>
      </c>
      <c r="L14" s="2">
        <v>-75.556629999999998</v>
      </c>
      <c r="M14" s="2">
        <v>10.305116</v>
      </c>
      <c r="N14" s="2">
        <v>8.5714599999999995E-3</v>
      </c>
      <c r="O14" s="2">
        <v>7.7278700000000004E-3</v>
      </c>
      <c r="P14" s="2">
        <v>8.7300099999999999E-3</v>
      </c>
      <c r="Q14" s="2">
        <v>1.031024E-2</v>
      </c>
      <c r="R14" s="2">
        <v>1.111347E-2</v>
      </c>
      <c r="S14" s="2">
        <v>1.462801E-2</v>
      </c>
      <c r="T14" s="2">
        <v>1.0086289999999999E-2</v>
      </c>
      <c r="U14" s="2">
        <v>8.0337499999999992E-3</v>
      </c>
      <c r="V14" s="2">
        <v>7.7724100000000004E-3</v>
      </c>
      <c r="W14" s="2">
        <v>7.8703799999999997E-3</v>
      </c>
      <c r="X14" s="2">
        <v>6.3420999999999998E-3</v>
      </c>
      <c r="Y14" s="2">
        <v>8.4088099999999992E-3</v>
      </c>
      <c r="Z14" s="2">
        <v>8.4543799999999992E-3</v>
      </c>
      <c r="AA14" s="2">
        <v>8.3280300000000002E-3</v>
      </c>
      <c r="AB14" s="2">
        <v>7.6445899999999997E-3</v>
      </c>
      <c r="AC14" s="2">
        <v>7.2500000000000004E-3</v>
      </c>
      <c r="AD14" s="2">
        <v>6.4182299999999996E-3</v>
      </c>
      <c r="AE14" s="2">
        <v>0</v>
      </c>
      <c r="AF14">
        <f t="shared" si="0"/>
        <v>-0.11767304194186776</v>
      </c>
      <c r="AG14">
        <f t="shared" si="1"/>
        <v>-1.0272174586098045E-2</v>
      </c>
      <c r="AH14">
        <f t="shared" si="2"/>
        <v>0.59680093191076566</v>
      </c>
      <c r="AI14">
        <f t="shared" si="3"/>
        <v>-0.24399219113770637</v>
      </c>
      <c r="AJ14">
        <f t="shared" si="4"/>
        <v>0.78943208339816406</v>
      </c>
      <c r="AK14">
        <f t="shared" si="5"/>
        <v>-0.27918601138434967</v>
      </c>
      <c r="AL14">
        <f t="shared" si="6"/>
        <v>1.0466855453555313</v>
      </c>
      <c r="AM14">
        <f t="shared" si="7"/>
        <v>1.8208196670297185</v>
      </c>
      <c r="AN14">
        <f t="shared" si="8"/>
        <v>0.62878422095735897</v>
      </c>
      <c r="AO14">
        <f t="shared" si="9"/>
        <v>0.10130186938968878</v>
      </c>
      <c r="AP14">
        <f t="shared" si="10"/>
        <v>1.031024E-2</v>
      </c>
      <c r="AQ14">
        <f t="shared" si="11"/>
        <v>0.54920320672463296</v>
      </c>
      <c r="AR14">
        <f t="shared" si="12"/>
        <v>1.5903706974030682</v>
      </c>
      <c r="AS14">
        <f t="shared" si="13"/>
        <v>0.7432366358573107</v>
      </c>
      <c r="AT14">
        <f t="shared" si="14"/>
        <v>6.748436862851686</v>
      </c>
      <c r="AU14">
        <f t="shared" si="15"/>
        <v>1.462801E-2</v>
      </c>
      <c r="AV14">
        <f t="shared" si="16"/>
        <v>0.81597599714888935</v>
      </c>
      <c r="AW14">
        <f t="shared" si="17"/>
        <v>1.6124779815257018</v>
      </c>
      <c r="AX14">
        <f t="shared" si="18"/>
        <v>5.5103450114648309</v>
      </c>
      <c r="AY14">
        <f t="shared" si="19"/>
        <v>4.9707740962965161</v>
      </c>
      <c r="AZ14">
        <f t="shared" si="20"/>
        <v>0.70482861305126265</v>
      </c>
      <c r="BA14">
        <f t="shared" si="21"/>
        <v>-0.15191647372478406</v>
      </c>
    </row>
    <row r="15" spans="1:53" x14ac:dyDescent="0.25">
      <c r="A15" s="2" t="s">
        <v>33</v>
      </c>
      <c r="B15" s="2" t="s">
        <v>44</v>
      </c>
      <c r="C15" s="2">
        <v>-75.555049999999994</v>
      </c>
      <c r="D15" s="2">
        <v>10.31293</v>
      </c>
      <c r="E15" s="3">
        <v>44735</v>
      </c>
      <c r="F15" s="2">
        <v>6.0312000000000001</v>
      </c>
      <c r="G15" s="2" t="s">
        <v>32</v>
      </c>
      <c r="H15" s="2">
        <v>66.5</v>
      </c>
      <c r="I15" s="2">
        <v>44.5</v>
      </c>
      <c r="J15" s="2">
        <v>-75.555007900000007</v>
      </c>
      <c r="K15" s="2">
        <v>10.312893900000001</v>
      </c>
      <c r="L15" s="2">
        <v>-75.555009999999996</v>
      </c>
      <c r="M15" s="2">
        <v>10.312894</v>
      </c>
      <c r="N15" s="2">
        <v>9.7669300000000001E-3</v>
      </c>
      <c r="O15" s="2">
        <v>9.0534099999999996E-3</v>
      </c>
      <c r="P15" s="2">
        <v>1.035781E-2</v>
      </c>
      <c r="Q15" s="2">
        <v>1.1879209999999999E-2</v>
      </c>
      <c r="R15" s="2">
        <v>1.29117E-2</v>
      </c>
      <c r="S15" s="2">
        <v>1.73134E-2</v>
      </c>
      <c r="T15" s="2">
        <v>1.273671E-2</v>
      </c>
      <c r="U15" s="2">
        <v>1.045696E-2</v>
      </c>
      <c r="V15" s="2">
        <v>1.0343140000000001E-2</v>
      </c>
      <c r="W15" s="2">
        <v>1.030082E-2</v>
      </c>
      <c r="X15" s="2">
        <v>8.3899999999999999E-3</v>
      </c>
      <c r="Y15" s="2">
        <v>1.0200000000000001E-2</v>
      </c>
      <c r="Z15" s="2">
        <v>1.0200000000000001E-2</v>
      </c>
      <c r="AA15" s="2">
        <v>0.01</v>
      </c>
      <c r="AB15" s="2">
        <v>9.0500000000000008E-3</v>
      </c>
      <c r="AC15" s="2">
        <v>8.5000000000000006E-3</v>
      </c>
      <c r="AD15" s="2">
        <v>7.1999999999999998E-3</v>
      </c>
      <c r="AE15" s="2">
        <v>0</v>
      </c>
      <c r="AF15">
        <f t="shared" si="0"/>
        <v>-0.10967073734968397</v>
      </c>
      <c r="AG15">
        <f t="shared" si="1"/>
        <v>-7.5219989806231237E-3</v>
      </c>
      <c r="AH15">
        <f t="shared" si="2"/>
        <v>0.59825395358508437</v>
      </c>
      <c r="AI15">
        <f t="shared" si="3"/>
        <v>-0.22957213978377894</v>
      </c>
      <c r="AJ15">
        <f t="shared" si="4"/>
        <v>0.8023364342983047</v>
      </c>
      <c r="AK15">
        <f t="shared" si="5"/>
        <v>-0.24030612278394417</v>
      </c>
      <c r="AL15">
        <f t="shared" si="6"/>
        <v>0.97542689271069227</v>
      </c>
      <c r="AM15">
        <f t="shared" si="7"/>
        <v>1.6556819572801273</v>
      </c>
      <c r="AN15">
        <f t="shared" si="8"/>
        <v>0.65872584050355232</v>
      </c>
      <c r="AO15">
        <f t="shared" si="9"/>
        <v>0.10254756807414862</v>
      </c>
      <c r="AP15">
        <f t="shared" si="10"/>
        <v>1.1879209999999999E-2</v>
      </c>
      <c r="AQ15">
        <f t="shared" si="11"/>
        <v>0.60398073168759459</v>
      </c>
      <c r="AR15">
        <f t="shared" si="12"/>
        <v>1.518082240762813</v>
      </c>
      <c r="AS15">
        <f t="shared" si="13"/>
        <v>0.7995962793784166</v>
      </c>
      <c r="AT15">
        <f t="shared" si="14"/>
        <v>-3.5232843137254961</v>
      </c>
      <c r="AU15">
        <f t="shared" si="15"/>
        <v>1.73134E-2</v>
      </c>
      <c r="AV15">
        <f t="shared" si="16"/>
        <v>0.81116566149157798</v>
      </c>
      <c r="AW15">
        <f t="shared" si="17"/>
        <v>1.6321751686563011</v>
      </c>
      <c r="AX15">
        <f t="shared" si="18"/>
        <v>-7.0438978829390155</v>
      </c>
      <c r="AY15">
        <f t="shared" si="19"/>
        <v>4.934783450090956</v>
      </c>
      <c r="AZ15">
        <f t="shared" si="20"/>
        <v>0.6861280857601626</v>
      </c>
      <c r="BA15">
        <f t="shared" si="21"/>
        <v>-0.16359480303037224</v>
      </c>
    </row>
    <row r="16" spans="1:53" x14ac:dyDescent="0.25">
      <c r="A16" s="2" t="s">
        <v>33</v>
      </c>
      <c r="B16" s="2" t="s">
        <v>45</v>
      </c>
      <c r="C16" s="2">
        <v>-75.544300000000007</v>
      </c>
      <c r="D16" s="2">
        <v>10.313330000000001</v>
      </c>
      <c r="E16" s="3">
        <v>44735</v>
      </c>
      <c r="F16" s="2">
        <v>6.5457999999999998</v>
      </c>
      <c r="G16" s="2" t="s">
        <v>32</v>
      </c>
      <c r="H16" s="2">
        <v>70.5</v>
      </c>
      <c r="I16" s="2">
        <v>43.5</v>
      </c>
      <c r="J16" s="2">
        <v>-75.542366000000001</v>
      </c>
      <c r="K16" s="2">
        <v>10.3130016</v>
      </c>
      <c r="L16" s="2">
        <v>-75.542366000000001</v>
      </c>
      <c r="M16" s="2">
        <v>10.313001999999999</v>
      </c>
      <c r="N16" s="2">
        <v>1.164681E-2</v>
      </c>
      <c r="O16" s="2">
        <v>1.198142E-2</v>
      </c>
      <c r="P16" s="2">
        <v>1.523974E-2</v>
      </c>
      <c r="Q16" s="2">
        <v>1.8583140000000001E-2</v>
      </c>
      <c r="R16" s="2">
        <v>2.0452270000000002E-2</v>
      </c>
      <c r="S16" s="2">
        <v>2.7152949999999999E-2</v>
      </c>
      <c r="T16" s="2">
        <v>2.7223290000000001E-2</v>
      </c>
      <c r="U16" s="2">
        <v>2.617912E-2</v>
      </c>
      <c r="V16" s="2">
        <v>2.6096899999999999E-2</v>
      </c>
      <c r="W16" s="2">
        <v>2.5998750000000001E-2</v>
      </c>
      <c r="X16" s="2">
        <v>2.1839540000000001E-2</v>
      </c>
      <c r="Y16" s="2">
        <v>1.8696910000000001E-2</v>
      </c>
      <c r="Z16" s="2">
        <v>1.8092939999999998E-2</v>
      </c>
      <c r="AA16" s="2">
        <v>1.8959480000000001E-2</v>
      </c>
      <c r="AB16" s="2">
        <v>1.4409190000000001E-2</v>
      </c>
      <c r="AC16" s="2">
        <v>1.308959E-2</v>
      </c>
      <c r="AD16" s="2">
        <v>8.1463600000000001E-3</v>
      </c>
      <c r="AE16" s="2">
        <v>1</v>
      </c>
      <c r="AF16">
        <f t="shared" si="0"/>
        <v>-9.0372784246790697E-2</v>
      </c>
      <c r="AG16">
        <f t="shared" si="1"/>
        <v>-3.45682949495637E-3</v>
      </c>
      <c r="AH16">
        <f t="shared" si="2"/>
        <v>0.56125540687107667</v>
      </c>
      <c r="AI16">
        <f t="shared" si="3"/>
        <v>-0.13966185459712593</v>
      </c>
      <c r="AJ16">
        <f t="shared" si="4"/>
        <v>0.83423506978080242</v>
      </c>
      <c r="AK16">
        <f t="shared" si="5"/>
        <v>-0.14191196249850579</v>
      </c>
      <c r="AL16">
        <f t="shared" si="6"/>
        <v>0.71419169169933905</v>
      </c>
      <c r="AM16">
        <f t="shared" si="7"/>
        <v>1.0371987293690543</v>
      </c>
      <c r="AN16">
        <f t="shared" si="8"/>
        <v>0.80223734897582177</v>
      </c>
      <c r="AO16">
        <f t="shared" si="9"/>
        <v>1.1422859599557798</v>
      </c>
      <c r="AP16">
        <f t="shared" si="10"/>
        <v>1.8583140000000001E-2</v>
      </c>
      <c r="AQ16">
        <f t="shared" si="11"/>
        <v>0.96413538860418491</v>
      </c>
      <c r="AR16">
        <f t="shared" si="12"/>
        <v>1.2465138917761087</v>
      </c>
      <c r="AS16">
        <f t="shared" si="13"/>
        <v>1.1034331021892101</v>
      </c>
      <c r="AT16">
        <f t="shared" si="14"/>
        <v>0.39892016776459777</v>
      </c>
      <c r="AU16">
        <f t="shared" si="15"/>
        <v>2.7152949999999999E-2</v>
      </c>
      <c r="AV16">
        <f t="shared" si="16"/>
        <v>0.83686338224080259</v>
      </c>
      <c r="AW16">
        <f t="shared" si="17"/>
        <v>1.798507621419829</v>
      </c>
      <c r="AX16">
        <f t="shared" si="18"/>
        <v>0.42001360560583045</v>
      </c>
      <c r="AY16">
        <f t="shared" si="19"/>
        <v>4.3084607266140971</v>
      </c>
      <c r="AZ16">
        <f t="shared" si="20"/>
        <v>0.68438751590527003</v>
      </c>
      <c r="BA16">
        <f t="shared" si="21"/>
        <v>-0.16469792113985388</v>
      </c>
    </row>
    <row r="17" spans="1:53" x14ac:dyDescent="0.25">
      <c r="A17" s="2" t="s">
        <v>33</v>
      </c>
      <c r="B17" s="2" t="s">
        <v>46</v>
      </c>
      <c r="C17" s="2">
        <v>-75.554150000000007</v>
      </c>
      <c r="D17" s="2">
        <v>10.383660000000001</v>
      </c>
      <c r="E17" s="3">
        <v>44636</v>
      </c>
      <c r="F17" s="2">
        <v>6.092695</v>
      </c>
      <c r="G17" s="2" t="s">
        <v>32</v>
      </c>
      <c r="H17" s="2">
        <v>84.5</v>
      </c>
      <c r="I17" s="2">
        <v>13.5</v>
      </c>
      <c r="J17" s="2">
        <v>-75.553832999999997</v>
      </c>
      <c r="K17" s="2">
        <v>10.3836365</v>
      </c>
      <c r="L17" s="2">
        <v>-75.553830000000005</v>
      </c>
      <c r="M17" s="2">
        <v>10.383635999999999</v>
      </c>
      <c r="N17" s="2">
        <v>1.0318030000000001E-2</v>
      </c>
      <c r="O17" s="2">
        <v>9.40999E-3</v>
      </c>
      <c r="P17" s="2">
        <v>1.0207849999999999E-2</v>
      </c>
      <c r="Q17" s="2">
        <v>1.154023E-2</v>
      </c>
      <c r="R17" s="2">
        <v>1.220135E-2</v>
      </c>
      <c r="S17" s="2">
        <v>1.5807290000000002E-2</v>
      </c>
      <c r="T17" s="2">
        <v>1.0307530000000001E-2</v>
      </c>
      <c r="U17" s="2">
        <v>8.2180699999999992E-3</v>
      </c>
      <c r="V17" s="2">
        <v>8.2761699999999994E-3</v>
      </c>
      <c r="W17" s="2">
        <v>8.2884299999999994E-3</v>
      </c>
      <c r="X17" s="2">
        <v>5.2922400000000001E-3</v>
      </c>
      <c r="Y17" s="2">
        <v>4.8886299999999997E-3</v>
      </c>
      <c r="Z17" s="2">
        <v>4.4179700000000002E-3</v>
      </c>
      <c r="AA17" s="2">
        <v>4.5818300000000003E-3</v>
      </c>
      <c r="AB17" s="2">
        <v>3.9810000000000002E-3</v>
      </c>
      <c r="AC17" s="2">
        <v>3.3999999999999998E-3</v>
      </c>
      <c r="AD17" s="2">
        <v>5.5369599999999996E-3</v>
      </c>
      <c r="AE17" s="2">
        <v>1</v>
      </c>
      <c r="AF17">
        <f t="shared" si="0"/>
        <v>-0.21656275836749855</v>
      </c>
      <c r="AG17">
        <f t="shared" si="1"/>
        <v>4.2625632326659321E-3</v>
      </c>
      <c r="AH17">
        <f t="shared" si="2"/>
        <v>0.64576850301348288</v>
      </c>
      <c r="AI17">
        <f t="shared" si="3"/>
        <v>-0.33304802724537946</v>
      </c>
      <c r="AJ17">
        <f t="shared" si="4"/>
        <v>0.64397601870025456</v>
      </c>
      <c r="AK17">
        <f t="shared" si="5"/>
        <v>-0.32887199289929675</v>
      </c>
      <c r="AL17">
        <f t="shared" si="6"/>
        <v>0.59486351418277039</v>
      </c>
      <c r="AM17">
        <f t="shared" si="7"/>
        <v>1.9234796004414665</v>
      </c>
      <c r="AN17">
        <f t="shared" si="8"/>
        <v>0.51343435333198151</v>
      </c>
      <c r="AO17">
        <f t="shared" si="9"/>
        <v>0.90045278561585385</v>
      </c>
      <c r="AP17">
        <f t="shared" si="10"/>
        <v>1.154023E-2</v>
      </c>
      <c r="AQ17">
        <f t="shared" si="11"/>
        <v>0.51989113883530946</v>
      </c>
      <c r="AR17">
        <f t="shared" si="12"/>
        <v>1.9476686620410262</v>
      </c>
      <c r="AS17">
        <f t="shared" si="13"/>
        <v>0.68943068226749749</v>
      </c>
      <c r="AT17">
        <f t="shared" si="14"/>
        <v>0.19536939255934704</v>
      </c>
      <c r="AU17">
        <f t="shared" si="15"/>
        <v>1.5807290000000002E-2</v>
      </c>
      <c r="AV17">
        <f t="shared" si="16"/>
        <v>0.63945520693750857</v>
      </c>
      <c r="AW17">
        <f t="shared" si="17"/>
        <v>1.43674320900978</v>
      </c>
      <c r="AX17">
        <f t="shared" si="18"/>
        <v>0.12122459032149566</v>
      </c>
      <c r="AY17">
        <f t="shared" si="19"/>
        <v>1.6708523735145244</v>
      </c>
      <c r="AZ17">
        <f t="shared" si="20"/>
        <v>0.73005746082978162</v>
      </c>
      <c r="BA17">
        <f t="shared" si="21"/>
        <v>-0.13664295640117818</v>
      </c>
    </row>
    <row r="18" spans="1:53" x14ac:dyDescent="0.25">
      <c r="A18" s="2" t="s">
        <v>33</v>
      </c>
      <c r="B18" s="2" t="s">
        <v>47</v>
      </c>
      <c r="C18" s="2">
        <v>-75.542394000000002</v>
      </c>
      <c r="D18" s="2">
        <v>10.398014</v>
      </c>
      <c r="E18" s="3">
        <v>44636</v>
      </c>
      <c r="F18" s="2">
        <v>4.2486550000000003</v>
      </c>
      <c r="G18" s="2" t="s">
        <v>32</v>
      </c>
      <c r="H18" s="2">
        <v>87.5</v>
      </c>
      <c r="I18" s="2">
        <v>7.5</v>
      </c>
      <c r="J18" s="2">
        <v>-75.542755099999994</v>
      </c>
      <c r="K18" s="2">
        <v>10.397532500000001</v>
      </c>
      <c r="L18" s="2">
        <v>-75.542755</v>
      </c>
      <c r="M18" s="2">
        <v>10.397532</v>
      </c>
      <c r="N18" s="2">
        <v>8.7932500000000007E-3</v>
      </c>
      <c r="O18" s="2">
        <v>8.0883699999999992E-3</v>
      </c>
      <c r="P18" s="2">
        <v>8.7563099999999998E-3</v>
      </c>
      <c r="Q18" s="2">
        <v>1.041022E-2</v>
      </c>
      <c r="R18" s="2">
        <v>1.160139E-2</v>
      </c>
      <c r="S18" s="2">
        <v>1.5625420000000001E-2</v>
      </c>
      <c r="T18" s="2">
        <v>1.0135999999999999E-2</v>
      </c>
      <c r="U18" s="2">
        <v>7.5078000000000002E-3</v>
      </c>
      <c r="V18" s="2">
        <v>7.2910300000000004E-3</v>
      </c>
      <c r="W18" s="2">
        <v>7.3093699999999999E-3</v>
      </c>
      <c r="X18" s="2">
        <v>3.9244700000000002E-3</v>
      </c>
      <c r="Y18" s="2">
        <v>2.0899999999999998E-3</v>
      </c>
      <c r="Z18" s="2">
        <v>1.72E-3</v>
      </c>
      <c r="AA18" s="2">
        <v>1.75E-3</v>
      </c>
      <c r="AB18" s="2">
        <v>1.64E-4</v>
      </c>
      <c r="AC18" s="2">
        <v>-4.5199999999999998E-4</v>
      </c>
      <c r="AD18" s="2">
        <v>1.6900000000000001E-3</v>
      </c>
      <c r="AE18" s="2">
        <v>1</v>
      </c>
      <c r="AF18">
        <f t="shared" si="0"/>
        <v>-0.3134399380000647</v>
      </c>
      <c r="AG18">
        <f t="shared" si="1"/>
        <v>-1.3391896023329712E-2</v>
      </c>
      <c r="AH18">
        <f t="shared" si="2"/>
        <v>0.56038877674968091</v>
      </c>
      <c r="AI18">
        <f t="shared" si="3"/>
        <v>-0.24590238806900752</v>
      </c>
      <c r="AJ18">
        <f t="shared" si="4"/>
        <v>0.52271903886624582</v>
      </c>
      <c r="AK18">
        <f t="shared" si="5"/>
        <v>-0.25417883402588026</v>
      </c>
      <c r="AL18">
        <f t="shared" si="6"/>
        <v>0.27837715442606353</v>
      </c>
      <c r="AM18">
        <f t="shared" si="7"/>
        <v>2.0812248594794749</v>
      </c>
      <c r="AN18">
        <f t="shared" si="8"/>
        <v>0.3871813338595107</v>
      </c>
      <c r="AO18">
        <f t="shared" si="9"/>
        <v>1.080262113094091</v>
      </c>
      <c r="AP18">
        <f t="shared" si="10"/>
        <v>1.041022E-2</v>
      </c>
      <c r="AQ18">
        <f t="shared" si="11"/>
        <v>0.48048628452867187</v>
      </c>
      <c r="AR18">
        <f t="shared" si="12"/>
        <v>2.5827691382530631</v>
      </c>
      <c r="AS18">
        <f t="shared" si="13"/>
        <v>0.72291131298503408</v>
      </c>
      <c r="AT18">
        <f t="shared" si="14"/>
        <v>0.37765639654034533</v>
      </c>
      <c r="AU18">
        <f t="shared" si="15"/>
        <v>1.5625420000000001E-2</v>
      </c>
      <c r="AV18">
        <f t="shared" si="16"/>
        <v>0.53826002636115888</v>
      </c>
      <c r="AW18">
        <f t="shared" si="17"/>
        <v>1.2789664194156183</v>
      </c>
      <c r="AX18">
        <f t="shared" si="18"/>
        <v>0.33860053896415526</v>
      </c>
      <c r="AY18">
        <f t="shared" si="19"/>
        <v>0.58325635651754093</v>
      </c>
      <c r="AZ18">
        <f t="shared" si="20"/>
        <v>0.66623617157170811</v>
      </c>
      <c r="BA18">
        <f t="shared" si="21"/>
        <v>-0.17637179210785012</v>
      </c>
    </row>
    <row r="19" spans="1:53" x14ac:dyDescent="0.25">
      <c r="A19" s="2" t="s">
        <v>33</v>
      </c>
      <c r="B19" s="2" t="s">
        <v>48</v>
      </c>
      <c r="C19" s="2">
        <v>-75.549000000000007</v>
      </c>
      <c r="D19" s="2">
        <v>10.398</v>
      </c>
      <c r="E19" s="3">
        <v>44636</v>
      </c>
      <c r="F19" s="2">
        <v>5.0669269999999997</v>
      </c>
      <c r="G19" s="2" t="s">
        <v>32</v>
      </c>
      <c r="H19" s="2">
        <v>84</v>
      </c>
      <c r="I19" s="2">
        <v>7</v>
      </c>
      <c r="J19" s="2">
        <v>-75.550219999999996</v>
      </c>
      <c r="K19" s="2">
        <v>10.39922</v>
      </c>
      <c r="L19" s="2">
        <v>-75.550219999999996</v>
      </c>
      <c r="M19" s="2">
        <v>10.39922</v>
      </c>
      <c r="N19" s="2">
        <v>8.8400000000000006E-3</v>
      </c>
      <c r="O19" s="2">
        <v>8.0300000000000007E-3</v>
      </c>
      <c r="P19" s="2">
        <v>9.0100000000000006E-3</v>
      </c>
      <c r="Q19" s="2">
        <v>1.004E-2</v>
      </c>
      <c r="R19" s="2">
        <v>1.099E-2</v>
      </c>
      <c r="S19" s="2">
        <v>1.434E-2</v>
      </c>
      <c r="T19" s="2">
        <v>8.9499999999999996E-3</v>
      </c>
      <c r="U19" s="2">
        <v>6.3699999999999998E-3</v>
      </c>
      <c r="V19" s="2">
        <v>6.3499999999999997E-3</v>
      </c>
      <c r="W19" s="2">
        <v>6.1399999999999996E-3</v>
      </c>
      <c r="X19" s="2">
        <v>2.8800000000000002E-3</v>
      </c>
      <c r="Y19" s="2">
        <v>1.64E-3</v>
      </c>
      <c r="Z19" s="2">
        <v>1.1199999999999999E-3</v>
      </c>
      <c r="AA19" s="2">
        <v>1.1199999999999999E-3</v>
      </c>
      <c r="AB19" s="2">
        <v>-6.9999999999999994E-5</v>
      </c>
      <c r="AC19" s="2">
        <v>-5.9000000000000003E-4</v>
      </c>
      <c r="AD19" s="2">
        <v>2.5899999999999999E-3</v>
      </c>
      <c r="AE19" s="2">
        <v>1</v>
      </c>
      <c r="AF19">
        <f t="shared" si="0"/>
        <v>-0.37729729729729727</v>
      </c>
      <c r="AG19">
        <f t="shared" si="1"/>
        <v>-1.8385291766586744E-2</v>
      </c>
      <c r="AH19">
        <f t="shared" si="2"/>
        <v>0.62831241283124128</v>
      </c>
      <c r="AI19">
        <f t="shared" si="3"/>
        <v>-0.31117672790901135</v>
      </c>
      <c r="AJ19">
        <f t="shared" si="4"/>
        <v>0.45211930926216642</v>
      </c>
      <c r="AK19">
        <f t="shared" si="5"/>
        <v>-0.31198761555904414</v>
      </c>
      <c r="AL19">
        <f t="shared" si="6"/>
        <v>0.25745682888540034</v>
      </c>
      <c r="AM19">
        <f t="shared" si="7"/>
        <v>2.2511773940345372</v>
      </c>
      <c r="AN19">
        <f t="shared" si="8"/>
        <v>0.32178770949720675</v>
      </c>
      <c r="AO19">
        <f t="shared" si="9"/>
        <v>1.1019553072625701</v>
      </c>
      <c r="AP19">
        <f>Q19</f>
        <v>1.004E-2</v>
      </c>
      <c r="AQ19">
        <f t="shared" si="11"/>
        <v>0.44421199442119941</v>
      </c>
      <c r="AR19">
        <f t="shared" si="12"/>
        <v>3.1076388888888884</v>
      </c>
      <c r="AS19">
        <f t="shared" si="13"/>
        <v>0.68318427822878636</v>
      </c>
      <c r="AT19">
        <f t="shared" si="14"/>
        <v>0.33523809523809533</v>
      </c>
      <c r="AU19">
        <f t="shared" si="15"/>
        <v>1.434E-2</v>
      </c>
      <c r="AV19">
        <f t="shared" si="16"/>
        <v>0.45354330708661422</v>
      </c>
      <c r="AW19">
        <f t="shared" si="17"/>
        <v>1.1652751506620331</v>
      </c>
      <c r="AX19">
        <f t="shared" si="18"/>
        <v>0.26215644820295991</v>
      </c>
      <c r="AY19">
        <f t="shared" si="19"/>
        <v>0.46991404011461324</v>
      </c>
      <c r="AZ19">
        <f t="shared" si="20"/>
        <v>0.70013947001394705</v>
      </c>
      <c r="BA19">
        <f t="shared" si="21"/>
        <v>-0.15481543852278076</v>
      </c>
    </row>
    <row r="20" spans="1:53" x14ac:dyDescent="0.25">
      <c r="A20" s="2" t="s">
        <v>33</v>
      </c>
      <c r="B20" s="2" t="s">
        <v>49</v>
      </c>
      <c r="C20" s="2">
        <v>-75.547499999999999</v>
      </c>
      <c r="D20" s="2">
        <v>10.41028</v>
      </c>
      <c r="E20" s="3">
        <v>44636</v>
      </c>
      <c r="F20" s="2">
        <v>4.1092240000000002</v>
      </c>
      <c r="G20" s="2" t="s">
        <v>32</v>
      </c>
      <c r="H20" s="2">
        <v>85</v>
      </c>
      <c r="I20" s="2">
        <v>3</v>
      </c>
      <c r="J20" s="2">
        <v>-75.545349999999999</v>
      </c>
      <c r="K20" s="2">
        <v>10.40906</v>
      </c>
      <c r="L20" s="2">
        <v>-75.545349999999999</v>
      </c>
      <c r="M20" s="2">
        <v>10.40906</v>
      </c>
      <c r="N20" s="2">
        <v>1.0670000000000001E-2</v>
      </c>
      <c r="O20" s="2">
        <v>9.9699999999999997E-3</v>
      </c>
      <c r="P20" s="2">
        <v>1.112E-2</v>
      </c>
      <c r="Q20" s="2">
        <v>1.2670000000000001E-2</v>
      </c>
      <c r="R20" s="2">
        <v>1.355E-2</v>
      </c>
      <c r="S20" s="2">
        <v>1.753E-2</v>
      </c>
      <c r="T20" s="2">
        <v>1.2829999999999999E-2</v>
      </c>
      <c r="U20" s="2">
        <v>1.0240000000000001E-2</v>
      </c>
      <c r="V20" s="2">
        <v>1.017E-2</v>
      </c>
      <c r="W20" s="2">
        <v>1.025E-2</v>
      </c>
      <c r="X20" s="2">
        <v>7.1000000000000004E-3</v>
      </c>
      <c r="Y20" s="2">
        <v>6.4400000000000004E-3</v>
      </c>
      <c r="Z20" s="2">
        <v>5.9199999999999999E-3</v>
      </c>
      <c r="AA20" s="2">
        <v>6.0400000000000002E-3</v>
      </c>
      <c r="AB20" s="2">
        <v>5.0200000000000002E-3</v>
      </c>
      <c r="AC20" s="2">
        <v>4.5399999999999998E-3</v>
      </c>
      <c r="AD20" s="2">
        <v>7.8600000000000007E-3</v>
      </c>
      <c r="AE20" s="2">
        <v>1</v>
      </c>
      <c r="AF20">
        <f t="shared" si="0"/>
        <v>-0.18108419838523646</v>
      </c>
      <c r="AG20">
        <f t="shared" si="1"/>
        <v>4.8804294777938465E-4</v>
      </c>
      <c r="AH20">
        <f t="shared" si="2"/>
        <v>0.63434112949229893</v>
      </c>
      <c r="AI20">
        <f t="shared" si="3"/>
        <v>-0.27380724860470584</v>
      </c>
      <c r="AJ20">
        <f t="shared" si="4"/>
        <v>0.693359375</v>
      </c>
      <c r="AK20">
        <f t="shared" si="5"/>
        <v>-0.27813600352112683</v>
      </c>
      <c r="AL20">
        <f t="shared" si="6"/>
        <v>0.62890625</v>
      </c>
      <c r="AM20">
        <f t="shared" si="7"/>
        <v>1.7119140625</v>
      </c>
      <c r="AN20">
        <f t="shared" si="8"/>
        <v>0.55339049103663296</v>
      </c>
      <c r="AO20">
        <f t="shared" si="9"/>
        <v>0.912028725314183</v>
      </c>
      <c r="AP20">
        <f t="shared" si="10"/>
        <v>1.2670000000000001E-2</v>
      </c>
      <c r="AQ20">
        <f t="shared" si="11"/>
        <v>0.5841414717626926</v>
      </c>
      <c r="AR20">
        <f t="shared" si="12"/>
        <v>1.8070422535211266</v>
      </c>
      <c r="AS20">
        <f t="shared" si="13"/>
        <v>0.78272178351600197</v>
      </c>
      <c r="AT20">
        <f t="shared" si="14"/>
        <v>0.25238095238095237</v>
      </c>
      <c r="AU20">
        <f t="shared" si="15"/>
        <v>1.753E-2</v>
      </c>
      <c r="AV20">
        <f t="shared" si="16"/>
        <v>0.69813176007866273</v>
      </c>
      <c r="AW20">
        <f t="shared" si="17"/>
        <v>1.4962611443343137</v>
      </c>
      <c r="AX20">
        <f t="shared" si="18"/>
        <v>0.17368421052631577</v>
      </c>
      <c r="AY20">
        <f t="shared" si="19"/>
        <v>2.0509554140127388</v>
      </c>
      <c r="AZ20">
        <f t="shared" si="20"/>
        <v>0.72276098117512833</v>
      </c>
      <c r="BA20">
        <f t="shared" si="21"/>
        <v>-0.1410053012103536</v>
      </c>
    </row>
    <row r="21" spans="1:53" ht="15.75" customHeight="1" x14ac:dyDescent="0.25">
      <c r="A21" s="2" t="s">
        <v>33</v>
      </c>
      <c r="B21" s="2" t="s">
        <v>50</v>
      </c>
      <c r="C21" s="2">
        <v>-75.529083</v>
      </c>
      <c r="D21" s="2">
        <v>10.402639000000001</v>
      </c>
      <c r="E21" s="3">
        <v>44636</v>
      </c>
      <c r="F21" s="2">
        <v>4.5337889999999996</v>
      </c>
      <c r="G21" s="2" t="s">
        <v>32</v>
      </c>
      <c r="H21" s="2">
        <v>92.5</v>
      </c>
      <c r="I21" s="2">
        <v>4.5</v>
      </c>
      <c r="J21" s="2">
        <v>-75.528472899999997</v>
      </c>
      <c r="K21" s="2">
        <v>10.4025002</v>
      </c>
      <c r="L21" s="2">
        <v>-75.528469999999999</v>
      </c>
      <c r="M21" s="2">
        <v>10.4025</v>
      </c>
      <c r="N21" s="2">
        <v>9.0692299999999993E-3</v>
      </c>
      <c r="O21" s="2">
        <v>8.4036900000000001E-3</v>
      </c>
      <c r="P21" s="2">
        <v>9.3701300000000008E-3</v>
      </c>
      <c r="Q21" s="2">
        <v>1.1579010000000001E-2</v>
      </c>
      <c r="R21" s="2">
        <v>1.2681899999999999E-2</v>
      </c>
      <c r="S21" s="2">
        <v>1.679829E-2</v>
      </c>
      <c r="T21" s="2">
        <v>1.0292529999999999E-2</v>
      </c>
      <c r="U21" s="2">
        <v>7.6962100000000002E-3</v>
      </c>
      <c r="V21" s="2">
        <v>7.34499E-3</v>
      </c>
      <c r="W21" s="2">
        <v>7.5490399999999999E-3</v>
      </c>
      <c r="X21" s="2">
        <v>5.3747500000000002E-3</v>
      </c>
      <c r="Y21" s="2">
        <v>7.1663200000000003E-3</v>
      </c>
      <c r="Z21" s="2">
        <v>7.1406899999999999E-3</v>
      </c>
      <c r="AA21" s="2">
        <v>6.9261699999999997E-3</v>
      </c>
      <c r="AB21" s="2">
        <v>6.33711E-3</v>
      </c>
      <c r="AC21" s="2">
        <v>5.8075699999999997E-3</v>
      </c>
      <c r="AD21" s="2">
        <v>8.6408700000000001E-3</v>
      </c>
      <c r="AE21" s="2">
        <v>1</v>
      </c>
      <c r="AF21">
        <f t="shared" si="0"/>
        <v>-0.17760439937081898</v>
      </c>
      <c r="AG21">
        <f t="shared" si="1"/>
        <v>-9.6534986307210621E-3</v>
      </c>
      <c r="AH21">
        <f t="shared" si="2"/>
        <v>0.55780260967038908</v>
      </c>
      <c r="AI21">
        <f t="shared" si="3"/>
        <v>-0.35765627713887693</v>
      </c>
      <c r="AJ21">
        <f t="shared" si="4"/>
        <v>0.69836322033832232</v>
      </c>
      <c r="AK21">
        <f t="shared" si="5"/>
        <v>-0.40218162460115786</v>
      </c>
      <c r="AL21">
        <f t="shared" si="6"/>
        <v>0.93114922799663735</v>
      </c>
      <c r="AM21">
        <f t="shared" si="7"/>
        <v>2.1826704312902065</v>
      </c>
      <c r="AN21">
        <f t="shared" si="8"/>
        <v>0.52219910945122339</v>
      </c>
      <c r="AO21">
        <f t="shared" si="9"/>
        <v>0.39391643806030063</v>
      </c>
      <c r="AP21">
        <f t="shared" si="10"/>
        <v>1.1579010000000001E-2</v>
      </c>
      <c r="AQ21">
        <f t="shared" si="11"/>
        <v>0.45815437166521117</v>
      </c>
      <c r="AR21">
        <f t="shared" si="12"/>
        <v>1.9149783710870272</v>
      </c>
      <c r="AS21">
        <f t="shared" si="13"/>
        <v>0.67107330383603336</v>
      </c>
      <c r="AT21">
        <f t="shared" si="14"/>
        <v>-2.014726507713883</v>
      </c>
      <c r="AU21">
        <f t="shared" si="15"/>
        <v>1.679829E-2</v>
      </c>
      <c r="AV21">
        <f t="shared" si="16"/>
        <v>0.73175729306643034</v>
      </c>
      <c r="AW21">
        <f t="shared" si="17"/>
        <v>1.479504445612986</v>
      </c>
      <c r="AX21">
        <f t="shared" si="18"/>
        <v>-3.3810224763630199</v>
      </c>
      <c r="AY21">
        <f t="shared" si="19"/>
        <v>3.086988360772962</v>
      </c>
      <c r="AZ21">
        <f t="shared" si="20"/>
        <v>0.68929694629631943</v>
      </c>
      <c r="BA21">
        <f t="shared" si="21"/>
        <v>-0.16159364550058403</v>
      </c>
    </row>
    <row r="22" spans="1:53" ht="15.75" customHeight="1" x14ac:dyDescent="0.25">
      <c r="A22" s="2" t="s">
        <v>33</v>
      </c>
      <c r="B22" s="2" t="s">
        <v>51</v>
      </c>
      <c r="C22" s="2">
        <v>-75.522999999999996</v>
      </c>
      <c r="D22" s="2">
        <v>10.385</v>
      </c>
      <c r="E22" s="3">
        <v>44636</v>
      </c>
      <c r="F22" s="2">
        <v>10.25583</v>
      </c>
      <c r="G22" s="2" t="s">
        <v>32</v>
      </c>
      <c r="H22" s="2">
        <v>97.5</v>
      </c>
      <c r="I22" s="2">
        <v>10.5</v>
      </c>
      <c r="J22" s="2">
        <v>-75.522087099999993</v>
      </c>
      <c r="K22" s="2">
        <v>10.384650199999999</v>
      </c>
      <c r="L22" s="2">
        <v>-75.522090000000006</v>
      </c>
      <c r="M22" s="2">
        <v>10.384650000000001</v>
      </c>
      <c r="N22" s="2">
        <v>7.8503199999999992E-3</v>
      </c>
      <c r="O22" s="2">
        <v>7.1739600000000001E-3</v>
      </c>
      <c r="P22" s="2">
        <v>8.3721000000000004E-3</v>
      </c>
      <c r="Q22" s="2">
        <v>9.9246999999999998E-3</v>
      </c>
      <c r="R22" s="2">
        <v>1.131591E-2</v>
      </c>
      <c r="S22" s="2">
        <v>1.5867940000000001E-2</v>
      </c>
      <c r="T22" s="2">
        <v>1.3316629999999999E-2</v>
      </c>
      <c r="U22" s="2">
        <v>1.0949209999999999E-2</v>
      </c>
      <c r="V22" s="2">
        <v>1.081637E-2</v>
      </c>
      <c r="W22" s="2">
        <v>1.07388E-2</v>
      </c>
      <c r="X22" s="2">
        <v>7.7200000000000003E-3</v>
      </c>
      <c r="Y22" s="2">
        <v>6.6893899999999999E-3</v>
      </c>
      <c r="Z22" s="2">
        <v>6.4799999999999996E-3</v>
      </c>
      <c r="AA22" s="2">
        <v>6.5799200000000004E-3</v>
      </c>
      <c r="AB22" s="2">
        <v>5.59883E-3</v>
      </c>
      <c r="AC22" s="2">
        <v>4.7743000000000004E-3</v>
      </c>
      <c r="AD22" s="2">
        <v>7.5700000000000003E-3</v>
      </c>
      <c r="AE22" s="2">
        <v>1</v>
      </c>
      <c r="AF22">
        <f t="shared" si="0"/>
        <v>-0.17296982571838868</v>
      </c>
      <c r="AG22">
        <f t="shared" si="1"/>
        <v>-9.7016738741820662E-3</v>
      </c>
      <c r="AH22">
        <f t="shared" si="2"/>
        <v>0.52761101945180033</v>
      </c>
      <c r="AI22">
        <f t="shared" si="3"/>
        <v>-0.24805074307202596</v>
      </c>
      <c r="AJ22">
        <f t="shared" si="4"/>
        <v>0.70507369938105136</v>
      </c>
      <c r="AK22">
        <f t="shared" si="5"/>
        <v>-0.2555540215152059</v>
      </c>
      <c r="AL22">
        <f t="shared" si="6"/>
        <v>0.61094727382158165</v>
      </c>
      <c r="AM22">
        <f t="shared" si="7"/>
        <v>1.4492314970669118</v>
      </c>
      <c r="AN22">
        <f t="shared" si="8"/>
        <v>0.57972625206227102</v>
      </c>
      <c r="AO22">
        <f t="shared" si="9"/>
        <v>0.81289064271783029</v>
      </c>
      <c r="AP22">
        <f t="shared" si="10"/>
        <v>9.9246999999999998E-3</v>
      </c>
      <c r="AQ22">
        <f t="shared" si="11"/>
        <v>0.69002088487856639</v>
      </c>
      <c r="AR22">
        <f t="shared" si="12"/>
        <v>1.7249520725388601</v>
      </c>
      <c r="AS22">
        <f t="shared" si="13"/>
        <v>0.95685444833488653</v>
      </c>
      <c r="AT22">
        <f t="shared" si="14"/>
        <v>0.26093026555801979</v>
      </c>
      <c r="AU22">
        <f t="shared" si="15"/>
        <v>1.5867940000000001E-2</v>
      </c>
      <c r="AV22">
        <f t="shared" si="16"/>
        <v>0.71373298065802115</v>
      </c>
      <c r="AW22">
        <f t="shared" si="17"/>
        <v>1.5359537677490493</v>
      </c>
      <c r="AX22">
        <f t="shared" si="18"/>
        <v>0.24193745275621989</v>
      </c>
      <c r="AY22">
        <f t="shared" si="19"/>
        <v>2.0715252337258967</v>
      </c>
      <c r="AZ22">
        <f t="shared" si="20"/>
        <v>0.62545610835432952</v>
      </c>
      <c r="BA22">
        <f t="shared" si="21"/>
        <v>-0.20380316169932081</v>
      </c>
    </row>
    <row r="23" spans="1:53" ht="15.75" customHeight="1" x14ac:dyDescent="0.25">
      <c r="A23" s="2" t="s">
        <v>33</v>
      </c>
      <c r="B23" s="2" t="s">
        <v>52</v>
      </c>
      <c r="C23" s="2">
        <v>-75.527221999999995</v>
      </c>
      <c r="D23" s="2">
        <v>10.382222000000001</v>
      </c>
      <c r="E23" s="3">
        <v>44636</v>
      </c>
      <c r="F23" s="2">
        <v>9.4859570000000009</v>
      </c>
      <c r="G23" s="2" t="s">
        <v>32</v>
      </c>
      <c r="H23" s="2">
        <v>95</v>
      </c>
      <c r="I23" s="2">
        <v>12</v>
      </c>
      <c r="J23" s="2">
        <v>-75.528279999999995</v>
      </c>
      <c r="K23" s="2">
        <v>10.38058</v>
      </c>
      <c r="L23" s="2">
        <v>-75.528279999999995</v>
      </c>
      <c r="M23" s="2">
        <v>10.38058</v>
      </c>
      <c r="N23" s="2">
        <v>9.6699999999999998E-3</v>
      </c>
      <c r="O23" s="2">
        <v>9.0799999999999995E-3</v>
      </c>
      <c r="P23" s="2">
        <v>1.112E-2</v>
      </c>
      <c r="Q23" s="2">
        <v>1.3469999999999999E-2</v>
      </c>
      <c r="R23" s="2">
        <v>1.515E-2</v>
      </c>
      <c r="S23" s="2">
        <v>2.044E-2</v>
      </c>
      <c r="T23" s="2">
        <v>1.942E-2</v>
      </c>
      <c r="U23" s="2">
        <v>1.745E-2</v>
      </c>
      <c r="V23" s="2">
        <v>1.7160000000000002E-2</v>
      </c>
      <c r="W23" s="2">
        <v>1.72E-2</v>
      </c>
      <c r="X23" s="2">
        <v>1.23E-2</v>
      </c>
      <c r="Y23" s="2">
        <v>7.0099999999999997E-3</v>
      </c>
      <c r="Z23" s="2">
        <v>6.5799999999999999E-3</v>
      </c>
      <c r="AA23" s="2">
        <v>6.8199999999999997E-3</v>
      </c>
      <c r="AB23" s="2">
        <v>4.1799999999999997E-3</v>
      </c>
      <c r="AC23" s="2">
        <v>3.14E-3</v>
      </c>
      <c r="AD23" s="2">
        <v>4.1200000000000004E-3</v>
      </c>
      <c r="AE23" s="2">
        <v>1</v>
      </c>
      <c r="AF23">
        <f t="shared" si="0"/>
        <v>-0.17310924369747901</v>
      </c>
      <c r="AG23">
        <f t="shared" si="1"/>
        <v>-7.2150072150072211E-3</v>
      </c>
      <c r="AH23">
        <f t="shared" si="2"/>
        <v>0.5440313111545988</v>
      </c>
      <c r="AI23">
        <f t="shared" si="3"/>
        <v>-0.16141054067883337</v>
      </c>
      <c r="AJ23">
        <f t="shared" si="4"/>
        <v>0.70487106017191981</v>
      </c>
      <c r="AK23">
        <f t="shared" si="5"/>
        <v>-0.16819950147925544</v>
      </c>
      <c r="AL23">
        <f t="shared" si="6"/>
        <v>0.40171919770773634</v>
      </c>
      <c r="AM23">
        <f t="shared" si="7"/>
        <v>1.1713467048710602</v>
      </c>
      <c r="AN23">
        <f t="shared" si="8"/>
        <v>0.6333676622039135</v>
      </c>
      <c r="AO23">
        <f t="shared" si="9"/>
        <v>3.6752136752136777</v>
      </c>
      <c r="AP23">
        <f t="shared" si="10"/>
        <v>1.3469999999999999E-2</v>
      </c>
      <c r="AQ23">
        <f t="shared" si="11"/>
        <v>0.85371819960861062</v>
      </c>
      <c r="AR23">
        <f t="shared" si="12"/>
        <v>1.5788617886178862</v>
      </c>
      <c r="AS23">
        <f t="shared" si="13"/>
        <v>1.0685955744228315</v>
      </c>
      <c r="AT23">
        <f t="shared" si="14"/>
        <v>0.51552210724365011</v>
      </c>
      <c r="AU23">
        <f t="shared" si="15"/>
        <v>2.044E-2</v>
      </c>
      <c r="AV23">
        <f t="shared" si="16"/>
        <v>0.71678321678321677</v>
      </c>
      <c r="AW23">
        <f t="shared" si="17"/>
        <v>1.6153414042188503</v>
      </c>
      <c r="AX23">
        <f t="shared" si="18"/>
        <v>0.50670498084291182</v>
      </c>
      <c r="AY23">
        <f t="shared" si="19"/>
        <v>1.3611650485436892</v>
      </c>
      <c r="AZ23">
        <f t="shared" si="20"/>
        <v>0.65900195694716235</v>
      </c>
      <c r="BA23">
        <f t="shared" si="21"/>
        <v>-0.18111329573968957</v>
      </c>
    </row>
    <row r="24" spans="1:53" ht="15.75" customHeight="1" x14ac:dyDescent="0.25">
      <c r="A24" s="2" t="s">
        <v>33</v>
      </c>
      <c r="B24" s="2" t="s">
        <v>53</v>
      </c>
      <c r="C24" s="2">
        <v>-75.562929999999994</v>
      </c>
      <c r="D24" s="2">
        <v>10.28031</v>
      </c>
      <c r="E24" s="3">
        <v>44635</v>
      </c>
      <c r="F24" s="2">
        <v>17.669499999999999</v>
      </c>
      <c r="G24" s="2" t="s">
        <v>32</v>
      </c>
      <c r="H24" s="2">
        <v>91</v>
      </c>
      <c r="I24" s="2">
        <v>51</v>
      </c>
      <c r="J24" s="2">
        <v>-75.559179999999998</v>
      </c>
      <c r="K24" s="2">
        <v>10.28096</v>
      </c>
      <c r="L24" s="2">
        <v>-75.559179999999998</v>
      </c>
      <c r="M24" s="2">
        <v>10.28096</v>
      </c>
      <c r="N24" s="2">
        <v>6.3099999999999996E-3</v>
      </c>
      <c r="O24" s="2">
        <v>6.2300000000000003E-3</v>
      </c>
      <c r="P24" s="2">
        <v>6.8300000000000001E-3</v>
      </c>
      <c r="Q24" s="2">
        <v>7.8799999999999999E-3</v>
      </c>
      <c r="R24" s="2">
        <v>8.6700000000000006E-3</v>
      </c>
      <c r="S24" s="2">
        <v>1.2449999999999999E-2</v>
      </c>
      <c r="T24" s="2">
        <v>8.1700000000000002E-3</v>
      </c>
      <c r="U24" s="2">
        <v>5.9699999999999996E-3</v>
      </c>
      <c r="V24" s="2">
        <v>5.8300000000000001E-3</v>
      </c>
      <c r="W24" s="2">
        <v>5.9699999999999996E-3</v>
      </c>
      <c r="X24" s="2">
        <v>3.31E-3</v>
      </c>
      <c r="Y24" s="2">
        <v>2.64E-3</v>
      </c>
      <c r="Z24" s="2">
        <v>2.2499999999999998E-3</v>
      </c>
      <c r="AA24" s="2">
        <v>2.2300000000000002E-3</v>
      </c>
      <c r="AB24" s="2">
        <v>9.3999999999999997E-4</v>
      </c>
      <c r="AC24" s="2">
        <v>3.6999999999999999E-4</v>
      </c>
      <c r="AD24" s="2">
        <v>3.0200000000000001E-3</v>
      </c>
      <c r="AE24" s="2">
        <v>1</v>
      </c>
      <c r="AF24">
        <f t="shared" si="0"/>
        <v>-0.28663793103448271</v>
      </c>
      <c r="AG24">
        <f>(W24-U24)/(W24+U24)</f>
        <v>0</v>
      </c>
      <c r="AH24">
        <f t="shared" si="2"/>
        <v>0.54859437751004025</v>
      </c>
      <c r="AI24">
        <f t="shared" si="3"/>
        <v>-0.34475289289175171</v>
      </c>
      <c r="AJ24">
        <f t="shared" si="4"/>
        <v>0.55443886097152428</v>
      </c>
      <c r="AK24">
        <f t="shared" si="5"/>
        <v>-0.35537202629461506</v>
      </c>
      <c r="AL24">
        <f t="shared" si="6"/>
        <v>0.44221105527638194</v>
      </c>
      <c r="AM24">
        <f t="shared" si="7"/>
        <v>2.0854271356783918</v>
      </c>
      <c r="AN24">
        <f t="shared" si="8"/>
        <v>0.40514075887392897</v>
      </c>
      <c r="AO24">
        <f t="shared" si="9"/>
        <v>1.0065645514223196</v>
      </c>
      <c r="AP24">
        <f t="shared" si="10"/>
        <v>7.8799999999999999E-3</v>
      </c>
      <c r="AQ24">
        <f t="shared" si="11"/>
        <v>0.4795180722891566</v>
      </c>
      <c r="AR24">
        <f t="shared" si="12"/>
        <v>2.4682779456193353</v>
      </c>
      <c r="AS24">
        <f t="shared" si="13"/>
        <v>0.72201394410127828</v>
      </c>
      <c r="AT24">
        <f t="shared" si="14"/>
        <v>0.28877005347593582</v>
      </c>
      <c r="AU24">
        <f t="shared" si="15"/>
        <v>1.2449999999999999E-2</v>
      </c>
      <c r="AV24">
        <f t="shared" si="16"/>
        <v>0.56775300171526588</v>
      </c>
      <c r="AW24">
        <f t="shared" si="17"/>
        <v>1.2984751559380321</v>
      </c>
      <c r="AX24">
        <f t="shared" si="18"/>
        <v>0.20120120120120122</v>
      </c>
      <c r="AY24">
        <f t="shared" si="19"/>
        <v>0.99248120300751896</v>
      </c>
      <c r="AZ24">
        <f t="shared" si="20"/>
        <v>0.63293172690763055</v>
      </c>
      <c r="BA24">
        <f t="shared" si="21"/>
        <v>-0.19864313394219982</v>
      </c>
    </row>
    <row r="25" spans="1:53" ht="15.75" customHeight="1" x14ac:dyDescent="0.25">
      <c r="A25" s="2" t="s">
        <v>33</v>
      </c>
      <c r="B25" s="2" t="s">
        <v>54</v>
      </c>
      <c r="C25" s="2">
        <v>-75.579583</v>
      </c>
      <c r="D25" s="2">
        <v>10.319833300000001</v>
      </c>
      <c r="E25" s="3">
        <v>44635</v>
      </c>
      <c r="F25" s="2">
        <v>12.3271</v>
      </c>
      <c r="G25" s="2" t="s">
        <v>32</v>
      </c>
      <c r="H25" s="2">
        <v>80.5</v>
      </c>
      <c r="I25" s="2">
        <v>38.5</v>
      </c>
      <c r="J25" s="2">
        <v>-75.578811599999995</v>
      </c>
      <c r="K25" s="2">
        <v>10.3209467</v>
      </c>
      <c r="L25" s="2">
        <v>-75.578810000000004</v>
      </c>
      <c r="M25" s="2">
        <v>10.320947</v>
      </c>
      <c r="N25" s="2">
        <v>9.5597100000000008E-3</v>
      </c>
      <c r="O25" s="2">
        <v>8.6948200000000007E-3</v>
      </c>
      <c r="P25" s="2">
        <v>9.9776699999999992E-3</v>
      </c>
      <c r="Q25" s="2">
        <v>1.187472E-2</v>
      </c>
      <c r="R25" s="2">
        <v>1.2821880000000001E-2</v>
      </c>
      <c r="S25" s="2">
        <v>1.7281689999999999E-2</v>
      </c>
      <c r="T25" s="2">
        <v>1.4343689999999999E-2</v>
      </c>
      <c r="U25" s="2">
        <v>1.203828E-2</v>
      </c>
      <c r="V25" s="2">
        <v>1.1800980000000001E-2</v>
      </c>
      <c r="W25" s="2">
        <v>1.1914249999999999E-2</v>
      </c>
      <c r="X25" s="2">
        <v>8.9320200000000006E-3</v>
      </c>
      <c r="Y25" s="2">
        <v>8.3099599999999999E-3</v>
      </c>
      <c r="Z25" s="2">
        <v>7.8164800000000006E-3</v>
      </c>
      <c r="AA25" s="2">
        <v>8.0575100000000004E-3</v>
      </c>
      <c r="AB25" s="2">
        <v>7.6399099999999998E-3</v>
      </c>
      <c r="AC25" s="2">
        <v>7.1968300000000004E-3</v>
      </c>
      <c r="AD25" s="2">
        <v>1.074639E-2</v>
      </c>
      <c r="AE25" s="2">
        <v>1</v>
      </c>
      <c r="AF25">
        <f t="shared" si="0"/>
        <v>-0.14812663624268607</v>
      </c>
      <c r="AG25">
        <f t="shared" si="1"/>
        <v>-5.1781586329294098E-3</v>
      </c>
      <c r="AH25">
        <f t="shared" si="2"/>
        <v>0.57735499248048083</v>
      </c>
      <c r="AI25">
        <f t="shared" si="3"/>
        <v>-0.22618076328930237</v>
      </c>
      <c r="AJ25">
        <f t="shared" si="4"/>
        <v>0.74196812169180315</v>
      </c>
      <c r="AK25">
        <f t="shared" si="5"/>
        <v>-0.24006155242218247</v>
      </c>
      <c r="AL25">
        <f t="shared" si="6"/>
        <v>0.69029462680715181</v>
      </c>
      <c r="AM25">
        <f t="shared" si="7"/>
        <v>1.435561392491286</v>
      </c>
      <c r="AN25">
        <f t="shared" si="8"/>
        <v>0.62271423880465915</v>
      </c>
      <c r="AO25">
        <f t="shared" si="9"/>
        <v>0.65251639650660931</v>
      </c>
      <c r="AP25">
        <f t="shared" si="10"/>
        <v>1.187472E-2</v>
      </c>
      <c r="AQ25">
        <f t="shared" si="11"/>
        <v>0.69659159491924694</v>
      </c>
      <c r="AR25">
        <f t="shared" si="12"/>
        <v>1.6058730276018189</v>
      </c>
      <c r="AS25">
        <f t="shared" si="13"/>
        <v>0.89619601843202057</v>
      </c>
      <c r="AT25">
        <f t="shared" si="14"/>
        <v>0.21968362904664179</v>
      </c>
      <c r="AU25">
        <f t="shared" si="15"/>
        <v>1.7281689999999999E-2</v>
      </c>
      <c r="AV25">
        <f t="shared" si="16"/>
        <v>0.75688798726885398</v>
      </c>
      <c r="AW25">
        <f t="shared" si="17"/>
        <v>1.5961615633151851</v>
      </c>
      <c r="AX25">
        <f t="shared" si="18"/>
        <v>0.16684726632907063</v>
      </c>
      <c r="AY25">
        <f t="shared" si="19"/>
        <v>2.6752300193802196</v>
      </c>
      <c r="AZ25">
        <f t="shared" si="20"/>
        <v>0.68712724276387327</v>
      </c>
      <c r="BA25">
        <f t="shared" si="21"/>
        <v>-0.16296283249900212</v>
      </c>
    </row>
    <row r="26" spans="1:53" ht="15.75" customHeight="1" x14ac:dyDescent="0.25">
      <c r="A26" s="2" t="s">
        <v>33</v>
      </c>
      <c r="B26" s="2" t="s">
        <v>55</v>
      </c>
      <c r="C26" s="2">
        <v>-75.527910000000006</v>
      </c>
      <c r="D26" s="2">
        <v>10.31015</v>
      </c>
      <c r="E26" s="3">
        <v>44635</v>
      </c>
      <c r="F26" s="2">
        <v>0.77410000000000001</v>
      </c>
      <c r="G26" s="2" t="s">
        <v>32</v>
      </c>
      <c r="H26" s="2">
        <v>101</v>
      </c>
      <c r="I26" s="2">
        <v>37</v>
      </c>
      <c r="J26" s="2">
        <v>-75.528300000000002</v>
      </c>
      <c r="K26" s="2">
        <v>10.312239999999999</v>
      </c>
      <c r="L26" s="2">
        <v>-75.528300000000002</v>
      </c>
      <c r="M26" s="2">
        <v>10.312239999999999</v>
      </c>
      <c r="N26" s="2">
        <v>9.9900000000000006E-3</v>
      </c>
      <c r="O26" s="2">
        <v>9.9100000000000004E-3</v>
      </c>
      <c r="P26" s="2">
        <v>1.2E-2</v>
      </c>
      <c r="Q26" s="2">
        <v>1.4030000000000001E-2</v>
      </c>
      <c r="R26" s="2">
        <v>1.549E-2</v>
      </c>
      <c r="S26" s="2">
        <v>2.0400000000000001E-2</v>
      </c>
      <c r="T26" s="2">
        <v>2.214E-2</v>
      </c>
      <c r="U26" s="2">
        <v>2.2589999999999999E-2</v>
      </c>
      <c r="V26" s="2">
        <v>2.2929999999999999E-2</v>
      </c>
      <c r="W26" s="2">
        <v>2.307E-2</v>
      </c>
      <c r="X26" s="2">
        <v>2.0240000000000001E-2</v>
      </c>
      <c r="Y26" s="2">
        <v>1.9859999999999999E-2</v>
      </c>
      <c r="Z26" s="2">
        <v>1.874E-2</v>
      </c>
      <c r="AA26" s="2">
        <v>2.002E-2</v>
      </c>
      <c r="AB26" s="2">
        <v>1.6049999999999998E-2</v>
      </c>
      <c r="AC26" s="2">
        <v>1.43E-2</v>
      </c>
      <c r="AD26" s="2">
        <v>6.11E-3</v>
      </c>
      <c r="AE26" s="2">
        <v>1</v>
      </c>
      <c r="AF26">
        <f t="shared" si="0"/>
        <v>-5.4868083119308846E-2</v>
      </c>
      <c r="AG26">
        <f t="shared" si="1"/>
        <v>1.0512483574244443E-2</v>
      </c>
      <c r="AH26">
        <f t="shared" si="2"/>
        <v>0.58823529411764708</v>
      </c>
      <c r="AI26">
        <f t="shared" si="3"/>
        <v>-0.11511103564896774</v>
      </c>
      <c r="AJ26">
        <f t="shared" si="4"/>
        <v>0.89597166888003554</v>
      </c>
      <c r="AK26">
        <f t="shared" si="5"/>
        <v>-0.10207523004162532</v>
      </c>
      <c r="AL26">
        <f t="shared" si="6"/>
        <v>0.87915006640106241</v>
      </c>
      <c r="AM26">
        <f t="shared" si="7"/>
        <v>0.90305444887118203</v>
      </c>
      <c r="AN26">
        <f t="shared" si="8"/>
        <v>0.91418247515808493</v>
      </c>
      <c r="AO26">
        <f t="shared" si="9"/>
        <v>1.2914653784218999</v>
      </c>
      <c r="AP26">
        <f t="shared" si="10"/>
        <v>1.4030000000000001E-2</v>
      </c>
      <c r="AQ26">
        <f t="shared" si="11"/>
        <v>1.1073529411764704</v>
      </c>
      <c r="AR26">
        <f t="shared" si="12"/>
        <v>1.0938735177865613</v>
      </c>
      <c r="AS26">
        <f t="shared" si="13"/>
        <v>1.198232778499853</v>
      </c>
      <c r="AT26">
        <f t="shared" si="14"/>
        <v>8.560311284046751E-2</v>
      </c>
      <c r="AU26">
        <f t="shared" si="15"/>
        <v>2.0400000000000001E-2</v>
      </c>
      <c r="AV26">
        <f t="shared" si="16"/>
        <v>0.88268643698211957</v>
      </c>
      <c r="AW26">
        <f t="shared" si="17"/>
        <v>1.9030116402341521</v>
      </c>
      <c r="AX26">
        <f t="shared" si="18"/>
        <v>0.13919413919413989</v>
      </c>
      <c r="AY26">
        <f t="shared" si="19"/>
        <v>8.4510638297872411</v>
      </c>
      <c r="AZ26">
        <f t="shared" si="20"/>
        <v>0.68774509803921569</v>
      </c>
      <c r="BA26">
        <f t="shared" si="21"/>
        <v>-0.16257249639753885</v>
      </c>
    </row>
    <row r="27" spans="1:53" ht="15.75" customHeight="1" x14ac:dyDescent="0.25">
      <c r="A27" s="2" t="s">
        <v>33</v>
      </c>
      <c r="B27" s="2" t="s">
        <v>45</v>
      </c>
      <c r="C27" s="2">
        <v>-75.542891999999995</v>
      </c>
      <c r="D27" s="2">
        <v>10.327116999999999</v>
      </c>
      <c r="E27" s="3">
        <v>44635</v>
      </c>
      <c r="F27" s="2">
        <v>3.4838</v>
      </c>
      <c r="G27" s="2" t="s">
        <v>32</v>
      </c>
      <c r="H27" s="2">
        <v>93.5</v>
      </c>
      <c r="I27" s="2">
        <v>33.5</v>
      </c>
      <c r="J27" s="2">
        <v>-75.543388399999998</v>
      </c>
      <c r="K27" s="2">
        <v>10.3265963</v>
      </c>
      <c r="L27" s="2">
        <v>-75.543390000000002</v>
      </c>
      <c r="M27" s="2">
        <v>10.326596</v>
      </c>
      <c r="N27" s="2">
        <v>9.9553699999999998E-3</v>
      </c>
      <c r="O27" s="2">
        <v>9.7136600000000007E-3</v>
      </c>
      <c r="P27" s="2">
        <v>1.167525E-2</v>
      </c>
      <c r="Q27" s="2">
        <v>1.3315169999999999E-2</v>
      </c>
      <c r="R27" s="2">
        <v>1.4761130000000001E-2</v>
      </c>
      <c r="S27" s="2">
        <v>1.905447E-2</v>
      </c>
      <c r="T27" s="2">
        <v>1.891404E-2</v>
      </c>
      <c r="U27" s="2">
        <v>1.7598720000000002E-2</v>
      </c>
      <c r="V27" s="2">
        <v>1.7448749999999999E-2</v>
      </c>
      <c r="W27" s="2">
        <v>1.7633840000000001E-2</v>
      </c>
      <c r="X27" s="2">
        <v>1.3834320000000001E-2</v>
      </c>
      <c r="Y27" s="2">
        <v>8.7126300000000007E-3</v>
      </c>
      <c r="Z27" s="2">
        <v>8.0935699999999996E-3</v>
      </c>
      <c r="AA27" s="2">
        <v>8.6474299999999994E-3</v>
      </c>
      <c r="AB27" s="2">
        <v>5.4409200000000001E-3</v>
      </c>
      <c r="AC27" s="2">
        <v>4.46606E-3</v>
      </c>
      <c r="AD27" s="2">
        <v>4.1888999999999997E-3</v>
      </c>
      <c r="AE27" s="2">
        <v>1</v>
      </c>
      <c r="AF27">
        <f t="shared" si="0"/>
        <v>-0.11975933603622178</v>
      </c>
      <c r="AG27">
        <f t="shared" si="1"/>
        <v>9.9680522789146147E-4</v>
      </c>
      <c r="AH27">
        <f t="shared" si="2"/>
        <v>0.61273024125047826</v>
      </c>
      <c r="AI27">
        <f t="shared" si="3"/>
        <v>-0.13045686930268541</v>
      </c>
      <c r="AJ27">
        <f t="shared" si="4"/>
        <v>0.7860980798603534</v>
      </c>
      <c r="AK27">
        <f t="shared" si="5"/>
        <v>-0.13471195450635004</v>
      </c>
      <c r="AL27">
        <f t="shared" si="6"/>
        <v>0.49507180067641282</v>
      </c>
      <c r="AM27">
        <f t="shared" si="7"/>
        <v>1.0827190841152083</v>
      </c>
      <c r="AN27">
        <f t="shared" si="8"/>
        <v>0.73143125424287991</v>
      </c>
      <c r="AO27">
        <f t="shared" si="9"/>
        <v>-5.8322642781469582</v>
      </c>
      <c r="AP27">
        <f t="shared" si="10"/>
        <v>1.3315169999999999E-2</v>
      </c>
      <c r="AQ27">
        <f t="shared" si="11"/>
        <v>0.92360060395277332</v>
      </c>
      <c r="AR27">
        <f t="shared" si="12"/>
        <v>1.3671824852974341</v>
      </c>
      <c r="AS27">
        <f t="shared" si="13"/>
        <v>1.1004246727951239</v>
      </c>
      <c r="AT27">
        <f t="shared" si="14"/>
        <v>0.57945726258449903</v>
      </c>
      <c r="AU27">
        <f t="shared" si="15"/>
        <v>1.905447E-2</v>
      </c>
      <c r="AV27">
        <f t="shared" si="16"/>
        <v>0.79285450247152378</v>
      </c>
      <c r="AW27">
        <f t="shared" si="17"/>
        <v>1.7233125114426375</v>
      </c>
      <c r="AX27">
        <f t="shared" si="18"/>
        <v>0.57637161001070203</v>
      </c>
      <c r="AY27">
        <f t="shared" si="19"/>
        <v>2.314480395282116</v>
      </c>
      <c r="AZ27">
        <f t="shared" si="20"/>
        <v>0.69879508587748695</v>
      </c>
      <c r="BA27">
        <f t="shared" si="21"/>
        <v>-0.1556501577586471</v>
      </c>
    </row>
    <row r="28" spans="1:53" ht="15.75" customHeight="1" x14ac:dyDescent="0.25">
      <c r="A28" s="2" t="s">
        <v>33</v>
      </c>
      <c r="B28" s="2" t="s">
        <v>44</v>
      </c>
      <c r="C28" s="2">
        <v>-75.51061</v>
      </c>
      <c r="D28" s="2">
        <v>10.315530000000001</v>
      </c>
      <c r="E28" s="3">
        <v>44635</v>
      </c>
      <c r="F28" s="2">
        <v>2.5807000000000002</v>
      </c>
      <c r="G28" s="2" t="s">
        <v>32</v>
      </c>
      <c r="H28" s="2">
        <v>107.5</v>
      </c>
      <c r="I28" s="2">
        <v>34.5</v>
      </c>
      <c r="J28" s="2">
        <v>-75.511489900000001</v>
      </c>
      <c r="K28" s="2">
        <v>10.316635099999999</v>
      </c>
      <c r="L28" s="2">
        <v>-75.511489999999995</v>
      </c>
      <c r="M28" s="2">
        <v>10.316635</v>
      </c>
      <c r="N28" s="2">
        <v>6.7863899999999998E-3</v>
      </c>
      <c r="O28" s="2">
        <v>6.3500600000000003E-3</v>
      </c>
      <c r="P28" s="2">
        <v>8.1664000000000007E-3</v>
      </c>
      <c r="Q28" s="2">
        <v>1.0161969999999999E-2</v>
      </c>
      <c r="R28" s="2">
        <v>1.165982E-2</v>
      </c>
      <c r="S28" s="2">
        <v>1.6247290000000001E-2</v>
      </c>
      <c r="T28" s="2">
        <v>1.483342E-2</v>
      </c>
      <c r="U28" s="2">
        <v>1.2739779999999999E-2</v>
      </c>
      <c r="V28" s="2">
        <v>1.2659790000000001E-2</v>
      </c>
      <c r="W28" s="2">
        <v>1.2508989999999999E-2</v>
      </c>
      <c r="X28" s="2">
        <v>8.7740100000000005E-3</v>
      </c>
      <c r="Y28" s="2">
        <v>5.7976199999999999E-3</v>
      </c>
      <c r="Z28" s="2">
        <v>4.9640999999999999E-3</v>
      </c>
      <c r="AA28" s="2">
        <v>5.4414499999999996E-3</v>
      </c>
      <c r="AB28" s="2">
        <v>2.4547700000000002E-3</v>
      </c>
      <c r="AC28" s="2">
        <v>1.40278E-3</v>
      </c>
      <c r="AD28" s="2">
        <v>3.12927E-3</v>
      </c>
      <c r="AE28" s="2">
        <v>1</v>
      </c>
      <c r="AF28">
        <f t="shared" si="0"/>
        <v>-0.1843361862321794</v>
      </c>
      <c r="AG28">
        <f t="shared" si="1"/>
        <v>-9.1406432867818851E-3</v>
      </c>
      <c r="AH28">
        <f t="shared" si="2"/>
        <v>0.50263151577893916</v>
      </c>
      <c r="AI28">
        <f t="shared" si="3"/>
        <v>-0.20281652081536539</v>
      </c>
      <c r="AJ28">
        <f t="shared" si="4"/>
        <v>0.68870969514387226</v>
      </c>
      <c r="AK28">
        <f t="shared" si="5"/>
        <v>-0.20569191250522659</v>
      </c>
      <c r="AL28">
        <f t="shared" si="6"/>
        <v>0.45508007202636153</v>
      </c>
      <c r="AM28">
        <f t="shared" si="7"/>
        <v>1.2753195110119642</v>
      </c>
      <c r="AN28">
        <f t="shared" si="8"/>
        <v>0.59150283616320443</v>
      </c>
      <c r="AO28">
        <f t="shared" si="9"/>
        <v>1.9632770396841432</v>
      </c>
      <c r="AP28">
        <f t="shared" si="10"/>
        <v>1.0161969999999999E-2</v>
      </c>
      <c r="AQ28">
        <f t="shared" si="11"/>
        <v>0.7841172281654355</v>
      </c>
      <c r="AR28">
        <f t="shared" si="12"/>
        <v>1.6906089689890937</v>
      </c>
      <c r="AS28">
        <f t="shared" si="13"/>
        <v>1.0475488849803045</v>
      </c>
      <c r="AT28">
        <f t="shared" si="14"/>
        <v>0.45661952802901501</v>
      </c>
      <c r="AU28">
        <f t="shared" si="15"/>
        <v>1.6247290000000001E-2</v>
      </c>
      <c r="AV28">
        <f t="shared" si="16"/>
        <v>0.69306125930998852</v>
      </c>
      <c r="AW28">
        <f t="shared" si="17"/>
        <v>1.5519178143053973</v>
      </c>
      <c r="AX28">
        <f t="shared" si="18"/>
        <v>0.42874119870472605</v>
      </c>
      <c r="AY28">
        <f t="shared" si="19"/>
        <v>1.4619153405265564</v>
      </c>
      <c r="AZ28">
        <f t="shared" si="20"/>
        <v>0.6254563068671759</v>
      </c>
      <c r="BA28">
        <f t="shared" si="21"/>
        <v>-0.20380302385908081</v>
      </c>
    </row>
    <row r="29" spans="1:53" ht="15.75" customHeight="1" x14ac:dyDescent="0.25">
      <c r="A29" s="2" t="s">
        <v>33</v>
      </c>
      <c r="B29" s="2" t="s">
        <v>40</v>
      </c>
      <c r="C29" s="2">
        <v>-75.517278000000005</v>
      </c>
      <c r="D29" s="2">
        <v>10.329561</v>
      </c>
      <c r="E29" s="3">
        <v>44635</v>
      </c>
      <c r="F29" s="2">
        <v>8.0646000000000004</v>
      </c>
      <c r="G29" s="2" t="s">
        <v>32</v>
      </c>
      <c r="H29" s="2">
        <v>104.5</v>
      </c>
      <c r="I29" s="2">
        <v>30.5</v>
      </c>
      <c r="J29" s="2">
        <v>-75.516593900000004</v>
      </c>
      <c r="K29" s="2">
        <v>10.328725800000001</v>
      </c>
      <c r="L29" s="2">
        <v>-75.516593999999998</v>
      </c>
      <c r="M29" s="2">
        <v>10.328726</v>
      </c>
      <c r="N29" s="2">
        <v>8.4472000000000002E-3</v>
      </c>
      <c r="O29" s="2">
        <v>8.0281199999999997E-3</v>
      </c>
      <c r="P29" s="2">
        <v>1.012501E-2</v>
      </c>
      <c r="Q29" s="2">
        <v>1.2728980000000001E-2</v>
      </c>
      <c r="R29" s="2">
        <v>1.4000780000000001E-2</v>
      </c>
      <c r="S29" s="2">
        <v>1.9091339999999998E-2</v>
      </c>
      <c r="T29" s="2">
        <v>1.896306E-2</v>
      </c>
      <c r="U29" s="2">
        <v>1.7512739999999999E-2</v>
      </c>
      <c r="V29" s="2">
        <v>1.7256549999999999E-2</v>
      </c>
      <c r="W29" s="2">
        <v>1.7326640000000001E-2</v>
      </c>
      <c r="X29" s="2">
        <v>1.2696509999999999E-2</v>
      </c>
      <c r="Y29" s="2">
        <v>6.33447E-3</v>
      </c>
      <c r="Z29" s="2">
        <v>5.7642600000000002E-3</v>
      </c>
      <c r="AA29" s="2">
        <v>6.32746E-3</v>
      </c>
      <c r="AB29" s="2">
        <v>2.4551199999999999E-3</v>
      </c>
      <c r="AC29" s="2">
        <v>1.13265E-3</v>
      </c>
      <c r="AD29" s="2">
        <v>2.2232200000000001E-3</v>
      </c>
      <c r="AE29" s="2">
        <v>1</v>
      </c>
      <c r="AF29">
        <f t="shared" si="0"/>
        <v>-0.15942898284465848</v>
      </c>
      <c r="AG29">
        <f t="shared" si="1"/>
        <v>-5.3416564818317101E-3</v>
      </c>
      <c r="AH29">
        <f t="shared" si="2"/>
        <v>0.53034569600667114</v>
      </c>
      <c r="AI29">
        <f t="shared" si="3"/>
        <v>-0.13183799897632892</v>
      </c>
      <c r="AJ29">
        <f t="shared" si="4"/>
        <v>0.72498706655840262</v>
      </c>
      <c r="AK29">
        <f t="shared" si="5"/>
        <v>-0.13720787653440156</v>
      </c>
      <c r="AL29">
        <f t="shared" si="6"/>
        <v>0.36170639203231481</v>
      </c>
      <c r="AM29">
        <f t="shared" si="7"/>
        <v>1.0901400922985209</v>
      </c>
      <c r="AN29">
        <f t="shared" si="8"/>
        <v>0.66953909337417061</v>
      </c>
      <c r="AO29">
        <f t="shared" si="9"/>
        <v>116.9556513704906</v>
      </c>
      <c r="AP29">
        <f t="shared" si="10"/>
        <v>1.2728980000000001E-2</v>
      </c>
      <c r="AQ29">
        <f t="shared" si="11"/>
        <v>0.9173132949284859</v>
      </c>
      <c r="AR29">
        <f t="shared" si="12"/>
        <v>1.493564767010777</v>
      </c>
      <c r="AS29">
        <f t="shared" si="13"/>
        <v>1.0925231151479156</v>
      </c>
      <c r="AT29">
        <f t="shared" si="14"/>
        <v>0.56941355066659038</v>
      </c>
      <c r="AU29">
        <f t="shared" si="15"/>
        <v>1.9091339999999998E-2</v>
      </c>
      <c r="AV29">
        <f t="shared" si="16"/>
        <v>0.73575019340482306</v>
      </c>
      <c r="AW29">
        <f t="shared" si="17"/>
        <v>1.6592688660241155</v>
      </c>
      <c r="AX29">
        <f t="shared" si="18"/>
        <v>0.56914352578708516</v>
      </c>
      <c r="AY29">
        <f t="shared" si="19"/>
        <v>1.3152341146498403</v>
      </c>
      <c r="AZ29">
        <f t="shared" si="20"/>
        <v>0.66674104594020123</v>
      </c>
      <c r="BA29">
        <f t="shared" si="21"/>
        <v>-0.17604280799635089</v>
      </c>
    </row>
    <row r="30" spans="1:53" ht="15.75" customHeight="1" x14ac:dyDescent="0.25">
      <c r="A30" s="2" t="s">
        <v>33</v>
      </c>
      <c r="B30" s="2" t="s">
        <v>35</v>
      </c>
      <c r="C30" s="2">
        <v>-75.51003</v>
      </c>
      <c r="D30" s="2">
        <v>10.341139999999999</v>
      </c>
      <c r="E30" s="3">
        <v>44635</v>
      </c>
      <c r="F30" s="2">
        <v>10.654999999999999</v>
      </c>
      <c r="G30" s="2" t="s">
        <v>32</v>
      </c>
      <c r="H30" s="2">
        <v>105.5</v>
      </c>
      <c r="I30" s="2">
        <v>25.5</v>
      </c>
      <c r="J30" s="2">
        <v>-75.511077900000004</v>
      </c>
      <c r="K30" s="2">
        <v>10.341146500000001</v>
      </c>
      <c r="L30" s="2">
        <v>-75.511080000000007</v>
      </c>
      <c r="M30" s="2">
        <v>10.341146</v>
      </c>
      <c r="N30" s="2">
        <v>6.9782999999999998E-3</v>
      </c>
      <c r="O30" s="2">
        <v>6.4674700000000003E-3</v>
      </c>
      <c r="P30" s="2">
        <v>7.6553300000000001E-3</v>
      </c>
      <c r="Q30" s="2">
        <v>9.3893199999999996E-3</v>
      </c>
      <c r="R30" s="2">
        <v>1.0641650000000001E-2</v>
      </c>
      <c r="S30" s="2">
        <v>1.539286E-2</v>
      </c>
      <c r="T30" s="2">
        <v>1.297766E-2</v>
      </c>
      <c r="U30" s="2">
        <v>1.071985E-2</v>
      </c>
      <c r="V30" s="2">
        <v>1.049259E-2</v>
      </c>
      <c r="W30" s="2">
        <v>1.060669E-2</v>
      </c>
      <c r="X30" s="2">
        <v>7.1574300000000002E-3</v>
      </c>
      <c r="Y30" s="2">
        <v>5.4384200000000002E-3</v>
      </c>
      <c r="Z30" s="2">
        <v>4.57443E-3</v>
      </c>
      <c r="AA30" s="2">
        <v>5.0333399999999999E-3</v>
      </c>
      <c r="AB30" s="2">
        <v>3.0969999999999999E-3</v>
      </c>
      <c r="AC30" s="2">
        <v>2.2843799999999999E-3</v>
      </c>
      <c r="AD30" s="2">
        <v>5.4893800000000003E-3</v>
      </c>
      <c r="AE30" s="2">
        <v>1</v>
      </c>
      <c r="AF30">
        <f t="shared" si="0"/>
        <v>-0.1992708062971548</v>
      </c>
      <c r="AG30">
        <f t="shared" si="1"/>
        <v>-5.3060646499619403E-3</v>
      </c>
      <c r="AH30">
        <f t="shared" si="2"/>
        <v>0.49732993089003608</v>
      </c>
      <c r="AI30">
        <f t="shared" si="3"/>
        <v>-0.24151805663695988</v>
      </c>
      <c r="AJ30">
        <f t="shared" si="4"/>
        <v>0.66768005149325793</v>
      </c>
      <c r="AK30">
        <f t="shared" si="5"/>
        <v>-0.25250620045994676</v>
      </c>
      <c r="AL30">
        <f t="shared" si="6"/>
        <v>0.50732239723503603</v>
      </c>
      <c r="AM30">
        <f t="shared" si="7"/>
        <v>1.4359212115841173</v>
      </c>
      <c r="AN30">
        <f t="shared" si="8"/>
        <v>0.55151930317175824</v>
      </c>
      <c r="AO30">
        <f t="shared" si="9"/>
        <v>1.174784599599443</v>
      </c>
      <c r="AP30">
        <f t="shared" si="10"/>
        <v>9.3893199999999996E-3</v>
      </c>
      <c r="AQ30">
        <f t="shared" si="11"/>
        <v>0.69641704010820604</v>
      </c>
      <c r="AR30">
        <f t="shared" si="12"/>
        <v>1.8131731641105815</v>
      </c>
      <c r="AS30">
        <f t="shared" si="13"/>
        <v>0.95554666907706476</v>
      </c>
      <c r="AT30">
        <f t="shared" si="14"/>
        <v>0.37353139271714997</v>
      </c>
      <c r="AU30">
        <f t="shared" si="15"/>
        <v>1.539286E-2</v>
      </c>
      <c r="AV30">
        <f t="shared" si="16"/>
        <v>0.68214139692868969</v>
      </c>
      <c r="AW30">
        <f t="shared" si="17"/>
        <v>1.5081647324144396</v>
      </c>
      <c r="AX30">
        <f t="shared" si="18"/>
        <v>0.32548192440304996</v>
      </c>
      <c r="AY30">
        <f t="shared" si="19"/>
        <v>1.5266083168183429</v>
      </c>
      <c r="AZ30">
        <f t="shared" si="20"/>
        <v>0.60997891230089796</v>
      </c>
      <c r="BA30">
        <f t="shared" si="21"/>
        <v>-0.21468517880834839</v>
      </c>
    </row>
    <row r="31" spans="1:53" ht="15.75" customHeight="1" x14ac:dyDescent="0.25">
      <c r="A31" s="2" t="s">
        <v>33</v>
      </c>
      <c r="B31" s="2" t="s">
        <v>34</v>
      </c>
      <c r="C31" s="2">
        <v>-75.554150000000007</v>
      </c>
      <c r="D31" s="2">
        <v>10.383660000000001</v>
      </c>
      <c r="E31" s="3">
        <v>44635</v>
      </c>
      <c r="F31" s="2">
        <v>10.865</v>
      </c>
      <c r="G31" s="2" t="s">
        <v>32</v>
      </c>
      <c r="H31" s="2">
        <v>84.5</v>
      </c>
      <c r="I31" s="2">
        <v>13.5</v>
      </c>
      <c r="J31" s="2">
        <v>-75.553832999999997</v>
      </c>
      <c r="K31" s="2">
        <v>10.3836365</v>
      </c>
      <c r="L31" s="2">
        <v>-75.553830000000005</v>
      </c>
      <c r="M31" s="2">
        <v>10.383635999999999</v>
      </c>
      <c r="N31" s="2">
        <v>1.0318030000000001E-2</v>
      </c>
      <c r="O31" s="2">
        <v>9.40999E-3</v>
      </c>
      <c r="P31" s="2">
        <v>1.0207849999999999E-2</v>
      </c>
      <c r="Q31" s="2">
        <v>1.154023E-2</v>
      </c>
      <c r="R31" s="2">
        <v>1.220135E-2</v>
      </c>
      <c r="S31" s="2">
        <v>1.5807290000000002E-2</v>
      </c>
      <c r="T31" s="2">
        <v>1.0307530000000001E-2</v>
      </c>
      <c r="U31" s="2">
        <v>8.2180699999999992E-3</v>
      </c>
      <c r="V31" s="2">
        <v>8.2761699999999994E-3</v>
      </c>
      <c r="W31" s="2">
        <v>8.2884299999999994E-3</v>
      </c>
      <c r="X31" s="2">
        <v>5.2922400000000001E-3</v>
      </c>
      <c r="Y31" s="2">
        <v>4.8886299999999997E-3</v>
      </c>
      <c r="Z31" s="2">
        <v>4.4179700000000002E-3</v>
      </c>
      <c r="AA31" s="2">
        <v>4.5818300000000003E-3</v>
      </c>
      <c r="AB31" s="2">
        <v>3.9810000000000002E-3</v>
      </c>
      <c r="AC31" s="2">
        <v>3.3999999999999998E-3</v>
      </c>
      <c r="AD31" s="2">
        <v>5.5369599999999996E-3</v>
      </c>
      <c r="AE31" s="2">
        <v>1</v>
      </c>
      <c r="AF31">
        <f t="shared" si="0"/>
        <v>-0.21656275836749855</v>
      </c>
      <c r="AG31">
        <f t="shared" si="1"/>
        <v>4.2625632326659321E-3</v>
      </c>
      <c r="AH31">
        <f t="shared" si="2"/>
        <v>0.64576850301348288</v>
      </c>
      <c r="AI31">
        <f t="shared" si="3"/>
        <v>-0.33304802724537946</v>
      </c>
      <c r="AJ31">
        <f t="shared" si="4"/>
        <v>0.64397601870025456</v>
      </c>
      <c r="AK31">
        <f t="shared" si="5"/>
        <v>-0.32887199289929675</v>
      </c>
      <c r="AL31">
        <f t="shared" si="6"/>
        <v>0.59486351418277039</v>
      </c>
      <c r="AM31">
        <f t="shared" si="7"/>
        <v>1.9234796004414665</v>
      </c>
      <c r="AN31">
        <f t="shared" si="8"/>
        <v>0.51343435333198151</v>
      </c>
      <c r="AO31">
        <f t="shared" si="9"/>
        <v>0.90045278561585385</v>
      </c>
      <c r="AP31">
        <f t="shared" si="10"/>
        <v>1.154023E-2</v>
      </c>
      <c r="AQ31">
        <f t="shared" si="11"/>
        <v>0.51989113883530946</v>
      </c>
      <c r="AR31">
        <f t="shared" si="12"/>
        <v>1.9476686620410262</v>
      </c>
      <c r="AS31">
        <f t="shared" si="13"/>
        <v>0.68943068226749749</v>
      </c>
      <c r="AT31">
        <f t="shared" si="14"/>
        <v>0.19536939255934704</v>
      </c>
      <c r="AU31">
        <f t="shared" si="15"/>
        <v>1.5807290000000002E-2</v>
      </c>
      <c r="AV31">
        <f t="shared" si="16"/>
        <v>0.63945520693750857</v>
      </c>
      <c r="AW31">
        <f t="shared" si="17"/>
        <v>1.43674320900978</v>
      </c>
      <c r="AX31">
        <f t="shared" si="18"/>
        <v>0.12122459032149566</v>
      </c>
      <c r="AY31">
        <f t="shared" si="19"/>
        <v>1.6708523735145244</v>
      </c>
      <c r="AZ31">
        <f t="shared" si="20"/>
        <v>0.73005746082978162</v>
      </c>
      <c r="BA31">
        <f t="shared" si="21"/>
        <v>-0.13664295640117818</v>
      </c>
    </row>
    <row r="32" spans="1:53" ht="15.75" customHeight="1" x14ac:dyDescent="0.25">
      <c r="A32" s="2" t="s">
        <v>33</v>
      </c>
      <c r="B32" s="2" t="s">
        <v>56</v>
      </c>
      <c r="C32" s="2">
        <v>-75.536022000000003</v>
      </c>
      <c r="D32" s="2">
        <v>10.352606</v>
      </c>
      <c r="E32" s="3">
        <v>44635</v>
      </c>
      <c r="F32" s="2">
        <v>7.5915999999999997</v>
      </c>
      <c r="G32" s="2" t="s">
        <v>32</v>
      </c>
      <c r="H32" s="2">
        <v>95.5</v>
      </c>
      <c r="I32" s="2">
        <v>23.5</v>
      </c>
      <c r="J32" s="2">
        <v>-75.534881600000006</v>
      </c>
      <c r="K32" s="2">
        <v>10.352005</v>
      </c>
      <c r="L32" s="2">
        <v>-75.534880000000001</v>
      </c>
      <c r="M32" s="2">
        <v>10.352005</v>
      </c>
      <c r="N32" s="2">
        <v>9.2658700000000007E-3</v>
      </c>
      <c r="O32" s="2">
        <v>8.7046299999999997E-3</v>
      </c>
      <c r="P32" s="2">
        <v>1.0644549999999999E-2</v>
      </c>
      <c r="Q32" s="2">
        <v>1.304578E-2</v>
      </c>
      <c r="R32" s="2">
        <v>1.4490029999999999E-2</v>
      </c>
      <c r="S32" s="2">
        <v>1.9450080000000002E-2</v>
      </c>
      <c r="T32" s="2">
        <v>1.7607810000000002E-2</v>
      </c>
      <c r="U32" s="2">
        <v>1.5457250000000001E-2</v>
      </c>
      <c r="V32" s="2">
        <v>1.5064569999999999E-2</v>
      </c>
      <c r="W32" s="2">
        <v>1.4855210000000001E-2</v>
      </c>
      <c r="X32" s="2">
        <v>1.0611560000000001E-2</v>
      </c>
      <c r="Y32" s="2">
        <v>5.98557E-3</v>
      </c>
      <c r="Z32" s="2">
        <v>5.2721599999999997E-3</v>
      </c>
      <c r="AA32" s="2">
        <v>5.7155299999999999E-3</v>
      </c>
      <c r="AB32" s="2">
        <v>3.2372500000000001E-3</v>
      </c>
      <c r="AC32" s="2">
        <v>2.3498500000000001E-3</v>
      </c>
      <c r="AD32" s="2">
        <v>4.2022199999999996E-3</v>
      </c>
      <c r="AE32" s="2">
        <v>1</v>
      </c>
      <c r="AF32">
        <f t="shared" si="0"/>
        <v>-0.18588075174892907</v>
      </c>
      <c r="AG32">
        <f t="shared" si="1"/>
        <v>-1.9861139610575979E-2</v>
      </c>
      <c r="AH32">
        <f t="shared" si="2"/>
        <v>0.54727538395728959</v>
      </c>
      <c r="AI32">
        <f t="shared" si="3"/>
        <v>-0.16673363206572248</v>
      </c>
      <c r="AJ32">
        <f t="shared" si="4"/>
        <v>0.68651021365378706</v>
      </c>
      <c r="AK32">
        <f t="shared" si="5"/>
        <v>-0.17682744671474329</v>
      </c>
      <c r="AL32">
        <f t="shared" si="6"/>
        <v>0.38723382231638875</v>
      </c>
      <c r="AM32">
        <f t="shared" si="7"/>
        <v>1.2583143832182311</v>
      </c>
      <c r="AN32">
        <f t="shared" si="8"/>
        <v>0.60266211414139526</v>
      </c>
      <c r="AO32">
        <f t="shared" si="9"/>
        <v>2.0248868220620984</v>
      </c>
      <c r="AP32">
        <f t="shared" si="10"/>
        <v>1.304578E-2</v>
      </c>
      <c r="AQ32">
        <f t="shared" si="11"/>
        <v>0.79471395490404151</v>
      </c>
      <c r="AR32">
        <f t="shared" si="12"/>
        <v>1.659304569733385</v>
      </c>
      <c r="AS32">
        <f t="shared" si="13"/>
        <v>1.0055025711850354</v>
      </c>
      <c r="AT32">
        <f t="shared" si="14"/>
        <v>0.50258373264680167</v>
      </c>
      <c r="AU32">
        <f t="shared" si="15"/>
        <v>1.9450080000000002E-2</v>
      </c>
      <c r="AV32">
        <f t="shared" si="16"/>
        <v>0.70440510416161906</v>
      </c>
      <c r="AW32">
        <f t="shared" si="17"/>
        <v>1.5822683932361832</v>
      </c>
      <c r="AX32">
        <f t="shared" si="18"/>
        <v>0.48840226865772501</v>
      </c>
      <c r="AY32">
        <f t="shared" si="19"/>
        <v>1.2352358487645723</v>
      </c>
      <c r="AZ32">
        <f t="shared" si="20"/>
        <v>0.6707314314388424</v>
      </c>
      <c r="BA32">
        <f t="shared" si="21"/>
        <v>-0.17345134151889596</v>
      </c>
    </row>
    <row r="33" spans="1:53" ht="15.75" customHeight="1" x14ac:dyDescent="0.25">
      <c r="A33" s="2" t="s">
        <v>33</v>
      </c>
      <c r="B33" s="2" t="s">
        <v>57</v>
      </c>
      <c r="C33" s="2">
        <v>-75.522791999999995</v>
      </c>
      <c r="D33" s="2">
        <v>10.376294</v>
      </c>
      <c r="E33" s="3">
        <v>44635</v>
      </c>
      <c r="F33" s="2">
        <v>10.94262</v>
      </c>
      <c r="G33" s="2" t="s">
        <v>32</v>
      </c>
      <c r="H33" s="2">
        <v>97.5</v>
      </c>
      <c r="I33" s="2">
        <v>13.5</v>
      </c>
      <c r="J33" s="2">
        <v>-75.523880000000005</v>
      </c>
      <c r="K33" s="2">
        <v>10.376853000000001</v>
      </c>
      <c r="L33" s="2">
        <v>-75.523880000000005</v>
      </c>
      <c r="M33" s="2">
        <v>10.376853000000001</v>
      </c>
      <c r="N33" s="2">
        <v>9.41642E-3</v>
      </c>
      <c r="O33" s="2">
        <v>8.6859599999999995E-3</v>
      </c>
      <c r="P33" s="2">
        <v>1.1266709999999999E-2</v>
      </c>
      <c r="Q33" s="2">
        <v>1.3539199999999999E-2</v>
      </c>
      <c r="R33" s="2">
        <v>1.532995E-2</v>
      </c>
      <c r="S33" s="2">
        <v>2.0572610000000002E-2</v>
      </c>
      <c r="T33" s="2">
        <v>1.9038039999999999E-2</v>
      </c>
      <c r="U33" s="2">
        <v>1.7016839999999998E-2</v>
      </c>
      <c r="V33" s="2">
        <v>1.6915659999999999E-2</v>
      </c>
      <c r="W33" s="2">
        <v>1.7009239999999998E-2</v>
      </c>
      <c r="X33" s="2">
        <v>1.163982E-2</v>
      </c>
      <c r="Y33" s="2">
        <v>6.28E-3</v>
      </c>
      <c r="Z33" s="2">
        <v>5.6100000000000004E-3</v>
      </c>
      <c r="AA33" s="2">
        <v>5.9899999999999997E-3</v>
      </c>
      <c r="AB33" s="2">
        <v>3.1900000000000001E-3</v>
      </c>
      <c r="AC33" s="2">
        <v>2.4099999999999998E-3</v>
      </c>
      <c r="AD33" s="2">
        <v>3.4499999999999999E-3</v>
      </c>
      <c r="AE33" s="2">
        <v>1</v>
      </c>
      <c r="AF33">
        <f t="shared" si="0"/>
        <v>-0.18763596315830239</v>
      </c>
      <c r="AG33">
        <f t="shared" si="1"/>
        <v>-2.2335808297635132E-4</v>
      </c>
      <c r="AH33">
        <f t="shared" si="2"/>
        <v>0.54765583948755159</v>
      </c>
      <c r="AI33">
        <f t="shared" si="3"/>
        <v>-0.16827362412123437</v>
      </c>
      <c r="AJ33">
        <f t="shared" si="4"/>
        <v>0.6840177142172108</v>
      </c>
      <c r="AK33">
        <f t="shared" si="5"/>
        <v>-0.17048105165852356</v>
      </c>
      <c r="AL33">
        <f t="shared" si="6"/>
        <v>0.36904619188991616</v>
      </c>
      <c r="AM33">
        <f t="shared" si="7"/>
        <v>1.2089559518688549</v>
      </c>
      <c r="AN33">
        <f t="shared" si="8"/>
        <v>0.6113980220652967</v>
      </c>
      <c r="AO33">
        <f t="shared" si="9"/>
        <v>2.7781223346565733</v>
      </c>
      <c r="AP33">
        <f t="shared" si="10"/>
        <v>1.3539199999999999E-2</v>
      </c>
      <c r="AQ33">
        <f t="shared" si="11"/>
        <v>0.82715999574191101</v>
      </c>
      <c r="AR33">
        <f t="shared" si="12"/>
        <v>1.6355957394530154</v>
      </c>
      <c r="AS33">
        <f t="shared" si="13"/>
        <v>1.0478052654439605</v>
      </c>
      <c r="AT33">
        <f t="shared" si="14"/>
        <v>0.51236981764494638</v>
      </c>
      <c r="AU33">
        <f t="shared" si="15"/>
        <v>2.0572610000000002E-2</v>
      </c>
      <c r="AV33">
        <f t="shared" si="16"/>
        <v>0.6881091249173843</v>
      </c>
      <c r="AW33">
        <f t="shared" si="17"/>
        <v>1.5819427338393111</v>
      </c>
      <c r="AX33">
        <f t="shared" si="18"/>
        <v>0.49919901945078826</v>
      </c>
      <c r="AY33">
        <f t="shared" si="19"/>
        <v>1.1679331674421896</v>
      </c>
      <c r="AZ33">
        <f t="shared" si="20"/>
        <v>0.65811775948700713</v>
      </c>
      <c r="BA33">
        <f t="shared" si="21"/>
        <v>-0.18169638948698016</v>
      </c>
    </row>
    <row r="34" spans="1:53" ht="15.75" customHeight="1" x14ac:dyDescent="0.25">
      <c r="A34" s="2" t="s">
        <v>33</v>
      </c>
      <c r="B34" s="2" t="s">
        <v>58</v>
      </c>
      <c r="C34" s="2">
        <v>-75.538471999999999</v>
      </c>
      <c r="D34" s="2">
        <v>10.378194000000001</v>
      </c>
      <c r="E34" s="3">
        <v>44635</v>
      </c>
      <c r="F34" s="2">
        <v>13.2568</v>
      </c>
      <c r="G34" s="2" t="s">
        <v>32</v>
      </c>
      <c r="H34" s="2">
        <v>90.5</v>
      </c>
      <c r="I34" s="2">
        <v>14.5</v>
      </c>
      <c r="J34" s="2">
        <v>-75.539466899999994</v>
      </c>
      <c r="K34" s="2">
        <v>10.377650300000001</v>
      </c>
      <c r="L34" s="2">
        <v>-75.539469999999994</v>
      </c>
      <c r="M34" s="2">
        <v>10.377649999999999</v>
      </c>
      <c r="N34" s="2">
        <v>1.0093629999999999E-2</v>
      </c>
      <c r="O34" s="2">
        <v>9.5169E-3</v>
      </c>
      <c r="P34" s="2">
        <v>1.123263E-2</v>
      </c>
      <c r="Q34" s="2">
        <v>1.334112E-2</v>
      </c>
      <c r="R34" s="2">
        <v>1.4511929999999999E-2</v>
      </c>
      <c r="S34" s="2">
        <v>1.8947720000000001E-2</v>
      </c>
      <c r="T34" s="2">
        <v>1.6394349999999999E-2</v>
      </c>
      <c r="U34" s="2">
        <v>1.395163E-2</v>
      </c>
      <c r="V34" s="2">
        <v>1.372662E-2</v>
      </c>
      <c r="W34" s="2">
        <v>1.383448E-2</v>
      </c>
      <c r="X34" s="2">
        <v>9.4745100000000002E-3</v>
      </c>
      <c r="Y34" s="2">
        <v>5.3793399999999998E-3</v>
      </c>
      <c r="Z34" s="2">
        <v>4.82053E-3</v>
      </c>
      <c r="AA34" s="2">
        <v>5.1353700000000002E-3</v>
      </c>
      <c r="AB34" s="2">
        <v>3.2188899999999999E-3</v>
      </c>
      <c r="AC34" s="2">
        <v>2.5289399999999999E-3</v>
      </c>
      <c r="AD34" s="2">
        <v>4.3100899999999999E-3</v>
      </c>
      <c r="AE34" s="2">
        <v>1</v>
      </c>
      <c r="AF34">
        <f t="shared" si="0"/>
        <v>-0.19111641952109906</v>
      </c>
      <c r="AG34">
        <f t="shared" si="1"/>
        <v>-4.2161353280469951E-3</v>
      </c>
      <c r="AH34">
        <f t="shared" si="2"/>
        <v>0.59282224985380827</v>
      </c>
      <c r="AI34">
        <f t="shared" si="3"/>
        <v>-0.17587864700484768</v>
      </c>
      <c r="AJ34">
        <f t="shared" si="4"/>
        <v>0.67909699440137106</v>
      </c>
      <c r="AK34">
        <f t="shared" si="5"/>
        <v>-0.18219901336712174</v>
      </c>
      <c r="AL34">
        <f t="shared" si="6"/>
        <v>0.38557071826016026</v>
      </c>
      <c r="AM34">
        <f t="shared" si="7"/>
        <v>1.3581008097261755</v>
      </c>
      <c r="AN34">
        <f t="shared" si="8"/>
        <v>0.57791312250866922</v>
      </c>
      <c r="AO34">
        <f t="shared" si="9"/>
        <v>1.5769006959584755</v>
      </c>
      <c r="AP34">
        <f t="shared" si="10"/>
        <v>1.334112E-2</v>
      </c>
      <c r="AQ34">
        <f t="shared" si="11"/>
        <v>0.73632236490722891</v>
      </c>
      <c r="AR34">
        <f t="shared" si="12"/>
        <v>1.7303638921696212</v>
      </c>
      <c r="AS34">
        <f t="shared" si="13"/>
        <v>0.94117444914012649</v>
      </c>
      <c r="AT34">
        <f t="shared" si="14"/>
        <v>0.49217468631823474</v>
      </c>
      <c r="AU34">
        <f t="shared" si="15"/>
        <v>1.8947720000000001E-2</v>
      </c>
      <c r="AV34">
        <f t="shared" si="16"/>
        <v>0.69022891287148624</v>
      </c>
      <c r="AW34">
        <f t="shared" si="17"/>
        <v>1.5412312398926855</v>
      </c>
      <c r="AX34">
        <f t="shared" si="18"/>
        <v>0.47772182229019322</v>
      </c>
      <c r="AY34">
        <f t="shared" si="19"/>
        <v>1.201517940104353</v>
      </c>
      <c r="AZ34">
        <f t="shared" si="20"/>
        <v>0.70410160167028002</v>
      </c>
      <c r="BA34">
        <f t="shared" si="21"/>
        <v>-0.15236466775989685</v>
      </c>
    </row>
    <row r="35" spans="1:53" ht="15.75" customHeight="1" x14ac:dyDescent="0.25">
      <c r="A35" s="2" t="s">
        <v>33</v>
      </c>
      <c r="B35" s="2" t="s">
        <v>34</v>
      </c>
      <c r="C35" s="2">
        <v>-75.599699999999999</v>
      </c>
      <c r="D35" s="2">
        <v>10.315300000000001</v>
      </c>
      <c r="E35" s="3">
        <v>44610</v>
      </c>
      <c r="F35" s="2">
        <v>0.76170000000000004</v>
      </c>
      <c r="G35" s="2" t="s">
        <v>32</v>
      </c>
      <c r="H35" s="2">
        <v>42.5</v>
      </c>
      <c r="I35" s="2">
        <v>50.5</v>
      </c>
      <c r="J35" s="2">
        <v>-75.598564100000004</v>
      </c>
      <c r="K35" s="2">
        <v>10.3160229</v>
      </c>
      <c r="L35" s="2">
        <v>-75.598563999999996</v>
      </c>
      <c r="M35" s="2">
        <v>10.316022999999999</v>
      </c>
      <c r="N35" s="2">
        <v>2.8964400000000001E-3</v>
      </c>
      <c r="O35" s="2">
        <v>2.4403699999999999E-3</v>
      </c>
      <c r="P35" s="2">
        <v>4.1754899999999996E-3</v>
      </c>
      <c r="Q35" s="2">
        <v>5.3807400000000002E-3</v>
      </c>
      <c r="R35" s="2">
        <v>4.8194900000000001E-3</v>
      </c>
      <c r="S35" s="2">
        <v>5.4121000000000004E-3</v>
      </c>
      <c r="T35" s="2">
        <v>2.7374999999999999E-3</v>
      </c>
      <c r="U35" s="2">
        <v>2.10013E-3</v>
      </c>
      <c r="V35" s="2">
        <v>2.2244600000000002E-3</v>
      </c>
      <c r="W35" s="2">
        <v>2.0806100000000001E-3</v>
      </c>
      <c r="X35" s="2">
        <v>9.7000000000000005E-4</v>
      </c>
      <c r="Y35" s="2">
        <v>1.71602E-3</v>
      </c>
      <c r="Z35" s="2">
        <v>6.6799999999999997E-4</v>
      </c>
      <c r="AA35" s="2">
        <v>1.6646499999999999E-3</v>
      </c>
      <c r="AB35" s="2">
        <v>1.7256000000000001E-3</v>
      </c>
      <c r="AC35" s="2">
        <v>1.4100499999999999E-3</v>
      </c>
      <c r="AD35" s="2">
        <v>9.7000000000000005E-4</v>
      </c>
      <c r="AE35" s="2">
        <v>0</v>
      </c>
      <c r="AF35">
        <f t="shared" si="0"/>
        <v>-0.36810493366730401</v>
      </c>
      <c r="AG35">
        <f t="shared" si="1"/>
        <v>-4.6690298846615349E-3</v>
      </c>
      <c r="AH35">
        <f t="shared" si="2"/>
        <v>0.7715101346981762</v>
      </c>
      <c r="AI35">
        <f t="shared" si="3"/>
        <v>-0.99766061569813613</v>
      </c>
      <c r="AJ35">
        <f t="shared" si="4"/>
        <v>0.46187616957045519</v>
      </c>
      <c r="AK35">
        <f t="shared" si="5"/>
        <v>-0.95199098504505908</v>
      </c>
      <c r="AL35">
        <f t="shared" si="6"/>
        <v>0.81710179846009534</v>
      </c>
      <c r="AM35">
        <f t="shared" si="7"/>
        <v>2.5770309457033616</v>
      </c>
      <c r="AN35">
        <f t="shared" si="8"/>
        <v>0.35433789954337902</v>
      </c>
      <c r="AO35">
        <f t="shared" si="9"/>
        <v>0.56925595251590422</v>
      </c>
      <c r="AP35">
        <f t="shared" si="10"/>
        <v>5.3807400000000002E-3</v>
      </c>
      <c r="AQ35">
        <f t="shared" si="11"/>
        <v>0.38804345817704772</v>
      </c>
      <c r="AR35">
        <f t="shared" si="12"/>
        <v>2.822164948453608</v>
      </c>
      <c r="AS35">
        <f t="shared" si="13"/>
        <v>0.45305131113475883</v>
      </c>
      <c r="AT35">
        <f t="shared" si="14"/>
        <v>-1.5951364012124549</v>
      </c>
      <c r="AU35">
        <f t="shared" si="15"/>
        <v>5.4121000000000004E-3</v>
      </c>
      <c r="AV35">
        <f t="shared" si="16"/>
        <v>0.43606088668710608</v>
      </c>
      <c r="AW35">
        <f t="shared" si="17"/>
        <v>1.2032316629428137</v>
      </c>
      <c r="AX35">
        <f t="shared" si="18"/>
        <v>-1.9422040561297542</v>
      </c>
      <c r="AY35">
        <f t="shared" si="19"/>
        <v>1.5184270836098501</v>
      </c>
      <c r="AZ35">
        <f t="shared" si="20"/>
        <v>0.99420557639363649</v>
      </c>
      <c r="BA35">
        <f t="shared" si="21"/>
        <v>-2.5238052784987692E-3</v>
      </c>
    </row>
    <row r="36" spans="1:53" ht="15.75" customHeight="1" x14ac:dyDescent="0.25">
      <c r="A36" s="2" t="s">
        <v>33</v>
      </c>
      <c r="B36" s="2" t="s">
        <v>35</v>
      </c>
      <c r="C36" s="2">
        <v>-75.584999999999994</v>
      </c>
      <c r="D36" s="2">
        <v>10.3148</v>
      </c>
      <c r="E36" s="3">
        <v>44610</v>
      </c>
      <c r="F36" s="2">
        <v>1.8185</v>
      </c>
      <c r="G36" s="2" t="s">
        <v>32</v>
      </c>
      <c r="H36" s="2">
        <v>49.5</v>
      </c>
      <c r="I36" s="2">
        <v>49.5</v>
      </c>
      <c r="J36" s="2">
        <v>-75.583007800000004</v>
      </c>
      <c r="K36" s="2">
        <v>10.3155088</v>
      </c>
      <c r="L36" s="2">
        <v>-75.583010000000002</v>
      </c>
      <c r="M36" s="2">
        <v>10.315509</v>
      </c>
      <c r="N36" s="2">
        <v>2.9860099999999999E-3</v>
      </c>
      <c r="O36" s="2">
        <v>1.8540200000000001E-3</v>
      </c>
      <c r="P36" s="2">
        <v>5.38968E-3</v>
      </c>
      <c r="Q36" s="2">
        <v>9.02238E-3</v>
      </c>
      <c r="R36" s="2">
        <v>1.096867E-2</v>
      </c>
      <c r="S36" s="2">
        <v>1.5130370000000001E-2</v>
      </c>
      <c r="T36" s="2">
        <v>1.004731E-2</v>
      </c>
      <c r="U36" s="2">
        <v>8.2017800000000005E-3</v>
      </c>
      <c r="V36" s="2">
        <v>8.1705100000000006E-3</v>
      </c>
      <c r="W36" s="2">
        <v>8.0108799999999997E-3</v>
      </c>
      <c r="X36" s="2">
        <v>5.5546299999999996E-3</v>
      </c>
      <c r="Y36" s="2">
        <v>4.9824400000000003E-3</v>
      </c>
      <c r="Z36" s="2">
        <v>3.9992300000000003E-3</v>
      </c>
      <c r="AA36" s="2">
        <v>5.0988400000000003E-3</v>
      </c>
      <c r="AB36" s="2">
        <v>4.7456199999999999E-3</v>
      </c>
      <c r="AC36" s="2">
        <v>4.2552700000000002E-3</v>
      </c>
      <c r="AD36" s="2">
        <v>4.0290999999999999E-3</v>
      </c>
      <c r="AE36" s="2">
        <v>0</v>
      </c>
      <c r="AF36">
        <f t="shared" si="0"/>
        <v>-0.19243029249637084</v>
      </c>
      <c r="AG36">
        <f t="shared" si="1"/>
        <v>-1.1774748869093708E-2</v>
      </c>
      <c r="AH36">
        <f t="shared" si="2"/>
        <v>0.35621600793635583</v>
      </c>
      <c r="AI36">
        <f t="shared" si="3"/>
        <v>-0.28718092740537454</v>
      </c>
      <c r="AJ36">
        <f t="shared" si="4"/>
        <v>0.67724689030917673</v>
      </c>
      <c r="AK36">
        <f t="shared" si="5"/>
        <v>-0.2895058723709672</v>
      </c>
      <c r="AL36">
        <f t="shared" si="6"/>
        <v>0.60748276593617478</v>
      </c>
      <c r="AM36">
        <f t="shared" si="7"/>
        <v>1.8447666238304368</v>
      </c>
      <c r="AN36">
        <f t="shared" si="8"/>
        <v>0.55284747857884342</v>
      </c>
      <c r="AO36">
        <f t="shared" si="9"/>
        <v>8.3869944488501089E-2</v>
      </c>
      <c r="AP36">
        <f t="shared" si="10"/>
        <v>9.02238E-3</v>
      </c>
      <c r="AQ36">
        <f t="shared" si="11"/>
        <v>0.54207398761563663</v>
      </c>
      <c r="AR36">
        <f t="shared" si="12"/>
        <v>1.8088171489370131</v>
      </c>
      <c r="AS36">
        <f t="shared" si="13"/>
        <v>0.80729657476978167</v>
      </c>
      <c r="AT36">
        <f t="shared" si="14"/>
        <v>0.14688972393923161</v>
      </c>
      <c r="AU36">
        <f t="shared" si="15"/>
        <v>1.5130370000000001E-2</v>
      </c>
      <c r="AV36">
        <f t="shared" si="16"/>
        <v>0.67983883502988174</v>
      </c>
      <c r="AW36">
        <f t="shared" si="17"/>
        <v>1.4961548439914845</v>
      </c>
      <c r="AX36">
        <f t="shared" si="18"/>
        <v>0.17773518795777996</v>
      </c>
      <c r="AY36">
        <f t="shared" si="19"/>
        <v>1.8821902801125734</v>
      </c>
      <c r="AZ36">
        <f t="shared" si="20"/>
        <v>0.59630927730121597</v>
      </c>
      <c r="BA36">
        <f t="shared" si="21"/>
        <v>-0.22452843390533753</v>
      </c>
    </row>
    <row r="37" spans="1:53" ht="15.75" customHeight="1" x14ac:dyDescent="0.25">
      <c r="A37" s="2" t="s">
        <v>33</v>
      </c>
      <c r="B37" s="2" t="s">
        <v>37</v>
      </c>
      <c r="C37" s="2">
        <v>-75.58</v>
      </c>
      <c r="D37" s="2">
        <v>10.314</v>
      </c>
      <c r="E37" s="3">
        <v>44610</v>
      </c>
      <c r="F37" s="2">
        <v>1.7956000000000001</v>
      </c>
      <c r="G37" s="2" t="s">
        <v>32</v>
      </c>
      <c r="H37" s="2">
        <v>49.5</v>
      </c>
      <c r="I37" s="2">
        <v>49.5</v>
      </c>
      <c r="J37" s="2">
        <v>-75.583007800000004</v>
      </c>
      <c r="K37" s="2">
        <v>10.3155088</v>
      </c>
      <c r="L37" s="2">
        <v>-75.583010000000002</v>
      </c>
      <c r="M37" s="2">
        <v>10.315509</v>
      </c>
      <c r="N37" s="2">
        <v>2.9860099999999999E-3</v>
      </c>
      <c r="O37" s="2">
        <v>1.8540200000000001E-3</v>
      </c>
      <c r="P37" s="2">
        <v>5.38968E-3</v>
      </c>
      <c r="Q37" s="2">
        <v>9.02238E-3</v>
      </c>
      <c r="R37" s="2">
        <v>1.096867E-2</v>
      </c>
      <c r="S37" s="2">
        <v>1.5130370000000001E-2</v>
      </c>
      <c r="T37" s="2">
        <v>1.004731E-2</v>
      </c>
      <c r="U37" s="2">
        <v>8.2017800000000005E-3</v>
      </c>
      <c r="V37" s="2">
        <v>8.1705100000000006E-3</v>
      </c>
      <c r="W37" s="2">
        <v>8.0108799999999997E-3</v>
      </c>
      <c r="X37" s="2">
        <v>5.5546299999999996E-3</v>
      </c>
      <c r="Y37" s="2">
        <v>4.9824400000000003E-3</v>
      </c>
      <c r="Z37" s="2">
        <v>3.9992300000000003E-3</v>
      </c>
      <c r="AA37" s="2">
        <v>5.0988400000000003E-3</v>
      </c>
      <c r="AB37" s="2">
        <v>4.7456199999999999E-3</v>
      </c>
      <c r="AC37" s="2">
        <v>4.2552700000000002E-3</v>
      </c>
      <c r="AD37" s="2">
        <v>4.0290999999999999E-3</v>
      </c>
      <c r="AE37" s="2">
        <v>0</v>
      </c>
      <c r="AF37">
        <f t="shared" si="0"/>
        <v>-0.19243029249637084</v>
      </c>
      <c r="AG37">
        <f t="shared" si="1"/>
        <v>-1.1774748869093708E-2</v>
      </c>
      <c r="AH37">
        <f t="shared" si="2"/>
        <v>0.35621600793635583</v>
      </c>
      <c r="AI37">
        <f t="shared" si="3"/>
        <v>-0.28718092740537454</v>
      </c>
      <c r="AJ37">
        <f t="shared" si="4"/>
        <v>0.67724689030917673</v>
      </c>
      <c r="AK37">
        <f t="shared" si="5"/>
        <v>-0.2895058723709672</v>
      </c>
      <c r="AL37">
        <f t="shared" si="6"/>
        <v>0.60748276593617478</v>
      </c>
      <c r="AM37">
        <f t="shared" si="7"/>
        <v>1.8447666238304368</v>
      </c>
      <c r="AN37">
        <f t="shared" si="8"/>
        <v>0.55284747857884342</v>
      </c>
      <c r="AO37">
        <f t="shared" si="9"/>
        <v>8.3869944488501089E-2</v>
      </c>
      <c r="AP37">
        <f t="shared" si="10"/>
        <v>9.02238E-3</v>
      </c>
      <c r="AQ37">
        <f t="shared" si="11"/>
        <v>0.54207398761563663</v>
      </c>
      <c r="AR37">
        <f t="shared" si="12"/>
        <v>1.8088171489370131</v>
      </c>
      <c r="AS37">
        <f t="shared" si="13"/>
        <v>0.80729657476978167</v>
      </c>
      <c r="AT37">
        <f t="shared" si="14"/>
        <v>0.14688972393923161</v>
      </c>
      <c r="AU37">
        <f t="shared" si="15"/>
        <v>1.5130370000000001E-2</v>
      </c>
      <c r="AV37">
        <f t="shared" si="16"/>
        <v>0.67983883502988174</v>
      </c>
      <c r="AW37">
        <f t="shared" si="17"/>
        <v>1.4961548439914845</v>
      </c>
      <c r="AX37">
        <f t="shared" si="18"/>
        <v>0.17773518795777996</v>
      </c>
      <c r="AY37">
        <f t="shared" si="19"/>
        <v>1.8821902801125734</v>
      </c>
      <c r="AZ37">
        <f t="shared" si="20"/>
        <v>0.59630927730121597</v>
      </c>
      <c r="BA37">
        <f t="shared" si="21"/>
        <v>-0.22452843390533753</v>
      </c>
    </row>
    <row r="38" spans="1:53" ht="15.75" customHeight="1" x14ac:dyDescent="0.25">
      <c r="A38" s="2" t="s">
        <v>33</v>
      </c>
      <c r="B38" s="2" t="s">
        <v>36</v>
      </c>
      <c r="C38" s="2">
        <v>-75.579599999999999</v>
      </c>
      <c r="D38" s="2">
        <v>10.319800000000001</v>
      </c>
      <c r="E38" s="3">
        <v>44610</v>
      </c>
      <c r="F38" s="2">
        <v>2.7603</v>
      </c>
      <c r="G38" s="2" t="s">
        <v>32</v>
      </c>
      <c r="H38" s="2">
        <v>51</v>
      </c>
      <c r="I38" s="2">
        <v>48</v>
      </c>
      <c r="J38" s="2">
        <v>-75.578639999999993</v>
      </c>
      <c r="K38" s="2">
        <v>10.317310000000001</v>
      </c>
      <c r="L38" s="2">
        <v>-75.578639999999993</v>
      </c>
      <c r="M38" s="2">
        <v>10.317310000000001</v>
      </c>
      <c r="N38" s="2">
        <v>4.0699999999999998E-3</v>
      </c>
      <c r="O38" s="2">
        <v>3.2799999999999999E-3</v>
      </c>
      <c r="P38" s="2">
        <v>6.8999999999999999E-3</v>
      </c>
      <c r="Q38" s="2">
        <v>1.048E-2</v>
      </c>
      <c r="R38" s="2">
        <v>1.278E-2</v>
      </c>
      <c r="S38" s="2">
        <v>1.8489999999999999E-2</v>
      </c>
      <c r="T38" s="2">
        <v>1.3679999999999999E-2</v>
      </c>
      <c r="U38" s="2">
        <v>1.1939999999999999E-2</v>
      </c>
      <c r="V38" s="2">
        <v>1.196E-2</v>
      </c>
      <c r="W38" s="2">
        <v>1.1860000000000001E-2</v>
      </c>
      <c r="X38" s="2">
        <v>9.4999999999999998E-3</v>
      </c>
      <c r="Y38" s="2">
        <v>0.01</v>
      </c>
      <c r="Z38" s="2">
        <v>8.8299999999999993E-3</v>
      </c>
      <c r="AA38" s="2">
        <v>1.022E-2</v>
      </c>
      <c r="AB38" s="2">
        <v>1.086E-2</v>
      </c>
      <c r="AC38" s="2">
        <v>1.051E-2</v>
      </c>
      <c r="AD38" s="2">
        <v>1.0449999999999999E-2</v>
      </c>
      <c r="AE38" s="2">
        <v>1</v>
      </c>
      <c r="AF38">
        <f t="shared" si="0"/>
        <v>-0.1138059701492537</v>
      </c>
      <c r="AG38">
        <f t="shared" si="1"/>
        <v>-3.3613445378150616E-3</v>
      </c>
      <c r="AH38">
        <f t="shared" si="2"/>
        <v>0.37317468902109246</v>
      </c>
      <c r="AI38">
        <f t="shared" si="3"/>
        <v>-0.21651117760957589</v>
      </c>
      <c r="AJ38">
        <f t="shared" si="4"/>
        <v>0.7956448911222781</v>
      </c>
      <c r="AK38">
        <f t="shared" si="5"/>
        <v>-0.21511064092391791</v>
      </c>
      <c r="AL38">
        <f t="shared" si="6"/>
        <v>0.83752093802345062</v>
      </c>
      <c r="AM38">
        <f t="shared" si="7"/>
        <v>1.5485762144053601</v>
      </c>
      <c r="AN38">
        <f t="shared" si="8"/>
        <v>0.69444444444444442</v>
      </c>
      <c r="AO38">
        <f t="shared" si="9"/>
        <v>-3.3877551020408165</v>
      </c>
      <c r="AP38">
        <f t="shared" si="10"/>
        <v>1.048E-2</v>
      </c>
      <c r="AQ38">
        <f t="shared" si="11"/>
        <v>0.64575446187128172</v>
      </c>
      <c r="AR38">
        <f t="shared" si="12"/>
        <v>1.44</v>
      </c>
      <c r="AS38">
        <f t="shared" si="13"/>
        <v>0.90223310310091287</v>
      </c>
      <c r="AT38">
        <f t="shared" si="14"/>
        <v>-0.41860465116279094</v>
      </c>
      <c r="AU38">
        <f t="shared" si="15"/>
        <v>1.8489999999999999E-2</v>
      </c>
      <c r="AV38">
        <f t="shared" si="16"/>
        <v>0.79431438127090304</v>
      </c>
      <c r="AW38">
        <f t="shared" si="17"/>
        <v>1.6671213988147626</v>
      </c>
      <c r="AX38">
        <f t="shared" si="18"/>
        <v>-0.25773195876288696</v>
      </c>
      <c r="AY38">
        <f t="shared" si="19"/>
        <v>4.0983606557377055</v>
      </c>
      <c r="AZ38">
        <f t="shared" si="20"/>
        <v>0.56679286100594917</v>
      </c>
      <c r="BA38">
        <f t="shared" si="21"/>
        <v>-0.24657562851146519</v>
      </c>
    </row>
    <row r="39" spans="1:53" ht="15.75" customHeight="1" x14ac:dyDescent="0.25">
      <c r="A39" s="2" t="s">
        <v>33</v>
      </c>
      <c r="B39" s="2" t="s">
        <v>38</v>
      </c>
      <c r="C39" s="2">
        <v>-75.58</v>
      </c>
      <c r="D39" s="2">
        <v>10.305999999999999</v>
      </c>
      <c r="E39" s="3">
        <v>44610</v>
      </c>
      <c r="F39" s="2">
        <v>1.7413000000000001</v>
      </c>
      <c r="G39" s="2" t="s">
        <v>32</v>
      </c>
      <c r="H39" s="2">
        <v>50.5</v>
      </c>
      <c r="I39" s="2">
        <v>52.5</v>
      </c>
      <c r="J39" s="2">
        <v>-75.580917400000004</v>
      </c>
      <c r="K39" s="2">
        <v>10.3069553</v>
      </c>
      <c r="L39" s="2">
        <v>-75.580920000000006</v>
      </c>
      <c r="M39" s="2">
        <v>10.306955</v>
      </c>
      <c r="N39" s="2">
        <v>2.1954800000000001E-3</v>
      </c>
      <c r="O39" s="2">
        <v>1.83081E-3</v>
      </c>
      <c r="P39" s="2">
        <v>4.3596700000000004E-3</v>
      </c>
      <c r="Q39" s="2">
        <v>8.0454700000000007E-3</v>
      </c>
      <c r="R39" s="2">
        <v>9.6640800000000002E-3</v>
      </c>
      <c r="S39" s="2">
        <v>1.485938E-2</v>
      </c>
      <c r="T39" s="2">
        <v>8.7147500000000003E-3</v>
      </c>
      <c r="U39" s="2">
        <v>6.6026699999999997E-3</v>
      </c>
      <c r="V39" s="2">
        <v>6.5088000000000003E-3</v>
      </c>
      <c r="W39" s="2">
        <v>6.5519200000000001E-3</v>
      </c>
      <c r="X39" s="2">
        <v>3.7881999999999998E-3</v>
      </c>
      <c r="Y39" s="2">
        <v>3.27247E-3</v>
      </c>
      <c r="Z39" s="2">
        <v>1.8029400000000001E-3</v>
      </c>
      <c r="AA39" s="2">
        <v>3.14322E-3</v>
      </c>
      <c r="AB39" s="2">
        <v>2.8393799999999999E-3</v>
      </c>
      <c r="AC39" s="2">
        <v>2.82E-3</v>
      </c>
      <c r="AD39" s="2">
        <v>2.1306599999999999E-3</v>
      </c>
      <c r="AE39" s="2">
        <v>0</v>
      </c>
      <c r="AF39">
        <f t="shared" si="0"/>
        <v>-0.27085989912298009</v>
      </c>
      <c r="AG39">
        <f t="shared" si="1"/>
        <v>-3.8579689674858417E-3</v>
      </c>
      <c r="AH39">
        <f t="shared" si="2"/>
        <v>0.29339514838438752</v>
      </c>
      <c r="AI39">
        <f t="shared" si="3"/>
        <v>-0.36108258337539595</v>
      </c>
      <c r="AJ39">
        <f t="shared" si="4"/>
        <v>0.57373759403392866</v>
      </c>
      <c r="AK39">
        <f t="shared" si="5"/>
        <v>-0.36823054106219039</v>
      </c>
      <c r="AL39">
        <f t="shared" si="6"/>
        <v>0.49562828370946904</v>
      </c>
      <c r="AM39">
        <f t="shared" si="7"/>
        <v>2.2505107782154794</v>
      </c>
      <c r="AN39">
        <f t="shared" si="8"/>
        <v>0.43468831578645395</v>
      </c>
      <c r="AO39">
        <f t="shared" si="9"/>
        <v>0.28573475490161543</v>
      </c>
      <c r="AP39">
        <f t="shared" si="10"/>
        <v>8.0454700000000007E-3</v>
      </c>
      <c r="AQ39">
        <f t="shared" si="11"/>
        <v>0.44434357288123727</v>
      </c>
      <c r="AR39">
        <f t="shared" si="12"/>
        <v>2.3004989176917801</v>
      </c>
      <c r="AS39">
        <f t="shared" si="13"/>
        <v>0.70447135810854289</v>
      </c>
      <c r="AT39">
        <f t="shared" si="14"/>
        <v>0.18644004104698722</v>
      </c>
      <c r="AU39">
        <f t="shared" si="15"/>
        <v>1.485938E-2</v>
      </c>
      <c r="AV39">
        <f t="shared" si="16"/>
        <v>0.58201204523107175</v>
      </c>
      <c r="AW39">
        <f t="shared" si="17"/>
        <v>1.3396551216245425</v>
      </c>
      <c r="AX39">
        <f t="shared" si="18"/>
        <v>0.15486457269833639</v>
      </c>
      <c r="AY39">
        <f t="shared" si="19"/>
        <v>1.1627304607972371</v>
      </c>
      <c r="AZ39">
        <f t="shared" si="20"/>
        <v>0.54144049078763723</v>
      </c>
      <c r="BA39">
        <f t="shared" si="21"/>
        <v>-0.2664492693115566</v>
      </c>
    </row>
    <row r="40" spans="1:53" ht="15.75" customHeight="1" x14ac:dyDescent="0.25">
      <c r="A40" s="2" t="s">
        <v>33</v>
      </c>
      <c r="B40" s="2" t="s">
        <v>41</v>
      </c>
      <c r="C40" s="2">
        <v>-75.568600000000004</v>
      </c>
      <c r="D40" s="2">
        <v>10.292899999999999</v>
      </c>
      <c r="E40" s="3">
        <v>44610</v>
      </c>
      <c r="F40" s="2">
        <v>2.3773</v>
      </c>
      <c r="G40" s="2" t="s">
        <v>32</v>
      </c>
      <c r="H40" s="2">
        <v>57.5</v>
      </c>
      <c r="I40" s="2">
        <v>56.5</v>
      </c>
      <c r="J40" s="2">
        <v>-75.568061799999995</v>
      </c>
      <c r="K40" s="2">
        <v>10.293465599999999</v>
      </c>
      <c r="L40" s="2">
        <v>-75.568060000000003</v>
      </c>
      <c r="M40" s="2">
        <v>10.293466</v>
      </c>
      <c r="N40" s="2">
        <v>1.9388599999999999E-3</v>
      </c>
      <c r="O40" s="2">
        <v>1.0643499999999999E-3</v>
      </c>
      <c r="P40" s="2">
        <v>4.0799399999999998E-3</v>
      </c>
      <c r="Q40" s="2">
        <v>6.9097000000000004E-3</v>
      </c>
      <c r="R40" s="2">
        <v>8.7943499999999994E-3</v>
      </c>
      <c r="S40" s="2">
        <v>1.24616E-2</v>
      </c>
      <c r="T40" s="2">
        <v>7.5354799999999998E-3</v>
      </c>
      <c r="U40" s="2">
        <v>5.79657E-3</v>
      </c>
      <c r="V40" s="2">
        <v>5.8003999999999998E-3</v>
      </c>
      <c r="W40" s="2">
        <v>5.6584599999999997E-3</v>
      </c>
      <c r="X40" s="2">
        <v>3.4813499999999998E-3</v>
      </c>
      <c r="Y40" s="2">
        <v>3.1585300000000001E-3</v>
      </c>
      <c r="Z40" s="2">
        <v>1.79547E-3</v>
      </c>
      <c r="AA40" s="2">
        <v>2.7591299999999998E-3</v>
      </c>
      <c r="AB40" s="2">
        <v>2.2030600000000002E-3</v>
      </c>
      <c r="AC40" s="2">
        <v>1.8600000000000001E-3</v>
      </c>
      <c r="AD40" s="2">
        <v>1.95105E-3</v>
      </c>
      <c r="AE40" s="2">
        <v>0</v>
      </c>
      <c r="AF40">
        <f t="shared" si="0"/>
        <v>-0.24954084536189147</v>
      </c>
      <c r="AG40">
        <f t="shared" si="1"/>
        <v>-1.2056712204158375E-2</v>
      </c>
      <c r="AH40">
        <f t="shared" si="2"/>
        <v>0.32740097579765037</v>
      </c>
      <c r="AI40">
        <f t="shared" si="3"/>
        <v>-0.36273502072245284</v>
      </c>
      <c r="AJ40">
        <f t="shared" si="4"/>
        <v>0.60058793389884013</v>
      </c>
      <c r="AK40">
        <f t="shared" si="5"/>
        <v>-0.36237522603084921</v>
      </c>
      <c r="AL40">
        <f t="shared" si="6"/>
        <v>0.54489637837548754</v>
      </c>
      <c r="AM40">
        <f t="shared" si="7"/>
        <v>2.1498230850313202</v>
      </c>
      <c r="AN40">
        <f t="shared" si="8"/>
        <v>0.46199445821633128</v>
      </c>
      <c r="AO40">
        <f t="shared" si="9"/>
        <v>0.38526113144807261</v>
      </c>
      <c r="AP40">
        <f t="shared" si="10"/>
        <v>6.9097000000000004E-3</v>
      </c>
      <c r="AQ40">
        <f t="shared" si="11"/>
        <v>0.46515455479232204</v>
      </c>
      <c r="AR40">
        <f t="shared" si="12"/>
        <v>2.164528128455915</v>
      </c>
      <c r="AS40">
        <f t="shared" si="13"/>
        <v>0.76962943368680092</v>
      </c>
      <c r="AT40">
        <f t="shared" si="14"/>
        <v>0.23777259797724398</v>
      </c>
      <c r="AU40">
        <f t="shared" si="15"/>
        <v>1.24616E-2</v>
      </c>
      <c r="AV40">
        <f t="shared" si="16"/>
        <v>0.60019136611268187</v>
      </c>
      <c r="AW40">
        <f t="shared" si="17"/>
        <v>1.3694283622960703</v>
      </c>
      <c r="AX40">
        <f t="shared" si="18"/>
        <v>0.12237115434185976</v>
      </c>
      <c r="AY40">
        <f t="shared" si="19"/>
        <v>1.3642461623517419</v>
      </c>
      <c r="AZ40">
        <f t="shared" si="20"/>
        <v>0.5544793605957502</v>
      </c>
      <c r="BA40">
        <f t="shared" si="21"/>
        <v>-0.256114614972349</v>
      </c>
    </row>
    <row r="41" spans="1:53" ht="15.75" customHeight="1" x14ac:dyDescent="0.25">
      <c r="A41" s="2" t="s">
        <v>33</v>
      </c>
      <c r="B41" s="2" t="s">
        <v>40</v>
      </c>
      <c r="C41" s="2">
        <v>-75.568700000000007</v>
      </c>
      <c r="D41" s="2">
        <v>10.313000000000001</v>
      </c>
      <c r="E41" s="3">
        <v>44610</v>
      </c>
      <c r="F41" s="2">
        <v>3.0604</v>
      </c>
      <c r="G41" s="2" t="s">
        <v>32</v>
      </c>
      <c r="H41" s="2">
        <v>55.5</v>
      </c>
      <c r="I41" s="2">
        <v>49.5</v>
      </c>
      <c r="J41" s="2">
        <v>-75.567962600000001</v>
      </c>
      <c r="K41" s="2">
        <v>10.312394100000001</v>
      </c>
      <c r="L41" s="2">
        <v>-75.567959999999999</v>
      </c>
      <c r="M41" s="2">
        <v>10.312393999999999</v>
      </c>
      <c r="N41" s="2">
        <v>2.4558499999999999E-3</v>
      </c>
      <c r="O41" s="2">
        <v>7.27E-4</v>
      </c>
      <c r="P41" s="2">
        <v>3.4659299999999999E-3</v>
      </c>
      <c r="Q41" s="2">
        <v>6.7495599999999999E-3</v>
      </c>
      <c r="R41" s="2">
        <v>8.3482799999999996E-3</v>
      </c>
      <c r="S41" s="2">
        <v>1.267033E-2</v>
      </c>
      <c r="T41" s="2">
        <v>7.2999299999999996E-3</v>
      </c>
      <c r="U41" s="2">
        <v>5.4048400000000002E-3</v>
      </c>
      <c r="V41" s="2">
        <v>5.45715E-3</v>
      </c>
      <c r="W41" s="2">
        <v>5.5866800000000001E-3</v>
      </c>
      <c r="X41" s="2">
        <v>3.0089800000000001E-3</v>
      </c>
      <c r="Y41" s="2">
        <v>2.7479499999999999E-3</v>
      </c>
      <c r="Z41" s="2">
        <v>1.7064199999999999E-3</v>
      </c>
      <c r="AA41" s="2">
        <v>2.56974E-3</v>
      </c>
      <c r="AB41" s="2">
        <v>2.19936E-3</v>
      </c>
      <c r="AC41" s="2">
        <v>1.9613999999999999E-3</v>
      </c>
      <c r="AD41" s="2">
        <v>1.46817E-3</v>
      </c>
      <c r="AE41" s="2">
        <v>0</v>
      </c>
      <c r="AF41">
        <f t="shared" si="0"/>
        <v>-0.28475294218321762</v>
      </c>
      <c r="AG41">
        <f t="shared" si="1"/>
        <v>1.6543662750920705E-2</v>
      </c>
      <c r="AH41">
        <f t="shared" si="2"/>
        <v>0.27354693997709606</v>
      </c>
      <c r="AI41">
        <f t="shared" si="3"/>
        <v>-0.40969928462349231</v>
      </c>
      <c r="AJ41">
        <f t="shared" si="4"/>
        <v>0.55671953286313747</v>
      </c>
      <c r="AK41">
        <f t="shared" si="5"/>
        <v>-0.4048257415033471</v>
      </c>
      <c r="AL41">
        <f t="shared" si="6"/>
        <v>0.50842393114319751</v>
      </c>
      <c r="AM41">
        <f t="shared" si="7"/>
        <v>2.3442562592047129</v>
      </c>
      <c r="AN41">
        <f t="shared" si="8"/>
        <v>0.41219299363144579</v>
      </c>
      <c r="AO41">
        <f t="shared" si="9"/>
        <v>0.23958583962914839</v>
      </c>
      <c r="AP41">
        <f t="shared" si="10"/>
        <v>6.7495599999999999E-3</v>
      </c>
      <c r="AQ41">
        <f t="shared" si="11"/>
        <v>0.42657452489398462</v>
      </c>
      <c r="AR41">
        <f t="shared" si="12"/>
        <v>2.4260480295648357</v>
      </c>
      <c r="AS41">
        <f t="shared" si="13"/>
        <v>0.71261065854632888</v>
      </c>
      <c r="AT41">
        <f t="shared" si="14"/>
        <v>0.15492927939049769</v>
      </c>
      <c r="AU41">
        <f t="shared" si="15"/>
        <v>1.267033E-2</v>
      </c>
      <c r="AV41">
        <f t="shared" si="16"/>
        <v>0.55138304792794779</v>
      </c>
      <c r="AW41">
        <f t="shared" si="17"/>
        <v>1.2917791887128596</v>
      </c>
      <c r="AX41">
        <f t="shared" si="18"/>
        <v>9.8246446032767706E-2</v>
      </c>
      <c r="AY41">
        <f t="shared" si="19"/>
        <v>1.1469576686450793</v>
      </c>
      <c r="AZ41">
        <f t="shared" si="20"/>
        <v>0.53270593583592529</v>
      </c>
      <c r="BA41">
        <f t="shared" si="21"/>
        <v>-0.2735124639314736</v>
      </c>
    </row>
    <row r="42" spans="1:53" ht="15.75" customHeight="1" x14ac:dyDescent="0.25">
      <c r="A42" s="2" t="s">
        <v>33</v>
      </c>
      <c r="B42" s="2" t="s">
        <v>44</v>
      </c>
      <c r="C42" s="2">
        <v>-75.545699999999997</v>
      </c>
      <c r="D42" s="2">
        <v>10.292899999999999</v>
      </c>
      <c r="E42" s="3">
        <v>44610</v>
      </c>
      <c r="F42" s="2">
        <v>3.0226000000000002</v>
      </c>
      <c r="G42" s="2" t="s">
        <v>32</v>
      </c>
      <c r="H42" s="2">
        <v>66.5</v>
      </c>
      <c r="I42" s="2">
        <v>54.5</v>
      </c>
      <c r="J42" s="2">
        <v>-75.544700599999999</v>
      </c>
      <c r="K42" s="2">
        <v>10.294038799999999</v>
      </c>
      <c r="L42" s="2">
        <v>-75.544700000000006</v>
      </c>
      <c r="M42" s="2">
        <v>10.294039</v>
      </c>
      <c r="N42" s="2">
        <v>1.4157E-3</v>
      </c>
      <c r="O42" s="2">
        <v>9.990000000000001E-4</v>
      </c>
      <c r="P42" s="2">
        <v>3.5423500000000001E-3</v>
      </c>
      <c r="Q42" s="2">
        <v>6.9872800000000002E-3</v>
      </c>
      <c r="R42" s="2">
        <v>8.3401599999999992E-3</v>
      </c>
      <c r="S42" s="2">
        <v>1.2595739999999999E-2</v>
      </c>
      <c r="T42" s="2">
        <v>7.1296700000000003E-3</v>
      </c>
      <c r="U42" s="2">
        <v>5.6144300000000001E-3</v>
      </c>
      <c r="V42" s="2">
        <v>5.6650399999999997E-3</v>
      </c>
      <c r="W42" s="2">
        <v>5.6204499999999999E-3</v>
      </c>
      <c r="X42" s="2">
        <v>3.6232299999999999E-3</v>
      </c>
      <c r="Y42" s="2">
        <v>4.1496900000000001E-3</v>
      </c>
      <c r="Z42" s="2">
        <v>2.8147799999999998E-3</v>
      </c>
      <c r="AA42" s="2">
        <v>3.8921099999999998E-3</v>
      </c>
      <c r="AB42" s="2">
        <v>3.2579599999999998E-3</v>
      </c>
      <c r="AC42" s="2">
        <v>2.3800000000000002E-3</v>
      </c>
      <c r="AD42" s="2">
        <v>2.3240100000000001E-3</v>
      </c>
      <c r="AE42" s="2">
        <v>0</v>
      </c>
      <c r="AF42">
        <f t="shared" si="0"/>
        <v>-0.21555242344922851</v>
      </c>
      <c r="AG42">
        <f t="shared" si="1"/>
        <v>5.3583126833573749E-4</v>
      </c>
      <c r="AH42">
        <f t="shared" si="2"/>
        <v>0.28123397275586826</v>
      </c>
      <c r="AI42">
        <f t="shared" si="3"/>
        <v>-0.41279278361642596</v>
      </c>
      <c r="AJ42">
        <f t="shared" si="4"/>
        <v>0.64534244794217754</v>
      </c>
      <c r="AK42">
        <f t="shared" si="5"/>
        <v>-0.40618975256851647</v>
      </c>
      <c r="AL42">
        <f t="shared" si="6"/>
        <v>0.73911153937265228</v>
      </c>
      <c r="AM42">
        <f t="shared" si="7"/>
        <v>2.2434583742249878</v>
      </c>
      <c r="AN42">
        <f t="shared" si="8"/>
        <v>0.50819042115553736</v>
      </c>
      <c r="AO42">
        <f t="shared" si="9"/>
        <v>-0.10396991721288319</v>
      </c>
      <c r="AP42">
        <f t="shared" si="10"/>
        <v>6.9872800000000002E-3</v>
      </c>
      <c r="AQ42">
        <f t="shared" si="11"/>
        <v>0.44574038524135939</v>
      </c>
      <c r="AR42">
        <f t="shared" si="12"/>
        <v>1.9677663300425312</v>
      </c>
      <c r="AS42">
        <f t="shared" si="13"/>
        <v>0.67563474712920768</v>
      </c>
      <c r="AT42">
        <f t="shared" si="14"/>
        <v>-0.15611500766408098</v>
      </c>
      <c r="AU42">
        <f t="shared" si="15"/>
        <v>1.2595739999999999E-2</v>
      </c>
      <c r="AV42">
        <f t="shared" si="16"/>
        <v>0.63957712566901559</v>
      </c>
      <c r="AW42">
        <f t="shared" si="17"/>
        <v>1.4270511602316249</v>
      </c>
      <c r="AX42">
        <f t="shared" si="18"/>
        <v>-0.35942215000614464</v>
      </c>
      <c r="AY42">
        <f t="shared" si="19"/>
        <v>2.084014664523905</v>
      </c>
      <c r="AZ42">
        <f t="shared" si="20"/>
        <v>0.55473358452937271</v>
      </c>
      <c r="BA42">
        <f t="shared" si="21"/>
        <v>-0.25591554038715153</v>
      </c>
    </row>
    <row r="43" spans="1:53" ht="15.75" customHeight="1" x14ac:dyDescent="0.25">
      <c r="A43" s="2" t="s">
        <v>33</v>
      </c>
      <c r="B43" s="2" t="s">
        <v>43</v>
      </c>
      <c r="C43" s="2">
        <v>-75.556399999999996</v>
      </c>
      <c r="D43" s="2">
        <v>10.3035</v>
      </c>
      <c r="E43" s="3">
        <v>44610</v>
      </c>
      <c r="F43" s="2">
        <v>3.5295999999999998</v>
      </c>
      <c r="G43" s="2" t="s">
        <v>32</v>
      </c>
      <c r="H43" s="2">
        <v>60.5</v>
      </c>
      <c r="I43" s="2">
        <v>51.5</v>
      </c>
      <c r="J43" s="2">
        <v>-75.557868999999997</v>
      </c>
      <c r="K43" s="2">
        <v>10.304888699999999</v>
      </c>
      <c r="L43" s="2">
        <v>-75.557869999999994</v>
      </c>
      <c r="M43" s="2">
        <v>10.304888999999999</v>
      </c>
      <c r="N43" s="2">
        <v>2.2289599999999999E-3</v>
      </c>
      <c r="O43" s="2">
        <v>1.0401E-3</v>
      </c>
      <c r="P43" s="2">
        <v>4.1474900000000002E-3</v>
      </c>
      <c r="Q43" s="2">
        <v>7.1857600000000002E-3</v>
      </c>
      <c r="R43" s="2">
        <v>8.5280600000000005E-3</v>
      </c>
      <c r="S43" s="2">
        <v>1.201881E-2</v>
      </c>
      <c r="T43" s="2">
        <v>7.3573400000000004E-3</v>
      </c>
      <c r="U43" s="2">
        <v>5.8171899999999999E-3</v>
      </c>
      <c r="V43" s="2">
        <v>5.8315199999999998E-3</v>
      </c>
      <c r="W43" s="2">
        <v>5.9066800000000001E-3</v>
      </c>
      <c r="X43" s="2">
        <v>3.5837199999999999E-3</v>
      </c>
      <c r="Y43" s="2">
        <v>3.3866E-3</v>
      </c>
      <c r="Z43" s="2">
        <v>2.2170499999999999E-3</v>
      </c>
      <c r="AA43" s="2">
        <v>3.38829E-3</v>
      </c>
      <c r="AB43" s="2">
        <v>3.0970699999999999E-3</v>
      </c>
      <c r="AC43" s="2">
        <v>2.7255999999999999E-3</v>
      </c>
      <c r="AD43" s="2">
        <v>2.3900000000000002E-3</v>
      </c>
      <c r="AE43" s="2">
        <v>0</v>
      </c>
      <c r="AF43">
        <f t="shared" si="0"/>
        <v>-0.23758019170484559</v>
      </c>
      <c r="AG43">
        <f t="shared" si="1"/>
        <v>7.6331450280496304E-3</v>
      </c>
      <c r="AH43">
        <f t="shared" si="2"/>
        <v>0.34508324867436962</v>
      </c>
      <c r="AI43">
        <f t="shared" si="3"/>
        <v>-0.36425517544820984</v>
      </c>
      <c r="AJ43">
        <f t="shared" si="4"/>
        <v>0.61605689344855508</v>
      </c>
      <c r="AK43">
        <f t="shared" si="5"/>
        <v>-0.36282458580668231</v>
      </c>
      <c r="AL43">
        <f t="shared" si="6"/>
        <v>0.58217111698259816</v>
      </c>
      <c r="AM43">
        <f t="shared" si="7"/>
        <v>2.0660851717066144</v>
      </c>
      <c r="AN43">
        <f t="shared" si="8"/>
        <v>0.48709452057401176</v>
      </c>
      <c r="AO43">
        <f t="shared" si="9"/>
        <v>0.21076945286559842</v>
      </c>
      <c r="AP43">
        <f t="shared" si="10"/>
        <v>7.1857600000000002E-3</v>
      </c>
      <c r="AQ43">
        <f t="shared" si="11"/>
        <v>0.48400715212238149</v>
      </c>
      <c r="AR43">
        <f t="shared" si="12"/>
        <v>2.0529896308863416</v>
      </c>
      <c r="AS43">
        <f t="shared" si="13"/>
        <v>0.72650213663117147</v>
      </c>
      <c r="AT43">
        <f t="shared" si="14"/>
        <v>8.0460290666556841E-2</v>
      </c>
      <c r="AU43">
        <f t="shared" si="15"/>
        <v>1.201881E-2</v>
      </c>
      <c r="AV43">
        <f t="shared" si="16"/>
        <v>0.61454303509205144</v>
      </c>
      <c r="AW43">
        <f t="shared" si="17"/>
        <v>1.4052078677625546</v>
      </c>
      <c r="AX43">
        <f t="shared" si="18"/>
        <v>8.1099650702092851E-2</v>
      </c>
      <c r="AY43">
        <f t="shared" si="19"/>
        <v>1.5162952714833868</v>
      </c>
      <c r="AZ43">
        <f t="shared" si="20"/>
        <v>0.59787616244869501</v>
      </c>
      <c r="BA43">
        <f t="shared" si="21"/>
        <v>-0.22338876172179761</v>
      </c>
    </row>
    <row r="44" spans="1:53" ht="15.75" customHeight="1" x14ac:dyDescent="0.25">
      <c r="A44" s="2" t="s">
        <v>33</v>
      </c>
      <c r="B44" s="2" t="s">
        <v>45</v>
      </c>
      <c r="C44" s="2">
        <v>-75.544499999999999</v>
      </c>
      <c r="D44" s="2">
        <v>10.312900000000001</v>
      </c>
      <c r="E44" s="3">
        <v>44610</v>
      </c>
      <c r="F44" s="2">
        <v>2.9199000000000002</v>
      </c>
      <c r="G44" s="2" t="s">
        <v>32</v>
      </c>
      <c r="H44" s="2">
        <v>64.5</v>
      </c>
      <c r="I44" s="2">
        <v>47.5</v>
      </c>
      <c r="J44" s="2">
        <v>-75.544494599999993</v>
      </c>
      <c r="K44" s="2">
        <v>10.3129463</v>
      </c>
      <c r="L44" s="2">
        <v>-75.544494999999998</v>
      </c>
      <c r="M44" s="2">
        <v>10.312946</v>
      </c>
      <c r="N44" s="2">
        <v>5.8384600000000002E-3</v>
      </c>
      <c r="O44" s="2">
        <v>6.1783599999999999E-3</v>
      </c>
      <c r="P44" s="2">
        <v>1.1673630000000001E-2</v>
      </c>
      <c r="Q44" s="2">
        <v>1.54872E-2</v>
      </c>
      <c r="R44" s="2">
        <v>1.843274E-2</v>
      </c>
      <c r="S44" s="2">
        <v>2.6410079999999999E-2</v>
      </c>
      <c r="T44" s="2">
        <v>2.5702559999999999E-2</v>
      </c>
      <c r="U44" s="2">
        <v>2.437653E-2</v>
      </c>
      <c r="V44" s="2">
        <v>2.438943E-2</v>
      </c>
      <c r="W44" s="2">
        <v>2.4244849999999998E-2</v>
      </c>
      <c r="X44" s="2">
        <v>1.9478829999999999E-2</v>
      </c>
      <c r="Y44" s="2">
        <v>1.258017E-2</v>
      </c>
      <c r="Z44" s="2">
        <v>1.062608E-2</v>
      </c>
      <c r="AA44" s="2">
        <v>1.27475E-2</v>
      </c>
      <c r="AB44" s="2">
        <v>8.5358599999999993E-3</v>
      </c>
      <c r="AC44" s="2">
        <v>7.2991499999999999E-3</v>
      </c>
      <c r="AD44" s="2">
        <v>2.4402400000000002E-3</v>
      </c>
      <c r="AE44" s="2">
        <v>0</v>
      </c>
      <c r="AF44">
        <f t="shared" si="0"/>
        <v>-0.11167848126203962</v>
      </c>
      <c r="AG44">
        <f t="shared" si="1"/>
        <v>-2.7082736030939903E-3</v>
      </c>
      <c r="AH44">
        <f t="shared" si="2"/>
        <v>0.44201418549281191</v>
      </c>
      <c r="AI44">
        <f t="shared" si="3"/>
        <v>-0.13003388899757129</v>
      </c>
      <c r="AJ44">
        <f t="shared" si="4"/>
        <v>0.79908132945911492</v>
      </c>
      <c r="AK44">
        <f t="shared" si="5"/>
        <v>-0.12976092668698921</v>
      </c>
      <c r="AL44">
        <f t="shared" si="6"/>
        <v>0.51607714469614829</v>
      </c>
      <c r="AM44">
        <f t="shared" si="7"/>
        <v>1.0834224559443038</v>
      </c>
      <c r="AN44">
        <f t="shared" si="8"/>
        <v>0.75785563772635878</v>
      </c>
      <c r="AO44">
        <f t="shared" si="9"/>
        <v>0.26903044620869154</v>
      </c>
      <c r="AP44">
        <f t="shared" si="10"/>
        <v>1.54872E-2</v>
      </c>
      <c r="AQ44">
        <f t="shared" si="11"/>
        <v>0.92300099053088824</v>
      </c>
      <c r="AR44">
        <f t="shared" si="12"/>
        <v>1.3195125169222177</v>
      </c>
      <c r="AS44">
        <f t="shared" si="13"/>
        <v>1.1583069317379076</v>
      </c>
      <c r="AT44">
        <f t="shared" si="14"/>
        <v>0.57883847578000902</v>
      </c>
      <c r="AU44">
        <f t="shared" si="15"/>
        <v>2.6410079999999999E-2</v>
      </c>
      <c r="AV44">
        <f t="shared" si="16"/>
        <v>0.7986586812401929</v>
      </c>
      <c r="AW44">
        <f t="shared" si="17"/>
        <v>1.7470673222471587</v>
      </c>
      <c r="AX44">
        <f t="shared" si="18"/>
        <v>0.58481260320980366</v>
      </c>
      <c r="AY44">
        <f t="shared" si="19"/>
        <v>2.5685872960777498</v>
      </c>
      <c r="AZ44">
        <f t="shared" si="20"/>
        <v>0.58641246069682484</v>
      </c>
      <c r="BA44">
        <f t="shared" si="21"/>
        <v>-0.23179680993177237</v>
      </c>
    </row>
    <row r="45" spans="1:53" ht="15.75" customHeight="1" x14ac:dyDescent="0.25">
      <c r="A45" s="2" t="s">
        <v>33</v>
      </c>
      <c r="B45" s="2" t="s">
        <v>39</v>
      </c>
      <c r="C45" s="2">
        <v>-75.542900000000003</v>
      </c>
      <c r="D45" s="2">
        <v>10.3271</v>
      </c>
      <c r="E45" s="3">
        <v>44610</v>
      </c>
      <c r="F45" s="2">
        <v>3.4392</v>
      </c>
      <c r="G45" s="2" t="s">
        <v>32</v>
      </c>
      <c r="H45" s="2">
        <v>64.5</v>
      </c>
      <c r="I45" s="2">
        <v>42.5</v>
      </c>
      <c r="J45" s="2">
        <v>-75.541747999999998</v>
      </c>
      <c r="K45" s="2">
        <v>10.3259144</v>
      </c>
      <c r="L45" s="2">
        <v>-75.541749999999993</v>
      </c>
      <c r="M45" s="2">
        <v>10.325913999999999</v>
      </c>
      <c r="N45" s="2">
        <v>5.8597199999999997E-3</v>
      </c>
      <c r="O45" s="2">
        <v>5.8968900000000001E-3</v>
      </c>
      <c r="P45" s="2">
        <v>1.161266E-2</v>
      </c>
      <c r="Q45" s="2">
        <v>1.668174E-2</v>
      </c>
      <c r="R45" s="2">
        <v>2.002346E-2</v>
      </c>
      <c r="S45" s="2">
        <v>2.925345E-2</v>
      </c>
      <c r="T45" s="2">
        <v>2.9209479999999999E-2</v>
      </c>
      <c r="U45" s="2">
        <v>2.846754E-2</v>
      </c>
      <c r="V45" s="2">
        <v>2.8420910000000001E-2</v>
      </c>
      <c r="W45" s="2">
        <v>2.831825E-2</v>
      </c>
      <c r="X45" s="2">
        <v>2.2873500000000001E-2</v>
      </c>
      <c r="Y45" s="2">
        <v>1.31185E-2</v>
      </c>
      <c r="Z45" s="2">
        <v>1.1299999999999999E-2</v>
      </c>
      <c r="AA45" s="2">
        <v>1.3444050000000001E-2</v>
      </c>
      <c r="AB45" s="2">
        <v>8.4600000000000005E-3</v>
      </c>
      <c r="AC45" s="2">
        <v>7.2199999999999999E-3</v>
      </c>
      <c r="AD45" s="2">
        <v>3.1196700000000002E-3</v>
      </c>
      <c r="AE45" s="2">
        <v>0</v>
      </c>
      <c r="AF45">
        <f t="shared" si="0"/>
        <v>-0.10895844727726586</v>
      </c>
      <c r="AG45">
        <f t="shared" si="1"/>
        <v>-2.6290027839711277E-3</v>
      </c>
      <c r="AH45">
        <f t="shared" si="2"/>
        <v>0.39696719532226116</v>
      </c>
      <c r="AI45">
        <f t="shared" si="3"/>
        <v>-0.11194477863002576</v>
      </c>
      <c r="AJ45">
        <f t="shared" si="4"/>
        <v>0.80349408484189366</v>
      </c>
      <c r="AK45">
        <f t="shared" si="5"/>
        <v>-0.11270084805568095</v>
      </c>
      <c r="AL45">
        <f t="shared" si="6"/>
        <v>0.4608230988698005</v>
      </c>
      <c r="AM45">
        <f t="shared" si="7"/>
        <v>1.0276072326586703</v>
      </c>
      <c r="AN45">
        <f t="shared" si="8"/>
        <v>0.78308480671343694</v>
      </c>
      <c r="AO45">
        <f t="shared" si="9"/>
        <v>0.29577858314921768</v>
      </c>
      <c r="AP45">
        <f t="shared" si="10"/>
        <v>1.668174E-2</v>
      </c>
      <c r="AQ45">
        <f t="shared" si="11"/>
        <v>0.97313445080836614</v>
      </c>
      <c r="AR45">
        <f t="shared" si="12"/>
        <v>1.2770008962336328</v>
      </c>
      <c r="AS45">
        <f t="shared" si="13"/>
        <v>1.1985178600316415</v>
      </c>
      <c r="AT45">
        <f t="shared" si="14"/>
        <v>0.62764710463414308</v>
      </c>
      <c r="AU45">
        <f t="shared" si="15"/>
        <v>2.925345E-2</v>
      </c>
      <c r="AV45">
        <f t="shared" si="16"/>
        <v>0.80481237229912772</v>
      </c>
      <c r="AW45">
        <f t="shared" si="17"/>
        <v>1.7794117147044015</v>
      </c>
      <c r="AX45">
        <f t="shared" si="18"/>
        <v>0.6355446334102981</v>
      </c>
      <c r="AY45">
        <f t="shared" si="19"/>
        <v>2.3450851263130055</v>
      </c>
      <c r="AZ45">
        <f t="shared" si="20"/>
        <v>0.57024863734021114</v>
      </c>
      <c r="BA45">
        <f t="shared" si="21"/>
        <v>-0.24393574383532801</v>
      </c>
    </row>
    <row r="46" spans="1:53" ht="15.75" customHeight="1" x14ac:dyDescent="0.25">
      <c r="A46" s="2" t="s">
        <v>31</v>
      </c>
      <c r="B46" s="2">
        <v>17890</v>
      </c>
      <c r="C46" s="2">
        <v>-75.510582999999997</v>
      </c>
      <c r="D46" s="2">
        <v>10.348694</v>
      </c>
      <c r="E46" s="3">
        <v>44608</v>
      </c>
      <c r="F46" s="2">
        <v>3.07</v>
      </c>
      <c r="G46" s="2" t="s">
        <v>32</v>
      </c>
      <c r="H46" s="2">
        <v>72</v>
      </c>
      <c r="I46" s="2">
        <v>32</v>
      </c>
      <c r="J46" s="2">
        <v>-75.517700000000005</v>
      </c>
      <c r="K46" s="2">
        <v>10.34801</v>
      </c>
      <c r="L46" s="2">
        <v>-75.517700000000005</v>
      </c>
      <c r="M46" s="2">
        <v>10.34801</v>
      </c>
      <c r="N46" s="2">
        <v>3.7499999999999999E-3</v>
      </c>
      <c r="O46" s="2">
        <v>3.2299999999999998E-3</v>
      </c>
      <c r="P46" s="2">
        <v>6.9499999999999996E-3</v>
      </c>
      <c r="Q46" s="2">
        <v>1.0359999999999999E-2</v>
      </c>
      <c r="R46" s="2">
        <v>1.259E-2</v>
      </c>
      <c r="S46" s="2">
        <v>1.8679999999999999E-2</v>
      </c>
      <c r="T46" s="2">
        <v>1.3610000000000001E-2</v>
      </c>
      <c r="U46" s="2">
        <v>1.086E-2</v>
      </c>
      <c r="V46" s="2">
        <v>1.098E-2</v>
      </c>
      <c r="W46" s="2">
        <v>1.051E-2</v>
      </c>
      <c r="X46" s="2">
        <v>8.4399999999999996E-3</v>
      </c>
      <c r="Y46" s="2">
        <v>9.3600000000000003E-3</v>
      </c>
      <c r="Z46" s="2">
        <v>7.4700000000000001E-3</v>
      </c>
      <c r="AA46" s="2">
        <v>8.7600000000000004E-3</v>
      </c>
      <c r="AB46" s="2">
        <v>7.8200000000000006E-3</v>
      </c>
      <c r="AC46" s="2">
        <v>6.9699999999999996E-3</v>
      </c>
      <c r="AD46" s="2">
        <v>6.6299999999999996E-3</v>
      </c>
      <c r="AE46" s="2">
        <v>0</v>
      </c>
      <c r="AF46">
        <f t="shared" si="0"/>
        <v>-0.12538860103626945</v>
      </c>
      <c r="AG46">
        <f t="shared" si="1"/>
        <v>-1.6378100140383697E-2</v>
      </c>
      <c r="AH46">
        <f t="shared" si="2"/>
        <v>0.37205567451820126</v>
      </c>
      <c r="AI46">
        <f t="shared" si="3"/>
        <v>-0.25654572294305028</v>
      </c>
      <c r="AJ46">
        <f t="shared" si="4"/>
        <v>0.77716390423572745</v>
      </c>
      <c r="AK46">
        <f t="shared" si="5"/>
        <v>-0.24712628629781891</v>
      </c>
      <c r="AL46">
        <f t="shared" si="6"/>
        <v>0.86187845303867405</v>
      </c>
      <c r="AM46">
        <f t="shared" si="7"/>
        <v>1.7200736648250459</v>
      </c>
      <c r="AN46">
        <f t="shared" si="8"/>
        <v>0.62013225569434238</v>
      </c>
      <c r="AO46">
        <f t="shared" si="9"/>
        <v>-0.94270833333333381</v>
      </c>
      <c r="AP46">
        <f t="shared" si="10"/>
        <v>1.0359999999999999E-2</v>
      </c>
      <c r="AQ46">
        <f t="shared" si="11"/>
        <v>0.58137044967880092</v>
      </c>
      <c r="AR46">
        <f t="shared" si="12"/>
        <v>1.6125592417061614</v>
      </c>
      <c r="AS46">
        <f t="shared" si="13"/>
        <v>0.88541571932899577</v>
      </c>
      <c r="AT46">
        <f t="shared" si="14"/>
        <v>-0.15238095238095281</v>
      </c>
      <c r="AU46">
        <f t="shared" si="15"/>
        <v>1.8679999999999999E-2</v>
      </c>
      <c r="AV46">
        <f t="shared" si="16"/>
        <v>0.76867030965391614</v>
      </c>
      <c r="AW46">
        <f t="shared" si="17"/>
        <v>1.5666129988530344</v>
      </c>
      <c r="AX46">
        <f t="shared" si="18"/>
        <v>-0.61333333333333395</v>
      </c>
      <c r="AY46">
        <f t="shared" si="19"/>
        <v>3.8677685950413219</v>
      </c>
      <c r="AZ46">
        <f t="shared" si="20"/>
        <v>0.5546038543897216</v>
      </c>
      <c r="BA46">
        <f t="shared" si="21"/>
        <v>-0.25601711648486036</v>
      </c>
    </row>
    <row r="47" spans="1:53" ht="15.75" customHeight="1" x14ac:dyDescent="0.25">
      <c r="A47" s="2" t="s">
        <v>31</v>
      </c>
      <c r="B47" s="2">
        <v>17805</v>
      </c>
      <c r="C47" s="2">
        <v>-75.533112000000003</v>
      </c>
      <c r="D47" s="2">
        <v>10.385289999999999</v>
      </c>
      <c r="E47" s="3">
        <v>44608</v>
      </c>
      <c r="F47" s="2">
        <v>2.61</v>
      </c>
      <c r="G47" s="2" t="s">
        <v>32</v>
      </c>
      <c r="H47" s="2">
        <v>93</v>
      </c>
      <c r="I47" s="2">
        <v>11</v>
      </c>
      <c r="J47" s="2">
        <v>-75.536479999999997</v>
      </c>
      <c r="K47" s="2">
        <v>10.384359999999999</v>
      </c>
      <c r="L47" s="2">
        <v>-75.536479999999997</v>
      </c>
      <c r="M47" s="2">
        <v>10.384359999999999</v>
      </c>
      <c r="N47" s="2">
        <v>5.5399999999999998E-3</v>
      </c>
      <c r="O47" s="2">
        <v>5.3800000000000002E-3</v>
      </c>
      <c r="P47" s="2">
        <v>9.3100000000000006E-3</v>
      </c>
      <c r="Q47" s="2">
        <v>1.3350000000000001E-2</v>
      </c>
      <c r="R47" s="2">
        <v>1.5259999999999999E-2</v>
      </c>
      <c r="S47" s="2">
        <v>2.0299999999999999E-2</v>
      </c>
      <c r="T47" s="2">
        <v>1.508E-2</v>
      </c>
      <c r="U47" s="2">
        <v>1.2800000000000001E-2</v>
      </c>
      <c r="V47" s="2">
        <v>1.2540000000000001E-2</v>
      </c>
      <c r="W47" s="2">
        <v>1.248E-2</v>
      </c>
      <c r="X47" s="2">
        <v>1.04E-2</v>
      </c>
      <c r="Y47" s="2">
        <v>1.017E-2</v>
      </c>
      <c r="Z47" s="2">
        <v>1.0460000000000001E-2</v>
      </c>
      <c r="AA47" s="2">
        <v>9.7000000000000003E-3</v>
      </c>
      <c r="AB47" s="2">
        <v>8.7200000000000003E-3</v>
      </c>
      <c r="AC47" s="2">
        <v>8.0599999999999995E-3</v>
      </c>
      <c r="AD47" s="2">
        <v>7.5799999999999999E-3</v>
      </c>
      <c r="AE47" s="2">
        <v>0</v>
      </c>
      <c r="AF47">
        <f t="shared" si="0"/>
        <v>-0.10344827586206902</v>
      </c>
      <c r="AG47">
        <f t="shared" si="1"/>
        <v>-1.2658227848101299E-2</v>
      </c>
      <c r="AH47">
        <f t="shared" si="2"/>
        <v>0.4586206896551725</v>
      </c>
      <c r="AI47">
        <f t="shared" si="3"/>
        <v>-0.16687983069562032</v>
      </c>
      <c r="AJ47">
        <f t="shared" si="4"/>
        <v>0.81249999999999989</v>
      </c>
      <c r="AK47">
        <f t="shared" si="5"/>
        <v>-0.18335336538461547</v>
      </c>
      <c r="AL47">
        <f t="shared" si="6"/>
        <v>0.79453125000000002</v>
      </c>
      <c r="AM47">
        <f t="shared" si="7"/>
        <v>1.5859374999999998</v>
      </c>
      <c r="AN47">
        <f t="shared" si="8"/>
        <v>0.68965517241379304</v>
      </c>
      <c r="AO47">
        <f t="shared" si="9"/>
        <v>-0.13220338983050833</v>
      </c>
      <c r="AP47">
        <f t="shared" si="10"/>
        <v>1.3350000000000001E-2</v>
      </c>
      <c r="AQ47">
        <f t="shared" si="11"/>
        <v>0.63054187192118238</v>
      </c>
      <c r="AR47">
        <f t="shared" si="12"/>
        <v>1.45</v>
      </c>
      <c r="AS47">
        <f t="shared" si="13"/>
        <v>0.84913857677902616</v>
      </c>
      <c r="AT47">
        <f t="shared" si="14"/>
        <v>0.22580645161290294</v>
      </c>
      <c r="AU47">
        <f t="shared" si="15"/>
        <v>2.0299999999999999E-2</v>
      </c>
      <c r="AV47">
        <f t="shared" si="16"/>
        <v>0.82934609250398716</v>
      </c>
      <c r="AW47">
        <f t="shared" si="17"/>
        <v>1.6781524585517325</v>
      </c>
      <c r="AX47">
        <f t="shared" si="18"/>
        <v>8.7452471482889454E-2</v>
      </c>
      <c r="AY47">
        <f t="shared" si="19"/>
        <v>4.237499999999998</v>
      </c>
      <c r="AZ47">
        <f t="shared" si="20"/>
        <v>0.6576354679802956</v>
      </c>
      <c r="BA47">
        <f t="shared" si="21"/>
        <v>-0.18201477221261886</v>
      </c>
    </row>
    <row r="48" spans="1:53" ht="15.75" customHeight="1" x14ac:dyDescent="0.25">
      <c r="A48" s="2" t="s">
        <v>31</v>
      </c>
      <c r="B48" s="2">
        <v>51291</v>
      </c>
      <c r="C48" s="2">
        <v>-75.544653199999999</v>
      </c>
      <c r="D48" s="2">
        <v>10.364879800000001</v>
      </c>
      <c r="E48" s="3">
        <v>44607</v>
      </c>
      <c r="F48" s="2">
        <v>3</v>
      </c>
      <c r="G48" s="2" t="s">
        <v>32</v>
      </c>
      <c r="H48" s="2">
        <v>90</v>
      </c>
      <c r="I48" s="2">
        <v>18</v>
      </c>
      <c r="J48" s="2">
        <v>-75.545609999999996</v>
      </c>
      <c r="K48" s="2">
        <v>10.36736</v>
      </c>
      <c r="L48" s="2">
        <v>-75.545609999999996</v>
      </c>
      <c r="M48" s="2">
        <v>10.36736</v>
      </c>
      <c r="N48" s="2">
        <v>1.022E-2</v>
      </c>
      <c r="O48" s="2">
        <v>9.8499999999999994E-3</v>
      </c>
      <c r="P48" s="2">
        <v>1.342E-2</v>
      </c>
      <c r="Q48" s="2">
        <v>1.736E-2</v>
      </c>
      <c r="R48" s="2">
        <v>1.9109999999999999E-2</v>
      </c>
      <c r="S48" s="2">
        <v>2.3550000000000001E-2</v>
      </c>
      <c r="T48" s="2">
        <v>1.805E-2</v>
      </c>
      <c r="U48" s="2">
        <v>1.592E-2</v>
      </c>
      <c r="V48" s="2">
        <v>1.566E-2</v>
      </c>
      <c r="W48" s="2">
        <v>1.5800000000000002E-2</v>
      </c>
      <c r="X48" s="2">
        <v>1.4840000000000001E-2</v>
      </c>
      <c r="Y48" s="2">
        <v>1.661E-2</v>
      </c>
      <c r="Z48" s="2">
        <v>1.7330000000000002E-2</v>
      </c>
      <c r="AA48" s="2">
        <v>1.643E-2</v>
      </c>
      <c r="AB48" s="2">
        <v>1.6420000000000001E-2</v>
      </c>
      <c r="AC48" s="2">
        <v>1.618E-2</v>
      </c>
      <c r="AD48" s="2">
        <v>1.4789999999999999E-2</v>
      </c>
      <c r="AE48" s="2">
        <v>1</v>
      </c>
      <c r="AF48">
        <f t="shared" si="0"/>
        <v>-3.5110533159947964E-2</v>
      </c>
      <c r="AG48">
        <f t="shared" si="1"/>
        <v>-3.7831021437578368E-3</v>
      </c>
      <c r="AH48">
        <f t="shared" si="2"/>
        <v>0.56985138004246283</v>
      </c>
      <c r="AI48">
        <f t="shared" si="3"/>
        <v>-5.8608124808515231E-2</v>
      </c>
      <c r="AJ48">
        <f t="shared" si="4"/>
        <v>0.9321608040201006</v>
      </c>
      <c r="AK48">
        <f t="shared" si="5"/>
        <v>-7.5930528654051921E-2</v>
      </c>
      <c r="AL48">
        <f t="shared" si="6"/>
        <v>1.0433417085427135</v>
      </c>
      <c r="AM48">
        <f t="shared" si="7"/>
        <v>1.4792713567839197</v>
      </c>
      <c r="AN48">
        <f t="shared" si="8"/>
        <v>0.82216066481994465</v>
      </c>
      <c r="AO48">
        <f t="shared" si="9"/>
        <v>-1.1944444444444449</v>
      </c>
      <c r="AP48">
        <f t="shared" si="10"/>
        <v>1.736E-2</v>
      </c>
      <c r="AQ48">
        <f t="shared" si="11"/>
        <v>0.67600849256900208</v>
      </c>
      <c r="AR48">
        <f t="shared" si="12"/>
        <v>1.2163072776280324</v>
      </c>
      <c r="AS48">
        <f t="shared" si="13"/>
        <v>0.84371789603451808</v>
      </c>
      <c r="AT48">
        <f t="shared" si="14"/>
        <v>3.1176470588235281</v>
      </c>
      <c r="AU48">
        <f t="shared" si="15"/>
        <v>2.3550000000000001E-2</v>
      </c>
      <c r="AV48">
        <f t="shared" si="16"/>
        <v>0.94763729246487871</v>
      </c>
      <c r="AW48">
        <f t="shared" si="17"/>
        <v>1.8296317522986736</v>
      </c>
      <c r="AX48">
        <f t="shared" si="18"/>
        <v>2.5652173913043477</v>
      </c>
      <c r="AY48">
        <f t="shared" si="19"/>
        <v>15.379629629629639</v>
      </c>
      <c r="AZ48">
        <f t="shared" si="20"/>
        <v>0.73715498938428869</v>
      </c>
      <c r="BA48">
        <f t="shared" si="21"/>
        <v>-0.1324411906244419</v>
      </c>
    </row>
    <row r="49" spans="1:53" ht="15.75" customHeight="1" x14ac:dyDescent="0.25">
      <c r="A49" s="2" t="s">
        <v>33</v>
      </c>
      <c r="B49" s="2" t="s">
        <v>59</v>
      </c>
      <c r="C49" s="2">
        <v>-75.512666699999997</v>
      </c>
      <c r="D49" s="2">
        <v>10.319750000000001</v>
      </c>
      <c r="E49" s="3">
        <v>44595</v>
      </c>
      <c r="F49" s="2">
        <v>7.7294</v>
      </c>
      <c r="G49" s="2" t="s">
        <v>32</v>
      </c>
      <c r="H49" s="2">
        <v>85.5</v>
      </c>
      <c r="I49" s="2">
        <v>37.5</v>
      </c>
      <c r="J49" s="2">
        <v>-75.513809199999997</v>
      </c>
      <c r="K49" s="2">
        <v>10.3188</v>
      </c>
      <c r="L49" s="2">
        <v>-75.513810000000007</v>
      </c>
      <c r="M49" s="2">
        <v>10.3188</v>
      </c>
      <c r="N49" s="2">
        <v>5.1705199999999996E-3</v>
      </c>
      <c r="O49" s="2">
        <v>5.1017299999999996E-3</v>
      </c>
      <c r="P49" s="2">
        <v>7.3607899999999999E-3</v>
      </c>
      <c r="Q49" s="2">
        <v>9.8452599999999998E-3</v>
      </c>
      <c r="R49" s="2">
        <v>1.137813E-2</v>
      </c>
      <c r="S49" s="2">
        <v>1.640807E-2</v>
      </c>
      <c r="T49" s="2">
        <v>1.1943570000000001E-2</v>
      </c>
      <c r="U49" s="2">
        <v>9.3631800000000005E-3</v>
      </c>
      <c r="V49" s="2">
        <v>9.1100599999999997E-3</v>
      </c>
      <c r="W49" s="2">
        <v>9.0888600000000007E-3</v>
      </c>
      <c r="X49" s="2">
        <v>6.7805699999999997E-3</v>
      </c>
      <c r="Y49" s="2">
        <v>3.9049699999999998E-3</v>
      </c>
      <c r="Z49" s="2">
        <v>2.6873700000000001E-3</v>
      </c>
      <c r="AA49" s="2">
        <v>3.8190099999999999E-3</v>
      </c>
      <c r="AB49" s="2">
        <v>2.20207E-3</v>
      </c>
      <c r="AC49" s="2">
        <v>1.7899999999999999E-3</v>
      </c>
      <c r="AD49" s="2">
        <v>2.7559699999999999E-3</v>
      </c>
      <c r="AE49" s="2">
        <v>0</v>
      </c>
      <c r="AF49">
        <f t="shared" si="0"/>
        <v>-0.15997584204413479</v>
      </c>
      <c r="AG49">
        <f t="shared" si="1"/>
        <v>-1.4866648890854329E-2</v>
      </c>
      <c r="AH49">
        <f t="shared" si="2"/>
        <v>0.44860791061959143</v>
      </c>
      <c r="AI49">
        <f t="shared" si="3"/>
        <v>-0.14726214128050688</v>
      </c>
      <c r="AJ49">
        <f t="shared" si="4"/>
        <v>0.72417383837542371</v>
      </c>
      <c r="AK49">
        <f t="shared" si="5"/>
        <v>-0.15884990293723411</v>
      </c>
      <c r="AL49">
        <f t="shared" si="6"/>
        <v>0.41705595748452978</v>
      </c>
      <c r="AM49">
        <f t="shared" si="7"/>
        <v>1.752403563746505</v>
      </c>
      <c r="AN49">
        <f t="shared" si="8"/>
        <v>0.56771719008638111</v>
      </c>
      <c r="AO49">
        <f t="shared" si="9"/>
        <v>1.1556731675960701</v>
      </c>
      <c r="AP49">
        <f t="shared" si="10"/>
        <v>9.8452599999999998E-3</v>
      </c>
      <c r="AQ49">
        <f t="shared" si="11"/>
        <v>0.57064481075470797</v>
      </c>
      <c r="AR49">
        <f t="shared" si="12"/>
        <v>1.761440409877046</v>
      </c>
      <c r="AS49">
        <f t="shared" si="13"/>
        <v>0.84124086410314525</v>
      </c>
      <c r="AT49">
        <f t="shared" si="14"/>
        <v>0.53417553935034445</v>
      </c>
      <c r="AU49">
        <f t="shared" si="15"/>
        <v>1.640807E-2</v>
      </c>
      <c r="AV49">
        <f t="shared" si="16"/>
        <v>0.74429476864038213</v>
      </c>
      <c r="AW49">
        <f t="shared" si="17"/>
        <v>1.5282463007199865</v>
      </c>
      <c r="AX49">
        <f t="shared" si="18"/>
        <v>0.52683938507312833</v>
      </c>
      <c r="AY49">
        <f t="shared" si="19"/>
        <v>1.5120246572266036</v>
      </c>
      <c r="AZ49">
        <f t="shared" si="20"/>
        <v>0.6000254752691816</v>
      </c>
      <c r="BA49">
        <f t="shared" si="21"/>
        <v>-0.22183031039308945</v>
      </c>
    </row>
    <row r="50" spans="1:53" ht="15.75" customHeight="1" x14ac:dyDescent="0.25">
      <c r="A50" s="2" t="s">
        <v>33</v>
      </c>
      <c r="B50" s="2" t="s">
        <v>60</v>
      </c>
      <c r="C50" s="2">
        <v>-75.516750000000002</v>
      </c>
      <c r="D50" s="2">
        <v>10.32925</v>
      </c>
      <c r="E50" s="3">
        <v>44595</v>
      </c>
      <c r="F50" s="2">
        <v>6.8865999999999996</v>
      </c>
      <c r="G50" s="2" t="s">
        <v>32</v>
      </c>
      <c r="H50" s="2">
        <v>83.5</v>
      </c>
      <c r="I50" s="2">
        <v>33.5</v>
      </c>
      <c r="J50" s="2">
        <v>-75.516479500000003</v>
      </c>
      <c r="K50" s="2">
        <v>10.330285999999999</v>
      </c>
      <c r="L50" s="2">
        <v>-75.516480000000001</v>
      </c>
      <c r="M50" s="2">
        <v>10.330285999999999</v>
      </c>
      <c r="N50" s="2">
        <v>5.6210399999999999E-3</v>
      </c>
      <c r="O50" s="2">
        <v>5.1344399999999997E-3</v>
      </c>
      <c r="P50" s="2">
        <v>7.6021099999999996E-3</v>
      </c>
      <c r="Q50" s="2">
        <v>1.064385E-2</v>
      </c>
      <c r="R50" s="2">
        <v>1.219138E-2</v>
      </c>
      <c r="S50" s="2">
        <v>1.7374150000000001E-2</v>
      </c>
      <c r="T50" s="2">
        <v>1.319268E-2</v>
      </c>
      <c r="U50" s="2">
        <v>1.049138E-2</v>
      </c>
      <c r="V50" s="2">
        <v>1.0261549999999999E-2</v>
      </c>
      <c r="W50" s="2">
        <v>1.0217830000000001E-2</v>
      </c>
      <c r="X50" s="2">
        <v>7.7367399999999998E-3</v>
      </c>
      <c r="Y50" s="2">
        <v>4.5476900000000001E-3</v>
      </c>
      <c r="Z50" s="2">
        <v>3.62679E-3</v>
      </c>
      <c r="AA50" s="2">
        <v>4.4905199999999996E-3</v>
      </c>
      <c r="AB50" s="2">
        <v>2.76984E-3</v>
      </c>
      <c r="AC50" s="2">
        <v>2.1628900000000002E-3</v>
      </c>
      <c r="AD50" s="2">
        <v>2.7399999999999998E-3</v>
      </c>
      <c r="AE50" s="2">
        <v>0</v>
      </c>
      <c r="AF50">
        <f t="shared" si="0"/>
        <v>-0.15112035689912071</v>
      </c>
      <c r="AG50">
        <f t="shared" si="1"/>
        <v>-1.3209098753646283E-2</v>
      </c>
      <c r="AH50">
        <f t="shared" si="2"/>
        <v>0.43755291625777371</v>
      </c>
      <c r="AI50">
        <f t="shared" si="3"/>
        <v>-0.14462673650428592</v>
      </c>
      <c r="AJ50">
        <f t="shared" si="4"/>
        <v>0.73743778225552781</v>
      </c>
      <c r="AK50">
        <f t="shared" si="5"/>
        <v>-0.1543352331879265</v>
      </c>
      <c r="AL50">
        <f t="shared" si="6"/>
        <v>0.43346919089767028</v>
      </c>
      <c r="AM50">
        <f t="shared" si="7"/>
        <v>1.6560404827582265</v>
      </c>
      <c r="AN50">
        <f t="shared" si="8"/>
        <v>0.58644187534299319</v>
      </c>
      <c r="AO50">
        <f t="shared" si="9"/>
        <v>1.0703378957108607</v>
      </c>
      <c r="AP50">
        <f t="shared" si="10"/>
        <v>1.064385E-2</v>
      </c>
      <c r="AQ50">
        <f t="shared" si="11"/>
        <v>0.60384997251664108</v>
      </c>
      <c r="AR50">
        <f t="shared" si="12"/>
        <v>1.7051988305151782</v>
      </c>
      <c r="AS50">
        <f t="shared" si="13"/>
        <v>0.86972826516945823</v>
      </c>
      <c r="AT50">
        <f t="shared" si="14"/>
        <v>0.54095912919148259</v>
      </c>
      <c r="AU50">
        <f t="shared" si="15"/>
        <v>1.7374150000000001E-2</v>
      </c>
      <c r="AV50">
        <f t="shared" si="16"/>
        <v>0.75395432463906531</v>
      </c>
      <c r="AW50">
        <f t="shared" si="17"/>
        <v>1.549196837911577</v>
      </c>
      <c r="AX50">
        <f t="shared" si="18"/>
        <v>0.53654379686692943</v>
      </c>
      <c r="AY50">
        <f t="shared" si="19"/>
        <v>1.650919902419191</v>
      </c>
      <c r="AZ50">
        <f t="shared" si="20"/>
        <v>0.61262565362909838</v>
      </c>
      <c r="BA50">
        <f t="shared" si="21"/>
        <v>-0.21280482111696472</v>
      </c>
    </row>
    <row r="51" spans="1:53" ht="15.75" customHeight="1" x14ac:dyDescent="0.25">
      <c r="A51" s="2" t="s">
        <v>33</v>
      </c>
      <c r="B51" s="2" t="s">
        <v>61</v>
      </c>
      <c r="C51" s="2">
        <v>-75.519649999999999</v>
      </c>
      <c r="D51" s="2">
        <v>10.353983299999999</v>
      </c>
      <c r="E51" s="3">
        <v>44595</v>
      </c>
      <c r="F51" s="2">
        <v>7.4912000000000001</v>
      </c>
      <c r="G51" s="2" t="s">
        <v>32</v>
      </c>
      <c r="H51" s="2">
        <v>80.5</v>
      </c>
      <c r="I51" s="2">
        <v>25.5</v>
      </c>
      <c r="J51" s="2">
        <v>-75.519317599999994</v>
      </c>
      <c r="K51" s="2">
        <v>10.3527126</v>
      </c>
      <c r="L51" s="2">
        <v>-75.519319999999993</v>
      </c>
      <c r="M51" s="2">
        <v>10.352713</v>
      </c>
      <c r="N51" s="2">
        <v>7.1763900000000004E-3</v>
      </c>
      <c r="O51" s="2">
        <v>6.8787800000000001E-3</v>
      </c>
      <c r="P51" s="2">
        <v>9.6651700000000007E-3</v>
      </c>
      <c r="Q51" s="2">
        <v>1.2695E-2</v>
      </c>
      <c r="R51" s="2">
        <v>1.480163E-2</v>
      </c>
      <c r="S51" s="2">
        <v>2.091674E-2</v>
      </c>
      <c r="T51" s="2">
        <v>1.7958749999999999E-2</v>
      </c>
      <c r="U51" s="2">
        <v>1.522078E-2</v>
      </c>
      <c r="V51" s="2">
        <v>1.481437E-2</v>
      </c>
      <c r="W51" s="2">
        <v>1.483903E-2</v>
      </c>
      <c r="X51" s="2">
        <v>1.14E-2</v>
      </c>
      <c r="Y51" s="2">
        <v>5.7998700000000004E-3</v>
      </c>
      <c r="Z51" s="2">
        <v>4.5900000000000003E-3</v>
      </c>
      <c r="AA51" s="2">
        <v>5.8341299999999999E-3</v>
      </c>
      <c r="AB51" s="2">
        <v>3.5238800000000001E-3</v>
      </c>
      <c r="AC51" s="2">
        <v>2.7253799999999999E-3</v>
      </c>
      <c r="AD51" s="2">
        <v>2.7100000000000002E-3</v>
      </c>
      <c r="AE51" s="2">
        <v>0</v>
      </c>
      <c r="AF51">
        <f t="shared" si="0"/>
        <v>-0.14352622274779323</v>
      </c>
      <c r="AG51">
        <f t="shared" si="1"/>
        <v>-1.2699681069175094E-2</v>
      </c>
      <c r="AH51">
        <f t="shared" si="2"/>
        <v>0.46207822060225451</v>
      </c>
      <c r="AI51">
        <f t="shared" si="3"/>
        <v>-0.11725754643881864</v>
      </c>
      <c r="AJ51">
        <f t="shared" si="4"/>
        <v>0.74897607087153228</v>
      </c>
      <c r="AK51">
        <f t="shared" si="5"/>
        <v>-0.1277110663012567</v>
      </c>
      <c r="AL51">
        <f t="shared" si="6"/>
        <v>0.38104946001453277</v>
      </c>
      <c r="AM51">
        <f t="shared" si="7"/>
        <v>1.3742226088281941</v>
      </c>
      <c r="AN51">
        <f t="shared" si="8"/>
        <v>0.63478805596157872</v>
      </c>
      <c r="AO51">
        <f t="shared" si="9"/>
        <v>2.9583320463320488</v>
      </c>
      <c r="AP51">
        <f t="shared" si="10"/>
        <v>1.2695E-2</v>
      </c>
      <c r="AQ51">
        <f t="shared" si="11"/>
        <v>0.72768414198388465</v>
      </c>
      <c r="AR51">
        <f t="shared" si="12"/>
        <v>1.5753289473684209</v>
      </c>
      <c r="AS51">
        <f t="shared" si="13"/>
        <v>1.0010573192815353</v>
      </c>
      <c r="AT51">
        <f t="shared" si="14"/>
        <v>0.59295595340190599</v>
      </c>
      <c r="AU51">
        <f t="shared" si="15"/>
        <v>2.091674E-2</v>
      </c>
      <c r="AV51">
        <f t="shared" si="16"/>
        <v>0.76952310493122555</v>
      </c>
      <c r="AW51">
        <f t="shared" si="17"/>
        <v>1.6170642756697235</v>
      </c>
      <c r="AX51">
        <f t="shared" si="18"/>
        <v>0.59443620626882121</v>
      </c>
      <c r="AY51">
        <f t="shared" si="19"/>
        <v>1.5179806217578613</v>
      </c>
      <c r="AZ51">
        <f t="shared" si="20"/>
        <v>0.60693014303376147</v>
      </c>
      <c r="BA51">
        <f t="shared" si="21"/>
        <v>-0.21686129284707514</v>
      </c>
    </row>
    <row r="52" spans="1:53" ht="15.75" customHeight="1" x14ac:dyDescent="0.25">
      <c r="A52" s="2" t="s">
        <v>33</v>
      </c>
      <c r="B52" s="2" t="s">
        <v>56</v>
      </c>
      <c r="C52" s="2">
        <v>-75.532749999999993</v>
      </c>
      <c r="D52" s="2">
        <v>10.3545167</v>
      </c>
      <c r="E52" s="3">
        <v>44595</v>
      </c>
      <c r="F52" s="2">
        <v>4.7811000000000003</v>
      </c>
      <c r="G52" s="2" t="s">
        <v>32</v>
      </c>
      <c r="H52" s="2">
        <v>75.5</v>
      </c>
      <c r="I52" s="2">
        <v>25.5</v>
      </c>
      <c r="J52" s="2">
        <v>-75.531784099999996</v>
      </c>
      <c r="K52" s="2">
        <v>10.355431599999999</v>
      </c>
      <c r="L52" s="2">
        <v>-75.531784000000002</v>
      </c>
      <c r="M52" s="2">
        <v>10.355432</v>
      </c>
      <c r="N52" s="2">
        <v>8.2489999999999994E-3</v>
      </c>
      <c r="O52" s="2">
        <v>9.1000000000000004E-3</v>
      </c>
      <c r="P52" s="2">
        <v>1.2232420000000001E-2</v>
      </c>
      <c r="Q52" s="2">
        <v>1.6351950000000001E-2</v>
      </c>
      <c r="R52" s="2">
        <v>1.889739E-2</v>
      </c>
      <c r="S52" s="2">
        <v>2.6356089999999999E-2</v>
      </c>
      <c r="T52" s="2">
        <v>2.5214940000000002E-2</v>
      </c>
      <c r="U52" s="2">
        <v>2.3405760000000001E-2</v>
      </c>
      <c r="V52" s="2">
        <v>2.3063940000000002E-2</v>
      </c>
      <c r="W52" s="2">
        <v>2.3018710000000001E-2</v>
      </c>
      <c r="X52" s="2">
        <v>1.8325290000000001E-2</v>
      </c>
      <c r="Y52" s="2">
        <v>9.1139600000000008E-3</v>
      </c>
      <c r="Z52" s="2">
        <v>7.6058999999999996E-3</v>
      </c>
      <c r="AA52" s="2">
        <v>9.3264100000000003E-3</v>
      </c>
      <c r="AB52" s="2">
        <v>5.06706E-3</v>
      </c>
      <c r="AC52" s="2">
        <v>3.9791599999999998E-3</v>
      </c>
      <c r="AD52" s="2">
        <v>1.8797099999999999E-3</v>
      </c>
      <c r="AE52" s="2">
        <v>0</v>
      </c>
      <c r="AF52">
        <f t="shared" si="0"/>
        <v>-0.12174316246535852</v>
      </c>
      <c r="AG52">
        <f t="shared" si="1"/>
        <v>-8.3371980337093744E-3</v>
      </c>
      <c r="AH52">
        <f t="shared" si="2"/>
        <v>0.46412119551875869</v>
      </c>
      <c r="AI52">
        <f t="shared" si="3"/>
        <v>-0.10218270496264029</v>
      </c>
      <c r="AJ52">
        <f t="shared" si="4"/>
        <v>0.78293932775521924</v>
      </c>
      <c r="AK52">
        <f t="shared" si="5"/>
        <v>-0.10795366864109887</v>
      </c>
      <c r="AL52">
        <f t="shared" si="6"/>
        <v>0.3893896203327728</v>
      </c>
      <c r="AM52">
        <f t="shared" si="7"/>
        <v>1.1260514505831043</v>
      </c>
      <c r="AN52">
        <f t="shared" si="8"/>
        <v>0.72676318087609959</v>
      </c>
      <c r="AO52">
        <f t="shared" si="9"/>
        <v>-1.4726352275836905</v>
      </c>
      <c r="AP52">
        <f t="shared" si="10"/>
        <v>1.6351950000000001E-2</v>
      </c>
      <c r="AQ52">
        <f t="shared" si="11"/>
        <v>0.88805888885642759</v>
      </c>
      <c r="AR52">
        <f t="shared" si="12"/>
        <v>1.3759640365855057</v>
      </c>
      <c r="AS52">
        <f t="shared" si="13"/>
        <v>1.1056285194695741</v>
      </c>
      <c r="AT52">
        <f t="shared" si="14"/>
        <v>0.63915450642252658</v>
      </c>
      <c r="AU52">
        <f t="shared" si="15"/>
        <v>2.6356089999999999E-2</v>
      </c>
      <c r="AV52">
        <f t="shared" si="16"/>
        <v>0.79454290984107656</v>
      </c>
      <c r="AW52">
        <f t="shared" si="17"/>
        <v>1.7227925903876096</v>
      </c>
      <c r="AX52">
        <f t="shared" si="18"/>
        <v>0.64451853510404566</v>
      </c>
      <c r="AY52">
        <f t="shared" si="19"/>
        <v>1.7939206412005189</v>
      </c>
      <c r="AZ52">
        <f t="shared" si="20"/>
        <v>0.62042397032336749</v>
      </c>
      <c r="BA52">
        <f t="shared" si="21"/>
        <v>-0.20731143139669078</v>
      </c>
    </row>
    <row r="53" spans="1:53" ht="15.75" customHeight="1" x14ac:dyDescent="0.25">
      <c r="A53" s="2" t="s">
        <v>33</v>
      </c>
      <c r="B53" s="2" t="s">
        <v>62</v>
      </c>
      <c r="C53" s="2">
        <v>-75.522033300000004</v>
      </c>
      <c r="D53" s="2">
        <v>10.3765</v>
      </c>
      <c r="E53" s="3">
        <v>44595</v>
      </c>
      <c r="F53" s="2">
        <v>9.2035999999999998</v>
      </c>
      <c r="G53" s="2" t="s">
        <v>32</v>
      </c>
      <c r="H53" s="2">
        <v>77.5</v>
      </c>
      <c r="I53" s="2">
        <v>16.5</v>
      </c>
      <c r="J53" s="2">
        <v>-75.521606399999996</v>
      </c>
      <c r="K53" s="2">
        <v>10.3777437</v>
      </c>
      <c r="L53" s="2">
        <v>-75.521609999999995</v>
      </c>
      <c r="M53" s="2">
        <v>10.377744</v>
      </c>
      <c r="N53" s="2">
        <v>6.3856499999999997E-3</v>
      </c>
      <c r="O53" s="2">
        <v>5.8749300000000004E-3</v>
      </c>
      <c r="P53" s="2">
        <v>8.1117499999999992E-3</v>
      </c>
      <c r="Q53" s="2">
        <v>1.0826489999999999E-2</v>
      </c>
      <c r="R53" s="2">
        <v>1.258563E-2</v>
      </c>
      <c r="S53" s="2">
        <v>1.740798E-2</v>
      </c>
      <c r="T53" s="2">
        <v>1.2188869999999999E-2</v>
      </c>
      <c r="U53" s="2">
        <v>9.3119199999999996E-3</v>
      </c>
      <c r="V53" s="2">
        <v>9.2913000000000006E-3</v>
      </c>
      <c r="W53" s="2">
        <v>9.3369799999999999E-3</v>
      </c>
      <c r="X53" s="2">
        <v>7.0054399999999999E-3</v>
      </c>
      <c r="Y53" s="2">
        <v>4.4659000000000001E-3</v>
      </c>
      <c r="Z53" s="2">
        <v>3.0451100000000002E-3</v>
      </c>
      <c r="AA53" s="2">
        <v>4.4244899999999997E-3</v>
      </c>
      <c r="AB53" s="2">
        <v>3.1693099999999998E-3</v>
      </c>
      <c r="AC53" s="2">
        <v>3.0122999999999999E-3</v>
      </c>
      <c r="AD53" s="2">
        <v>2.5725000000000001E-3</v>
      </c>
      <c r="AE53" s="2">
        <v>0</v>
      </c>
      <c r="AF53">
        <f t="shared" si="0"/>
        <v>-0.1413512970235381</v>
      </c>
      <c r="AG53">
        <f t="shared" si="1"/>
        <v>1.3437789896455212E-3</v>
      </c>
      <c r="AH53">
        <f t="shared" si="2"/>
        <v>0.46597882120728534</v>
      </c>
      <c r="AI53">
        <f t="shared" si="3"/>
        <v>-0.15683634816939504</v>
      </c>
      <c r="AJ53">
        <f t="shared" si="4"/>
        <v>0.75230886863289204</v>
      </c>
      <c r="AK53">
        <f t="shared" si="5"/>
        <v>-0.15790069197257661</v>
      </c>
      <c r="AL53">
        <f t="shared" si="6"/>
        <v>0.47958960128523442</v>
      </c>
      <c r="AM53">
        <f t="shared" si="7"/>
        <v>1.8694297201865997</v>
      </c>
      <c r="AN53">
        <f t="shared" si="8"/>
        <v>0.57474072658088904</v>
      </c>
      <c r="AO53">
        <f t="shared" si="9"/>
        <v>0.96498606403998899</v>
      </c>
      <c r="AP53">
        <f t="shared" si="10"/>
        <v>1.0826489999999999E-2</v>
      </c>
      <c r="AQ53">
        <f t="shared" si="11"/>
        <v>0.53492248957087496</v>
      </c>
      <c r="AR53">
        <f t="shared" si="12"/>
        <v>1.7399149803581215</v>
      </c>
      <c r="AS53">
        <f t="shared" si="13"/>
        <v>0.81395865769479125</v>
      </c>
      <c r="AT53">
        <f t="shared" si="14"/>
        <v>0.52807917453549214</v>
      </c>
      <c r="AU53">
        <f t="shared" si="15"/>
        <v>1.740798E-2</v>
      </c>
      <c r="AV53">
        <f t="shared" si="16"/>
        <v>0.75397845296137245</v>
      </c>
      <c r="AW53">
        <f t="shared" si="17"/>
        <v>1.5179475493583312</v>
      </c>
      <c r="AX53">
        <f t="shared" si="18"/>
        <v>0.52404653715832794</v>
      </c>
      <c r="AY53">
        <f t="shared" si="19"/>
        <v>1.9362405050119667</v>
      </c>
      <c r="AZ53">
        <f t="shared" si="20"/>
        <v>0.62192684044903546</v>
      </c>
      <c r="BA53">
        <f t="shared" si="21"/>
        <v>-0.20626069996832022</v>
      </c>
    </row>
    <row r="54" spans="1:53" ht="15.75" customHeight="1" x14ac:dyDescent="0.25">
      <c r="A54" s="2" t="s">
        <v>33</v>
      </c>
      <c r="B54" s="2" t="s">
        <v>63</v>
      </c>
      <c r="C54" s="2">
        <v>-75.538733300000004</v>
      </c>
      <c r="D54" s="2">
        <v>10.3779833</v>
      </c>
      <c r="E54" s="3">
        <v>44595</v>
      </c>
      <c r="F54" s="2">
        <v>5.1417999999999999</v>
      </c>
      <c r="G54" s="2" t="s">
        <v>32</v>
      </c>
      <c r="H54" s="2">
        <v>70.5</v>
      </c>
      <c r="I54" s="2">
        <v>17.5</v>
      </c>
      <c r="J54" s="2">
        <v>-75.539642299999997</v>
      </c>
      <c r="K54" s="2">
        <v>10.378950100000001</v>
      </c>
      <c r="L54" s="2">
        <v>-75.539640000000006</v>
      </c>
      <c r="M54" s="2">
        <v>10.37895</v>
      </c>
      <c r="N54" s="2">
        <v>6.59926E-3</v>
      </c>
      <c r="O54" s="2">
        <v>6.2628500000000004E-3</v>
      </c>
      <c r="P54" s="2">
        <v>7.68777E-3</v>
      </c>
      <c r="Q54" s="2">
        <v>1.0038480000000001E-2</v>
      </c>
      <c r="R54" s="2">
        <v>1.093736E-2</v>
      </c>
      <c r="S54" s="2">
        <v>1.3463320000000001E-2</v>
      </c>
      <c r="T54" s="2">
        <v>7.6336199999999998E-3</v>
      </c>
      <c r="U54" s="2">
        <v>5.7103500000000003E-3</v>
      </c>
      <c r="V54" s="2">
        <v>5.7695400000000001E-3</v>
      </c>
      <c r="W54" s="2">
        <v>5.7929599999999998E-3</v>
      </c>
      <c r="X54" s="2">
        <v>4.1599899999999997E-3</v>
      </c>
      <c r="Y54" s="2">
        <v>3.1199999999999999E-3</v>
      </c>
      <c r="Z54" s="2">
        <v>2E-3</v>
      </c>
      <c r="AA54" s="2">
        <v>3.0799999999999998E-3</v>
      </c>
      <c r="AB54" s="2">
        <v>2.3500000000000001E-3</v>
      </c>
      <c r="AC54" s="2">
        <v>2.0799999999999998E-3</v>
      </c>
      <c r="AD54" s="2">
        <v>1.3799999999999999E-3</v>
      </c>
      <c r="AE54" s="2">
        <v>0</v>
      </c>
      <c r="AF54">
        <f t="shared" si="0"/>
        <v>-0.15707260337536505</v>
      </c>
      <c r="AG54">
        <f t="shared" si="1"/>
        <v>7.1814112633667576E-3</v>
      </c>
      <c r="AH54">
        <f t="shared" si="2"/>
        <v>0.57101591583650979</v>
      </c>
      <c r="AI54">
        <f t="shared" si="3"/>
        <v>-0.20923078821533589</v>
      </c>
      <c r="AJ54">
        <f t="shared" si="4"/>
        <v>0.72850000437801521</v>
      </c>
      <c r="AK54">
        <f t="shared" si="5"/>
        <v>-0.20362548620083043</v>
      </c>
      <c r="AL54">
        <f t="shared" si="6"/>
        <v>0.54637631668811892</v>
      </c>
      <c r="AM54">
        <f t="shared" si="7"/>
        <v>2.3577048692286811</v>
      </c>
      <c r="AN54">
        <f t="shared" si="8"/>
        <v>0.54495639028403298</v>
      </c>
      <c r="AO54">
        <f t="shared" si="9"/>
        <v>0.78383564486798474</v>
      </c>
      <c r="AP54">
        <f t="shared" si="10"/>
        <v>1.0038480000000001E-2</v>
      </c>
      <c r="AQ54">
        <f t="shared" si="11"/>
        <v>0.42414129650041743</v>
      </c>
      <c r="AR54">
        <f t="shared" si="12"/>
        <v>1.8350092187721605</v>
      </c>
      <c r="AS54">
        <f t="shared" si="13"/>
        <v>0.61776445709118744</v>
      </c>
      <c r="AT54">
        <f t="shared" si="14"/>
        <v>0.41058794457011411</v>
      </c>
      <c r="AU54">
        <f t="shared" si="15"/>
        <v>1.3463320000000001E-2</v>
      </c>
      <c r="AV54">
        <f t="shared" si="16"/>
        <v>0.72102628632438626</v>
      </c>
      <c r="AW54">
        <f t="shared" si="17"/>
        <v>1.4690789795420209</v>
      </c>
      <c r="AX54">
        <f t="shared" si="18"/>
        <v>0.40148628563707589</v>
      </c>
      <c r="AY54">
        <f t="shared" si="19"/>
        <v>2.0124358213576192</v>
      </c>
      <c r="AZ54">
        <f t="shared" si="20"/>
        <v>0.74561698006138155</v>
      </c>
      <c r="BA54">
        <f t="shared" si="21"/>
        <v>-0.12748421027989168</v>
      </c>
    </row>
    <row r="55" spans="1:53" ht="15.75" customHeight="1" x14ac:dyDescent="0.25">
      <c r="A55" s="2" t="s">
        <v>33</v>
      </c>
      <c r="B55" s="2" t="s">
        <v>64</v>
      </c>
      <c r="C55" s="2">
        <v>-75.553116700000004</v>
      </c>
      <c r="D55" s="2">
        <v>10.382916700000001</v>
      </c>
      <c r="E55" s="3">
        <v>44595</v>
      </c>
      <c r="F55" s="2">
        <v>13.212999999999999</v>
      </c>
      <c r="G55" s="2" t="s">
        <v>32</v>
      </c>
      <c r="H55" s="2">
        <v>64.5</v>
      </c>
      <c r="I55" s="2">
        <v>17.5</v>
      </c>
      <c r="J55" s="2">
        <v>-75.552124000000006</v>
      </c>
      <c r="K55" s="2">
        <v>10.381671000000001</v>
      </c>
      <c r="L55" s="2">
        <v>-75.552124000000006</v>
      </c>
      <c r="M55" s="2">
        <v>10.381671000000001</v>
      </c>
      <c r="N55" s="2">
        <v>6.0792900000000002E-3</v>
      </c>
      <c r="O55" s="2">
        <v>5.9971199999999999E-3</v>
      </c>
      <c r="P55" s="2">
        <v>7.09919E-3</v>
      </c>
      <c r="Q55" s="2">
        <v>8.4376999999999994E-3</v>
      </c>
      <c r="R55" s="2">
        <v>9.1709200000000008E-3</v>
      </c>
      <c r="S55" s="2">
        <v>1.103224E-2</v>
      </c>
      <c r="T55" s="2">
        <v>5.3066299999999997E-3</v>
      </c>
      <c r="U55" s="2">
        <v>3.78233E-3</v>
      </c>
      <c r="V55" s="2">
        <v>3.81774E-3</v>
      </c>
      <c r="W55" s="2">
        <v>3.9310400000000002E-3</v>
      </c>
      <c r="X55" s="2">
        <v>2.4866900000000002E-3</v>
      </c>
      <c r="Y55" s="2">
        <v>2.3295600000000001E-3</v>
      </c>
      <c r="Z55" s="2">
        <v>1.55047E-3</v>
      </c>
      <c r="AA55" s="2">
        <v>2.16877E-3</v>
      </c>
      <c r="AB55" s="2">
        <v>1.94399E-3</v>
      </c>
      <c r="AC55" s="2">
        <v>1.69064E-3</v>
      </c>
      <c r="AD55" s="2">
        <v>1.4625E-3</v>
      </c>
      <c r="AE55" s="2">
        <v>0</v>
      </c>
      <c r="AF55">
        <f t="shared" si="0"/>
        <v>-0.20667345135284299</v>
      </c>
      <c r="AG55">
        <f t="shared" si="1"/>
        <v>1.9279510771556433E-2</v>
      </c>
      <c r="AH55">
        <f t="shared" si="2"/>
        <v>0.64349488408519029</v>
      </c>
      <c r="AI55">
        <f t="shared" si="3"/>
        <v>-0.32661811963405452</v>
      </c>
      <c r="AJ55">
        <f t="shared" si="4"/>
        <v>0.65744924424891538</v>
      </c>
      <c r="AK55">
        <f t="shared" si="5"/>
        <v>-0.3209055163962925</v>
      </c>
      <c r="AL55">
        <f t="shared" si="6"/>
        <v>0.61590606848159735</v>
      </c>
      <c r="AM55">
        <f t="shared" si="7"/>
        <v>2.9167840986904898</v>
      </c>
      <c r="AN55">
        <f t="shared" si="8"/>
        <v>0.46860059962725881</v>
      </c>
      <c r="AO55">
        <f t="shared" si="9"/>
        <v>0.82850138043794241</v>
      </c>
      <c r="AP55">
        <f t="shared" si="10"/>
        <v>8.4376999999999994E-3</v>
      </c>
      <c r="AQ55">
        <f t="shared" si="11"/>
        <v>0.34284333915868398</v>
      </c>
      <c r="AR55">
        <f t="shared" si="12"/>
        <v>2.1340134878090953</v>
      </c>
      <c r="AS55">
        <f t="shared" si="13"/>
        <v>0.52281005512355028</v>
      </c>
      <c r="AT55">
        <f t="shared" si="14"/>
        <v>0.19703016931505501</v>
      </c>
      <c r="AU55">
        <f t="shared" si="15"/>
        <v>1.103224E-2</v>
      </c>
      <c r="AV55">
        <f t="shared" si="16"/>
        <v>0.65135132303404641</v>
      </c>
      <c r="AW55">
        <f t="shared" si="17"/>
        <v>1.3641068759932691</v>
      </c>
      <c r="AX55">
        <f t="shared" si="18"/>
        <v>0.108158896452983</v>
      </c>
      <c r="AY55">
        <f t="shared" si="19"/>
        <v>1.7979994442900809</v>
      </c>
      <c r="AZ55">
        <f t="shared" si="20"/>
        <v>0.76482201257405558</v>
      </c>
      <c r="BA55">
        <f t="shared" si="21"/>
        <v>-0.11643962099101786</v>
      </c>
    </row>
    <row r="56" spans="1:53" ht="15.75" customHeight="1" x14ac:dyDescent="0.25">
      <c r="A56" s="2" t="s">
        <v>33</v>
      </c>
      <c r="B56" s="2" t="s">
        <v>65</v>
      </c>
      <c r="C56" s="2">
        <v>-75.5624167</v>
      </c>
      <c r="D56" s="2">
        <v>10.3874</v>
      </c>
      <c r="E56" s="3">
        <v>44595</v>
      </c>
      <c r="F56" s="2">
        <v>4.1856999999999998</v>
      </c>
      <c r="G56" s="2" t="s">
        <v>32</v>
      </c>
      <c r="H56" s="2">
        <v>60.5</v>
      </c>
      <c r="I56" s="2">
        <v>16.5</v>
      </c>
      <c r="J56" s="2">
        <v>-75.561546300000003</v>
      </c>
      <c r="K56" s="2">
        <v>10.386449799999999</v>
      </c>
      <c r="L56" s="2">
        <v>-75.561549999999997</v>
      </c>
      <c r="M56" s="2">
        <v>10.38645</v>
      </c>
      <c r="N56" s="2">
        <v>6.67959E-3</v>
      </c>
      <c r="O56" s="2">
        <v>6.1208599999999997E-3</v>
      </c>
      <c r="P56" s="2">
        <v>7.0879999999999997E-3</v>
      </c>
      <c r="Q56" s="2">
        <v>9.0288399999999998E-3</v>
      </c>
      <c r="R56" s="2">
        <v>9.2202199999999995E-3</v>
      </c>
      <c r="S56" s="2">
        <v>1.130861E-2</v>
      </c>
      <c r="T56" s="2">
        <v>5.0984899999999998E-3</v>
      </c>
      <c r="U56" s="2">
        <v>3.6537000000000002E-3</v>
      </c>
      <c r="V56" s="2">
        <v>3.8162299999999999E-3</v>
      </c>
      <c r="W56" s="2">
        <v>3.7596800000000001E-3</v>
      </c>
      <c r="X56" s="2">
        <v>2.3854200000000001E-3</v>
      </c>
      <c r="Y56" s="2">
        <v>2.0142699999999999E-3</v>
      </c>
      <c r="Z56" s="2">
        <v>1.0524E-3</v>
      </c>
      <c r="AA56" s="2">
        <v>2.05353E-3</v>
      </c>
      <c r="AB56" s="2">
        <v>1.77232E-3</v>
      </c>
      <c r="AC56" s="2">
        <v>1.67753E-3</v>
      </c>
      <c r="AD56" s="2">
        <v>1.3728200000000001E-3</v>
      </c>
      <c r="AE56" s="2">
        <v>0</v>
      </c>
      <c r="AF56">
        <f t="shared" si="0"/>
        <v>-0.21001073004013832</v>
      </c>
      <c r="AG56">
        <f t="shared" si="1"/>
        <v>1.4295773317973701E-2</v>
      </c>
      <c r="AH56">
        <f t="shared" si="2"/>
        <v>0.62677906480106749</v>
      </c>
      <c r="AI56">
        <f t="shared" si="3"/>
        <v>-0.31659223140210063</v>
      </c>
      <c r="AJ56">
        <f t="shared" si="4"/>
        <v>0.65287790458986783</v>
      </c>
      <c r="AK56">
        <f t="shared" si="5"/>
        <v>-0.2931130044695554</v>
      </c>
      <c r="AL56">
        <f t="shared" si="6"/>
        <v>0.55129594657470504</v>
      </c>
      <c r="AM56">
        <f t="shared" si="7"/>
        <v>3.0951118044721788</v>
      </c>
      <c r="AN56">
        <f t="shared" si="8"/>
        <v>0.46786793736969184</v>
      </c>
      <c r="AO56">
        <f t="shared" si="9"/>
        <v>0.75781299390976331</v>
      </c>
      <c r="AP56">
        <f t="shared" si="10"/>
        <v>9.0288399999999998E-3</v>
      </c>
      <c r="AQ56">
        <f t="shared" si="11"/>
        <v>0.32309010568053897</v>
      </c>
      <c r="AR56">
        <f t="shared" si="12"/>
        <v>2.1373552665777931</v>
      </c>
      <c r="AS56">
        <f t="shared" si="13"/>
        <v>0.46040673895696882</v>
      </c>
      <c r="AT56">
        <f t="shared" si="14"/>
        <v>0.20740921277114308</v>
      </c>
      <c r="AU56">
        <f t="shared" si="15"/>
        <v>1.130861E-2</v>
      </c>
      <c r="AV56">
        <f t="shared" si="16"/>
        <v>0.62507238819463196</v>
      </c>
      <c r="AW56">
        <f t="shared" si="17"/>
        <v>1.3416963297930269</v>
      </c>
      <c r="AX56">
        <f t="shared" si="18"/>
        <v>0.22638965982079146</v>
      </c>
      <c r="AY56">
        <f t="shared" si="19"/>
        <v>1.5881903049799726</v>
      </c>
      <c r="AZ56">
        <f t="shared" si="20"/>
        <v>0.79840404788917463</v>
      </c>
      <c r="BA56">
        <f t="shared" si="21"/>
        <v>-9.7777269852604848E-2</v>
      </c>
    </row>
    <row r="57" spans="1:53" ht="15.75" customHeight="1" x14ac:dyDescent="0.25">
      <c r="A57" s="2" t="s">
        <v>33</v>
      </c>
      <c r="B57" s="2" t="s">
        <v>66</v>
      </c>
      <c r="C57" s="2">
        <v>-75.540949999999995</v>
      </c>
      <c r="D57" s="2">
        <v>10.3971833</v>
      </c>
      <c r="E57" s="3">
        <v>44595</v>
      </c>
      <c r="F57" s="2">
        <v>7.5777000000000001</v>
      </c>
      <c r="G57" s="2" t="s">
        <v>32</v>
      </c>
      <c r="H57" s="2">
        <v>67.5</v>
      </c>
      <c r="I57" s="2">
        <v>10.5</v>
      </c>
      <c r="J57" s="2">
        <v>-75.540588400000004</v>
      </c>
      <c r="K57" s="2">
        <v>10.3982382</v>
      </c>
      <c r="L57" s="2">
        <v>-75.540589999999995</v>
      </c>
      <c r="M57" s="2">
        <v>10.398237999999999</v>
      </c>
      <c r="N57" s="2">
        <v>7.6871500000000002E-3</v>
      </c>
      <c r="O57" s="2">
        <v>6.6756100000000002E-3</v>
      </c>
      <c r="P57" s="2">
        <v>8.5556799999999995E-3</v>
      </c>
      <c r="Q57" s="2">
        <v>1.1049750000000001E-2</v>
      </c>
      <c r="R57" s="2">
        <v>1.2356580000000001E-2</v>
      </c>
      <c r="S57" s="2">
        <v>1.5924299999999999E-2</v>
      </c>
      <c r="T57" s="2">
        <v>7.7213100000000003E-3</v>
      </c>
      <c r="U57" s="2">
        <v>5.1348499999999998E-3</v>
      </c>
      <c r="V57" s="2">
        <v>5.0486799999999998E-3</v>
      </c>
      <c r="W57" s="2">
        <v>5.2086500000000004E-3</v>
      </c>
      <c r="X57" s="2">
        <v>3.0912399999999999E-3</v>
      </c>
      <c r="Y57" s="2">
        <v>2.01235E-3</v>
      </c>
      <c r="Z57" s="2">
        <v>1.07E-3</v>
      </c>
      <c r="AA57" s="2">
        <v>1.8772000000000001E-3</v>
      </c>
      <c r="AB57" s="2">
        <v>1.24E-3</v>
      </c>
      <c r="AC57" s="2">
        <v>8.3100000000000003E-4</v>
      </c>
      <c r="AD57" s="2">
        <v>1.7394800000000001E-3</v>
      </c>
      <c r="AE57" s="2">
        <v>0</v>
      </c>
      <c r="AF57">
        <f t="shared" si="0"/>
        <v>-0.24843029920654891</v>
      </c>
      <c r="AG57">
        <f t="shared" si="1"/>
        <v>7.1349156475081551E-3</v>
      </c>
      <c r="AH57">
        <f t="shared" si="2"/>
        <v>0.53727196799859334</v>
      </c>
      <c r="AI57">
        <f t="shared" si="3"/>
        <v>-0.25239538386482807</v>
      </c>
      <c r="AJ57">
        <f t="shared" si="4"/>
        <v>0.60201174328364027</v>
      </c>
      <c r="AK57">
        <f t="shared" si="5"/>
        <v>-0.25908427310825638</v>
      </c>
      <c r="AL57">
        <f t="shared" si="6"/>
        <v>0.39190044499839333</v>
      </c>
      <c r="AM57">
        <f t="shared" si="7"/>
        <v>3.1012200940631174</v>
      </c>
      <c r="AN57">
        <f t="shared" si="8"/>
        <v>0.40035175378271298</v>
      </c>
      <c r="AO57">
        <f t="shared" si="9"/>
        <v>0.83916210446427775</v>
      </c>
      <c r="AP57">
        <f t="shared" si="10"/>
        <v>1.1049750000000001E-2</v>
      </c>
      <c r="AQ57">
        <f t="shared" si="11"/>
        <v>0.32245373423007606</v>
      </c>
      <c r="AR57">
        <f t="shared" si="12"/>
        <v>2.4978034704519869</v>
      </c>
      <c r="AS57">
        <f t="shared" si="13"/>
        <v>0.54222117205917697</v>
      </c>
      <c r="AT57">
        <f t="shared" si="14"/>
        <v>0.37267355302134969</v>
      </c>
      <c r="AU57">
        <f t="shared" si="15"/>
        <v>1.5924299999999999E-2</v>
      </c>
      <c r="AV57">
        <f t="shared" si="16"/>
        <v>0.6122867759493571</v>
      </c>
      <c r="AW57">
        <f t="shared" si="17"/>
        <v>1.2773099391172651</v>
      </c>
      <c r="AX57">
        <f t="shared" si="18"/>
        <v>0.34552121697357885</v>
      </c>
      <c r="AY57">
        <f t="shared" si="19"/>
        <v>0.98470353932501797</v>
      </c>
      <c r="AZ57">
        <f t="shared" si="20"/>
        <v>0.69389235319605891</v>
      </c>
      <c r="BA57">
        <f t="shared" si="21"/>
        <v>-0.15870789847751543</v>
      </c>
    </row>
    <row r="58" spans="1:53" ht="15.75" customHeight="1" x14ac:dyDescent="0.25">
      <c r="A58" s="2" t="s">
        <v>33</v>
      </c>
      <c r="B58" s="2" t="s">
        <v>67</v>
      </c>
      <c r="C58" s="2">
        <v>-75.579583299999996</v>
      </c>
      <c r="D58" s="2">
        <v>10.319833300000001</v>
      </c>
      <c r="E58" s="3">
        <v>44594</v>
      </c>
      <c r="F58" s="2">
        <v>5.3765999999999998</v>
      </c>
      <c r="G58" s="2" t="s">
        <v>32</v>
      </c>
      <c r="H58" s="2">
        <v>59.5</v>
      </c>
      <c r="I58" s="2">
        <v>42.5</v>
      </c>
      <c r="J58" s="2">
        <v>-75.579063399999995</v>
      </c>
      <c r="K58" s="2">
        <v>10.319398899999999</v>
      </c>
      <c r="L58" s="2">
        <v>-75.579059999999998</v>
      </c>
      <c r="M58" s="2">
        <v>10.319399000000001</v>
      </c>
      <c r="N58" s="2">
        <v>7.8706399999999999E-3</v>
      </c>
      <c r="O58" s="2">
        <v>7.3724999999999997E-3</v>
      </c>
      <c r="P58" s="2">
        <v>9.6092299999999999E-3</v>
      </c>
      <c r="Q58" s="2">
        <v>1.278147E-2</v>
      </c>
      <c r="R58" s="2">
        <v>1.454094E-2</v>
      </c>
      <c r="S58" s="2">
        <v>2.0471400000000001E-2</v>
      </c>
      <c r="T58" s="2">
        <v>1.6245780000000001E-2</v>
      </c>
      <c r="U58" s="2">
        <v>1.349288E-2</v>
      </c>
      <c r="V58" s="2">
        <v>1.320445E-2</v>
      </c>
      <c r="W58" s="2">
        <v>1.3059609999999999E-2</v>
      </c>
      <c r="X58" s="2">
        <v>1.079779E-2</v>
      </c>
      <c r="Y58" s="2">
        <v>8.8767599999999992E-3</v>
      </c>
      <c r="Z58" s="2">
        <v>7.1348699999999998E-3</v>
      </c>
      <c r="AA58" s="2">
        <v>8.7696700000000002E-3</v>
      </c>
      <c r="AB58" s="2">
        <v>7.9062999999999998E-3</v>
      </c>
      <c r="AC58" s="2">
        <v>7.6653499999999996E-3</v>
      </c>
      <c r="AD58" s="2">
        <v>8.2096600000000006E-3</v>
      </c>
      <c r="AE58" s="2">
        <v>0</v>
      </c>
      <c r="AF58">
        <f t="shared" si="0"/>
        <v>-0.11095165345377467</v>
      </c>
      <c r="AG58">
        <f t="shared" si="1"/>
        <v>-1.6317490374725734E-2</v>
      </c>
      <c r="AH58">
        <f t="shared" si="2"/>
        <v>0.46939779399552545</v>
      </c>
      <c r="AI58">
        <f t="shared" si="3"/>
        <v>-0.14983525958734401</v>
      </c>
      <c r="AJ58">
        <f t="shared" si="4"/>
        <v>0.80025835848239957</v>
      </c>
      <c r="AK58">
        <f t="shared" si="5"/>
        <v>-0.16420569521705597</v>
      </c>
      <c r="AL58">
        <f t="shared" si="6"/>
        <v>0.65788475106871169</v>
      </c>
      <c r="AM58">
        <f t="shared" si="7"/>
        <v>1.5172001826148309</v>
      </c>
      <c r="AN58">
        <f t="shared" si="8"/>
        <v>0.66465198962438243</v>
      </c>
      <c r="AO58">
        <f t="shared" si="9"/>
        <v>0.42323358606226796</v>
      </c>
      <c r="AP58">
        <f t="shared" si="10"/>
        <v>1.278147E-2</v>
      </c>
      <c r="AQ58">
        <f t="shared" si="11"/>
        <v>0.65910880545541584</v>
      </c>
      <c r="AR58">
        <f t="shared" si="12"/>
        <v>1.5045467637359127</v>
      </c>
      <c r="AS58">
        <f t="shared" si="13"/>
        <v>0.9028273373123531</v>
      </c>
      <c r="AT58">
        <f t="shared" si="14"/>
        <v>0.42939441608567042</v>
      </c>
      <c r="AU58">
        <f t="shared" si="15"/>
        <v>2.0471400000000001E-2</v>
      </c>
      <c r="AV58">
        <f t="shared" si="16"/>
        <v>0.81773871687196364</v>
      </c>
      <c r="AW58">
        <f t="shared" si="17"/>
        <v>1.6482854804007077</v>
      </c>
      <c r="AX58">
        <f t="shared" si="18"/>
        <v>0.41615685900713156</v>
      </c>
      <c r="AY58">
        <f t="shared" si="19"/>
        <v>3.2936785042428998</v>
      </c>
      <c r="AZ58">
        <f t="shared" si="20"/>
        <v>0.62435739617222075</v>
      </c>
      <c r="BA58">
        <f t="shared" si="21"/>
        <v>-0.20456673923962124</v>
      </c>
    </row>
    <row r="59" spans="1:53" ht="15.75" customHeight="1" x14ac:dyDescent="0.25">
      <c r="A59" s="2" t="s">
        <v>33</v>
      </c>
      <c r="B59" s="2" t="s">
        <v>68</v>
      </c>
      <c r="C59" s="2">
        <v>-75.5608</v>
      </c>
      <c r="D59" s="2">
        <v>10.2811333</v>
      </c>
      <c r="E59" s="3">
        <v>44594</v>
      </c>
      <c r="F59" s="2">
        <v>3.5764</v>
      </c>
      <c r="G59" s="2" t="s">
        <v>32</v>
      </c>
      <c r="H59" s="2">
        <v>69.5</v>
      </c>
      <c r="I59" s="2">
        <v>55.5</v>
      </c>
      <c r="J59" s="2">
        <v>-75.561599700000002</v>
      </c>
      <c r="K59" s="2">
        <v>10.2801571</v>
      </c>
      <c r="L59" s="2">
        <v>-75.561599999999999</v>
      </c>
      <c r="M59" s="2">
        <v>10.280157000000001</v>
      </c>
      <c r="N59" s="2">
        <v>3.8527000000000001E-3</v>
      </c>
      <c r="O59" s="2">
        <v>3.49526E-3</v>
      </c>
      <c r="P59" s="2">
        <v>5.1687399999999998E-3</v>
      </c>
      <c r="Q59" s="2">
        <v>7.1815400000000001E-3</v>
      </c>
      <c r="R59" s="2">
        <v>8.4788499999999996E-3</v>
      </c>
      <c r="S59" s="2">
        <v>1.2447099999999999E-2</v>
      </c>
      <c r="T59" s="2">
        <v>7.2541999999999997E-3</v>
      </c>
      <c r="U59" s="2">
        <v>5.32659E-3</v>
      </c>
      <c r="V59" s="2">
        <v>5.1378400000000003E-3</v>
      </c>
      <c r="W59" s="2">
        <v>5.3633099999999996E-3</v>
      </c>
      <c r="X59" s="2">
        <v>3.42238E-3</v>
      </c>
      <c r="Y59" s="2">
        <v>2.1973800000000001E-3</v>
      </c>
      <c r="Z59" s="2">
        <v>1.21912E-3</v>
      </c>
      <c r="AA59" s="2">
        <v>2.0932300000000002E-3</v>
      </c>
      <c r="AB59" s="2">
        <v>1.2706900000000001E-3</v>
      </c>
      <c r="AC59" s="2">
        <v>9.2699999999999998E-4</v>
      </c>
      <c r="AD59" s="2">
        <v>1.64455E-3</v>
      </c>
      <c r="AE59" s="2">
        <v>0</v>
      </c>
      <c r="AF59">
        <f t="shared" si="0"/>
        <v>-0.21764962046960956</v>
      </c>
      <c r="AG59">
        <f t="shared" si="1"/>
        <v>3.4350181011982939E-3</v>
      </c>
      <c r="AH59">
        <f t="shared" si="2"/>
        <v>0.41525656578640807</v>
      </c>
      <c r="AI59">
        <f t="shared" si="3"/>
        <v>-0.2143763925221287</v>
      </c>
      <c r="AJ59">
        <f t="shared" si="4"/>
        <v>0.64250862183873736</v>
      </c>
      <c r="AK59">
        <f t="shared" si="5"/>
        <v>-0.22953161383130899</v>
      </c>
      <c r="AL59">
        <f t="shared" si="6"/>
        <v>0.41253034305249703</v>
      </c>
      <c r="AM59">
        <f t="shared" si="7"/>
        <v>2.3367858235756835</v>
      </c>
      <c r="AN59">
        <f t="shared" si="8"/>
        <v>0.47177910727578509</v>
      </c>
      <c r="AO59">
        <f t="shared" si="9"/>
        <v>0.81813756264697424</v>
      </c>
      <c r="AP59">
        <f t="shared" si="10"/>
        <v>7.1815400000000001E-3</v>
      </c>
      <c r="AQ59">
        <f t="shared" si="11"/>
        <v>0.42793823460886476</v>
      </c>
      <c r="AR59">
        <f t="shared" si="12"/>
        <v>2.1196360427538727</v>
      </c>
      <c r="AS59">
        <f t="shared" si="13"/>
        <v>0.68808282032361856</v>
      </c>
      <c r="AT59">
        <f t="shared" si="14"/>
        <v>0.41107392928718112</v>
      </c>
      <c r="AU59">
        <f t="shared" si="15"/>
        <v>1.2447099999999999E-2</v>
      </c>
      <c r="AV59">
        <f t="shared" si="16"/>
        <v>0.66611260763277946</v>
      </c>
      <c r="AW59">
        <f t="shared" si="17"/>
        <v>1.4003893025129868</v>
      </c>
      <c r="AX59">
        <f t="shared" si="18"/>
        <v>0.39147260810236451</v>
      </c>
      <c r="AY59">
        <f t="shared" si="19"/>
        <v>1.1539588595795633</v>
      </c>
      <c r="AZ59">
        <f t="shared" si="20"/>
        <v>0.57696491552249118</v>
      </c>
      <c r="BA59">
        <f t="shared" si="21"/>
        <v>-0.23885059491748167</v>
      </c>
    </row>
    <row r="60" spans="1:53" ht="15.75" customHeight="1" x14ac:dyDescent="0.25">
      <c r="A60" s="2" t="s">
        <v>33</v>
      </c>
      <c r="B60" s="2" t="s">
        <v>69</v>
      </c>
      <c r="C60" s="2">
        <v>-75.561199999999999</v>
      </c>
      <c r="D60" s="2">
        <v>10.296933299999999</v>
      </c>
      <c r="E60" s="3">
        <v>44594</v>
      </c>
      <c r="F60" s="2">
        <v>4.8049999999999997</v>
      </c>
      <c r="G60" s="2" t="s">
        <v>32</v>
      </c>
      <c r="H60" s="2">
        <v>68.5</v>
      </c>
      <c r="I60" s="2">
        <v>49.5</v>
      </c>
      <c r="J60" s="2">
        <v>-75.560630799999998</v>
      </c>
      <c r="K60" s="2">
        <v>10.296298999999999</v>
      </c>
      <c r="L60" s="2">
        <v>-75.560630000000003</v>
      </c>
      <c r="M60" s="2">
        <v>10.296298999999999</v>
      </c>
      <c r="N60" s="2">
        <v>4.5983400000000002E-3</v>
      </c>
      <c r="O60" s="2">
        <v>3.8861400000000002E-3</v>
      </c>
      <c r="P60" s="2">
        <v>5.6367500000000003E-3</v>
      </c>
      <c r="Q60" s="2">
        <v>7.5457800000000002E-3</v>
      </c>
      <c r="R60" s="2">
        <v>8.8205000000000002E-3</v>
      </c>
      <c r="S60" s="2">
        <v>1.2864169999999999E-2</v>
      </c>
      <c r="T60" s="2">
        <v>7.5949199999999998E-3</v>
      </c>
      <c r="U60" s="2">
        <v>5.4760800000000004E-3</v>
      </c>
      <c r="V60" s="2">
        <v>5.21764E-3</v>
      </c>
      <c r="W60" s="2">
        <v>5.5280599999999996E-3</v>
      </c>
      <c r="X60" s="2">
        <v>3.4593699999999998E-3</v>
      </c>
      <c r="Y60" s="2">
        <v>2.1239800000000001E-3</v>
      </c>
      <c r="Z60" s="2">
        <v>1.21867E-3</v>
      </c>
      <c r="AA60" s="2">
        <v>2.01973E-3</v>
      </c>
      <c r="AB60" s="2">
        <v>1.53214E-3</v>
      </c>
      <c r="AC60" s="2">
        <v>1.2872999999999999E-3</v>
      </c>
      <c r="AD60" s="2">
        <v>9.1600000000000004E-4</v>
      </c>
      <c r="AE60" s="2">
        <v>0</v>
      </c>
      <c r="AF60">
        <f t="shared" si="0"/>
        <v>-0.22569764253619015</v>
      </c>
      <c r="AG60">
        <f t="shared" si="1"/>
        <v>4.7236767253051324E-3</v>
      </c>
      <c r="AH60">
        <f t="shared" si="2"/>
        <v>0.43817440223504511</v>
      </c>
      <c r="AI60">
        <f t="shared" si="3"/>
        <v>-0.20690208318490463</v>
      </c>
      <c r="AJ60">
        <f t="shared" si="4"/>
        <v>0.63172378781902372</v>
      </c>
      <c r="AK60">
        <f t="shared" si="5"/>
        <v>-0.22611380371227993</v>
      </c>
      <c r="AL60">
        <f t="shared" si="6"/>
        <v>0.38786504214693723</v>
      </c>
      <c r="AM60">
        <f t="shared" si="7"/>
        <v>2.3491566960307368</v>
      </c>
      <c r="AN60">
        <f t="shared" si="8"/>
        <v>0.45548471873304786</v>
      </c>
      <c r="AO60">
        <f t="shared" si="9"/>
        <v>0.88513389503255913</v>
      </c>
      <c r="AP60">
        <f t="shared" si="10"/>
        <v>7.5457800000000002E-3</v>
      </c>
      <c r="AQ60">
        <f t="shared" si="11"/>
        <v>0.42568467301038471</v>
      </c>
      <c r="AR60">
        <f t="shared" si="12"/>
        <v>2.1954633358096993</v>
      </c>
      <c r="AS60">
        <f t="shared" si="13"/>
        <v>0.69012935108439577</v>
      </c>
      <c r="AT60">
        <f t="shared" si="14"/>
        <v>0.41652031767616116</v>
      </c>
      <c r="AU60">
        <f t="shared" si="15"/>
        <v>1.2864169999999999E-2</v>
      </c>
      <c r="AV60">
        <f t="shared" si="16"/>
        <v>0.66301431298441438</v>
      </c>
      <c r="AW60">
        <f t="shared" si="17"/>
        <v>1.3840330992257441</v>
      </c>
      <c r="AX60">
        <f t="shared" si="18"/>
        <v>0.39837415351570643</v>
      </c>
      <c r="AY60">
        <f t="shared" si="19"/>
        <v>1.0531905925988365</v>
      </c>
      <c r="AZ60">
        <f t="shared" si="20"/>
        <v>0.58657340504673061</v>
      </c>
      <c r="BA60">
        <f t="shared" si="21"/>
        <v>-0.23167763160995702</v>
      </c>
    </row>
    <row r="61" spans="1:53" ht="15.75" customHeight="1" x14ac:dyDescent="0.25">
      <c r="A61" s="2" t="s">
        <v>33</v>
      </c>
      <c r="B61" s="2" t="s">
        <v>70</v>
      </c>
      <c r="C61" s="2">
        <v>-75.536166699999995</v>
      </c>
      <c r="D61" s="2">
        <v>10.303716700000001</v>
      </c>
      <c r="E61" s="3">
        <v>44594</v>
      </c>
      <c r="F61" s="2">
        <v>11.31</v>
      </c>
      <c r="G61" s="2" t="s">
        <v>32</v>
      </c>
      <c r="H61" s="2">
        <v>78.5</v>
      </c>
      <c r="I61" s="2">
        <v>44.5</v>
      </c>
      <c r="J61" s="2">
        <v>-75.535293600000003</v>
      </c>
      <c r="K61" s="2">
        <v>10.304403300000001</v>
      </c>
      <c r="L61" s="2">
        <v>-75.535290000000003</v>
      </c>
      <c r="M61" s="2">
        <v>10.304403000000001</v>
      </c>
      <c r="N61" s="2">
        <v>8.33944E-3</v>
      </c>
      <c r="O61" s="2">
        <v>7.9053999999999999E-3</v>
      </c>
      <c r="P61" s="2">
        <v>1.1232900000000001E-2</v>
      </c>
      <c r="Q61" s="2">
        <v>1.4282710000000001E-2</v>
      </c>
      <c r="R61" s="2">
        <v>1.61239E-2</v>
      </c>
      <c r="S61" s="2">
        <v>2.1615880000000001E-2</v>
      </c>
      <c r="T61" s="2">
        <v>2.0244169999999999E-2</v>
      </c>
      <c r="U61" s="2">
        <v>1.8632360000000001E-2</v>
      </c>
      <c r="V61" s="2">
        <v>1.851247E-2</v>
      </c>
      <c r="W61" s="2">
        <v>1.857058E-2</v>
      </c>
      <c r="X61" s="2">
        <v>1.5752840000000001E-2</v>
      </c>
      <c r="Y61" s="2">
        <v>1.141345E-2</v>
      </c>
      <c r="Z61" s="2">
        <v>9.4386499999999998E-3</v>
      </c>
      <c r="AA61" s="2">
        <v>1.1474420000000001E-2</v>
      </c>
      <c r="AB61" s="2">
        <v>7.8048299999999996E-3</v>
      </c>
      <c r="AC61" s="2">
        <v>6.7263699999999997E-3</v>
      </c>
      <c r="AD61" s="2">
        <v>3.01637E-3</v>
      </c>
      <c r="AE61" s="2">
        <v>0</v>
      </c>
      <c r="AF61">
        <f t="shared" si="0"/>
        <v>-8.3743005711759702E-2</v>
      </c>
      <c r="AG61">
        <f t="shared" si="1"/>
        <v>-1.660621445509437E-3</v>
      </c>
      <c r="AH61">
        <f t="shared" si="2"/>
        <v>0.51965962061225357</v>
      </c>
      <c r="AI61">
        <f t="shared" si="3"/>
        <v>-0.10800517587309652</v>
      </c>
      <c r="AJ61">
        <f t="shared" si="4"/>
        <v>0.84545597015085583</v>
      </c>
      <c r="AK61">
        <f t="shared" si="5"/>
        <v>-0.11197222580066292</v>
      </c>
      <c r="AL61">
        <f t="shared" si="6"/>
        <v>0.61256062034009651</v>
      </c>
      <c r="AM61">
        <f t="shared" si="7"/>
        <v>1.160125716763738</v>
      </c>
      <c r="AN61">
        <f t="shared" si="8"/>
        <v>0.77814205274901371</v>
      </c>
      <c r="AO61">
        <f t="shared" si="9"/>
        <v>0.16428479114091971</v>
      </c>
      <c r="AP61">
        <f t="shared" si="10"/>
        <v>1.4282710000000001E-2</v>
      </c>
      <c r="AQ61">
        <f t="shared" si="11"/>
        <v>0.86197554760666695</v>
      </c>
      <c r="AR61">
        <f t="shared" si="12"/>
        <v>1.2851123987801563</v>
      </c>
      <c r="AS61">
        <f t="shared" si="13"/>
        <v>1.0572715176046121</v>
      </c>
      <c r="AT61">
        <f t="shared" si="14"/>
        <v>0.59771666149758174</v>
      </c>
      <c r="AU61">
        <f t="shared" si="15"/>
        <v>2.1615880000000001E-2</v>
      </c>
      <c r="AV61">
        <f t="shared" si="16"/>
        <v>0.85093129117832467</v>
      </c>
      <c r="AW61">
        <f t="shared" si="17"/>
        <v>1.7713128133647122</v>
      </c>
      <c r="AX61">
        <f t="shared" si="18"/>
        <v>0.60111429564851204</v>
      </c>
      <c r="AY61">
        <f t="shared" si="19"/>
        <v>3.9636640829027061</v>
      </c>
      <c r="AZ61">
        <f t="shared" si="20"/>
        <v>0.66075079987490681</v>
      </c>
      <c r="BA61">
        <f t="shared" si="21"/>
        <v>-0.17996230245875983</v>
      </c>
    </row>
    <row r="62" spans="1:53" ht="15.75" customHeight="1" x14ac:dyDescent="0.25">
      <c r="A62" s="2" t="s">
        <v>33</v>
      </c>
      <c r="B62" s="2" t="s">
        <v>71</v>
      </c>
      <c r="C62" s="2">
        <v>-75.541066700000002</v>
      </c>
      <c r="D62" s="2">
        <v>10.3191167</v>
      </c>
      <c r="E62" s="3">
        <v>44594</v>
      </c>
      <c r="F62" s="2">
        <v>7.1535000000000002</v>
      </c>
      <c r="G62" s="2" t="s">
        <v>32</v>
      </c>
      <c r="H62" s="2">
        <v>75.5</v>
      </c>
      <c r="I62" s="2">
        <v>39.5</v>
      </c>
      <c r="J62" s="2">
        <v>-75.539878799999997</v>
      </c>
      <c r="K62" s="2">
        <v>10.3190317</v>
      </c>
      <c r="L62" s="2">
        <v>-75.539879999999997</v>
      </c>
      <c r="M62" s="2">
        <v>10.319032</v>
      </c>
      <c r="N62" s="2">
        <v>9.0730499999999992E-3</v>
      </c>
      <c r="O62" s="2">
        <v>9.2531899999999997E-3</v>
      </c>
      <c r="P62" s="2">
        <v>1.304451E-2</v>
      </c>
      <c r="Q62" s="2">
        <v>1.6891949999999999E-2</v>
      </c>
      <c r="R62" s="2">
        <v>1.9233380000000001E-2</v>
      </c>
      <c r="S62" s="2">
        <v>2.644326E-2</v>
      </c>
      <c r="T62" s="2">
        <v>2.7364360000000001E-2</v>
      </c>
      <c r="U62" s="2">
        <v>2.639321E-2</v>
      </c>
      <c r="V62" s="2">
        <v>2.6457600000000001E-2</v>
      </c>
      <c r="W62" s="2">
        <v>2.6277390000000001E-2</v>
      </c>
      <c r="X62" s="2">
        <v>2.282379E-2</v>
      </c>
      <c r="Y62" s="2">
        <v>1.4022369999999999E-2</v>
      </c>
      <c r="Z62" s="2">
        <v>1.2124299999999999E-2</v>
      </c>
      <c r="AA62" s="2">
        <v>1.469608E-2</v>
      </c>
      <c r="AB62" s="2">
        <v>9.3117100000000008E-3</v>
      </c>
      <c r="AC62" s="2">
        <v>7.9125900000000006E-3</v>
      </c>
      <c r="AD62" s="2">
        <v>2.08348E-3</v>
      </c>
      <c r="AE62" s="2">
        <v>0</v>
      </c>
      <c r="AF62">
        <f t="shared" si="0"/>
        <v>-7.252412784200582E-2</v>
      </c>
      <c r="AG62">
        <f t="shared" si="1"/>
        <v>-2.1989496986933722E-3</v>
      </c>
      <c r="AH62">
        <f t="shared" si="2"/>
        <v>0.49330188486593562</v>
      </c>
      <c r="AI62">
        <f t="shared" si="3"/>
        <v>-8.4381147896303688E-2</v>
      </c>
      <c r="AJ62">
        <f t="shared" si="4"/>
        <v>0.86475991362930082</v>
      </c>
      <c r="AK62">
        <f t="shared" si="5"/>
        <v>-8.308815187669974E-2</v>
      </c>
      <c r="AL62">
        <f t="shared" si="6"/>
        <v>0.53128702420054241</v>
      </c>
      <c r="AM62">
        <f t="shared" si="7"/>
        <v>1.0018963210613638</v>
      </c>
      <c r="AN62">
        <f t="shared" si="8"/>
        <v>0.83406993622361347</v>
      </c>
      <c r="AO62">
        <f t="shared" si="9"/>
        <v>0.27842456977936014</v>
      </c>
      <c r="AP62">
        <f t="shared" si="10"/>
        <v>1.6891949999999999E-2</v>
      </c>
      <c r="AQ62">
        <f t="shared" si="11"/>
        <v>0.99810726816587669</v>
      </c>
      <c r="AR62">
        <f t="shared" si="12"/>
        <v>1.1989402285948128</v>
      </c>
      <c r="AS62">
        <f t="shared" si="13"/>
        <v>1.1782735400742828</v>
      </c>
      <c r="AT62">
        <f t="shared" si="14"/>
        <v>0.69484651363197636</v>
      </c>
      <c r="AU62">
        <f t="shared" si="15"/>
        <v>2.644326E-2</v>
      </c>
      <c r="AV62">
        <f t="shared" si="16"/>
        <v>0.86265534288824375</v>
      </c>
      <c r="AW62">
        <f t="shared" si="17"/>
        <v>1.8271657498555545</v>
      </c>
      <c r="AX62">
        <f t="shared" si="18"/>
        <v>0.71146502581878035</v>
      </c>
      <c r="AY62">
        <f t="shared" si="19"/>
        <v>3.9284729732001273</v>
      </c>
      <c r="AZ62">
        <f t="shared" si="20"/>
        <v>0.63879983027811249</v>
      </c>
      <c r="BA62">
        <f t="shared" si="21"/>
        <v>-0.19463520792066957</v>
      </c>
    </row>
    <row r="63" spans="1:53" ht="15.75" customHeight="1" x14ac:dyDescent="0.25">
      <c r="A63" s="2" t="s">
        <v>33</v>
      </c>
      <c r="B63" s="2" t="s">
        <v>72</v>
      </c>
      <c r="C63" s="2">
        <v>-75.531516699999997</v>
      </c>
      <c r="D63" s="2">
        <v>10.308166699999999</v>
      </c>
      <c r="E63" s="3">
        <v>44594</v>
      </c>
      <c r="F63" s="2">
        <v>6.5709</v>
      </c>
      <c r="G63" s="2" t="s">
        <v>32</v>
      </c>
      <c r="H63" s="2">
        <v>78</v>
      </c>
      <c r="I63" s="2">
        <v>42</v>
      </c>
      <c r="J63" s="2">
        <v>-75.534130000000005</v>
      </c>
      <c r="K63" s="2">
        <v>10.3096</v>
      </c>
      <c r="L63" s="2">
        <v>-75.534130000000005</v>
      </c>
      <c r="M63" s="2">
        <v>10.3096</v>
      </c>
      <c r="N63" s="2">
        <v>8.43E-3</v>
      </c>
      <c r="O63" s="2">
        <v>8.4399999999999996E-3</v>
      </c>
      <c r="P63" s="2">
        <v>1.188E-2</v>
      </c>
      <c r="Q63" s="2">
        <v>1.5570000000000001E-2</v>
      </c>
      <c r="R63" s="2">
        <v>1.7989999999999999E-2</v>
      </c>
      <c r="S63" s="2">
        <v>2.546E-2</v>
      </c>
      <c r="T63" s="2">
        <v>2.716E-2</v>
      </c>
      <c r="U63" s="2">
        <v>2.7279999999999999E-2</v>
      </c>
      <c r="V63" s="2">
        <v>2.742E-2</v>
      </c>
      <c r="W63" s="2">
        <v>2.7449999999999999E-2</v>
      </c>
      <c r="X63" s="2">
        <v>2.6509999999999999E-2</v>
      </c>
      <c r="Y63" s="2">
        <v>2.4479999999999998E-2</v>
      </c>
      <c r="Z63" s="2">
        <v>2.1239999999999998E-2</v>
      </c>
      <c r="AA63" s="2">
        <v>2.546E-2</v>
      </c>
      <c r="AB63" s="2">
        <v>1.992E-2</v>
      </c>
      <c r="AC63" s="2">
        <v>1.8120000000000001E-2</v>
      </c>
      <c r="AD63" s="2">
        <v>8.6999999999999994E-3</v>
      </c>
      <c r="AE63" s="2">
        <v>0</v>
      </c>
      <c r="AF63">
        <f t="shared" si="0"/>
        <v>-1.4314928425357872E-2</v>
      </c>
      <c r="AG63">
        <f t="shared" si="1"/>
        <v>3.106157500456788E-3</v>
      </c>
      <c r="AH63">
        <f t="shared" si="2"/>
        <v>0.4666142969363708</v>
      </c>
      <c r="AI63">
        <f t="shared" si="3"/>
        <v>-3.0646129159798533E-2</v>
      </c>
      <c r="AJ63">
        <f t="shared" si="4"/>
        <v>0.97177419354838712</v>
      </c>
      <c r="AK63">
        <f t="shared" si="5"/>
        <v>-2.6064418782930383E-2</v>
      </c>
      <c r="AL63">
        <f t="shared" si="6"/>
        <v>0.8973607038123167</v>
      </c>
      <c r="AM63">
        <f t="shared" si="7"/>
        <v>0.93328445747800592</v>
      </c>
      <c r="AN63">
        <f t="shared" si="8"/>
        <v>0.97606774668630336</v>
      </c>
      <c r="AO63">
        <f t="shared" si="9"/>
        <v>1.2413162705667278</v>
      </c>
      <c r="AP63">
        <f t="shared" si="10"/>
        <v>1.5570000000000001E-2</v>
      </c>
      <c r="AQ63">
        <f t="shared" si="11"/>
        <v>1.0714846818538883</v>
      </c>
      <c r="AR63">
        <f t="shared" si="12"/>
        <v>1.0245190494153151</v>
      </c>
      <c r="AS63">
        <f t="shared" si="13"/>
        <v>1.232576595775811</v>
      </c>
      <c r="AT63">
        <f t="shared" si="14"/>
        <v>0.57692307692307665</v>
      </c>
      <c r="AU63">
        <f t="shared" si="15"/>
        <v>2.546E-2</v>
      </c>
      <c r="AV63">
        <f t="shared" si="16"/>
        <v>0.96681254558716256</v>
      </c>
      <c r="AW63">
        <f t="shared" si="17"/>
        <v>1.9712308077373835</v>
      </c>
      <c r="AX63">
        <f t="shared" si="18"/>
        <v>0.72500000000000009</v>
      </c>
      <c r="AY63">
        <f t="shared" si="19"/>
        <v>31.792207792207797</v>
      </c>
      <c r="AZ63">
        <f t="shared" si="20"/>
        <v>0.6115475255302435</v>
      </c>
      <c r="BA63">
        <f t="shared" si="21"/>
        <v>-0.21356978674951632</v>
      </c>
    </row>
    <row r="64" spans="1:53" ht="15.75" customHeight="1" x14ac:dyDescent="0.25">
      <c r="A64" s="2" t="s">
        <v>33</v>
      </c>
      <c r="B64" s="2" t="s">
        <v>73</v>
      </c>
      <c r="C64" s="2">
        <v>-75.519283299999998</v>
      </c>
      <c r="D64" s="2">
        <v>10.307466700000001</v>
      </c>
      <c r="E64" s="3">
        <v>44594</v>
      </c>
      <c r="F64" s="2">
        <v>8.7443000000000008</v>
      </c>
      <c r="G64" s="2" t="s">
        <v>32</v>
      </c>
      <c r="H64" s="2">
        <v>84.5</v>
      </c>
      <c r="I64" s="2">
        <v>42.5</v>
      </c>
      <c r="J64" s="2">
        <v>-75.519195600000003</v>
      </c>
      <c r="K64" s="2">
        <v>10.306343099999999</v>
      </c>
      <c r="L64" s="2">
        <v>-75.519195999999994</v>
      </c>
      <c r="M64" s="2">
        <v>10.306343</v>
      </c>
      <c r="N64" s="2">
        <v>7.4693299999999997E-3</v>
      </c>
      <c r="O64" s="2">
        <v>7.5555400000000003E-3</v>
      </c>
      <c r="P64" s="2">
        <v>1.123066E-2</v>
      </c>
      <c r="Q64" s="2">
        <v>1.533871E-2</v>
      </c>
      <c r="R64" s="2">
        <v>1.754062E-2</v>
      </c>
      <c r="S64" s="2">
        <v>2.5057260000000001E-2</v>
      </c>
      <c r="T64" s="2">
        <v>2.4758570000000001E-2</v>
      </c>
      <c r="U64" s="2">
        <v>2.3235450000000001E-2</v>
      </c>
      <c r="V64" s="2">
        <v>2.299087E-2</v>
      </c>
      <c r="W64" s="2">
        <v>2.31092E-2</v>
      </c>
      <c r="X64" s="2">
        <v>1.9619089999999999E-2</v>
      </c>
      <c r="Y64" s="2">
        <v>1.187597E-2</v>
      </c>
      <c r="Z64" s="2">
        <v>9.6906200000000005E-3</v>
      </c>
      <c r="AA64" s="2">
        <v>1.213027E-2</v>
      </c>
      <c r="AB64" s="2">
        <v>7.7437900000000004E-3</v>
      </c>
      <c r="AC64" s="2">
        <v>6.76518E-3</v>
      </c>
      <c r="AD64" s="2">
        <v>3.1332E-3</v>
      </c>
      <c r="AE64" s="2">
        <v>0</v>
      </c>
      <c r="AF64">
        <f t="shared" si="0"/>
        <v>-8.4386858428535286E-2</v>
      </c>
      <c r="AG64">
        <f t="shared" si="1"/>
        <v>-2.7241547837776607E-3</v>
      </c>
      <c r="AH64">
        <f t="shared" si="2"/>
        <v>0.44819984307941091</v>
      </c>
      <c r="AI64">
        <f t="shared" si="3"/>
        <v>-8.8775690082986192E-2</v>
      </c>
      <c r="AJ64">
        <f t="shared" si="4"/>
        <v>0.84436023403893612</v>
      </c>
      <c r="AK64">
        <f t="shared" si="5"/>
        <v>-9.4212993128662728E-2</v>
      </c>
      <c r="AL64">
        <f t="shared" si="6"/>
        <v>0.51111426720808073</v>
      </c>
      <c r="AM64">
        <f t="shared" si="7"/>
        <v>1.0784064866400263</v>
      </c>
      <c r="AN64">
        <f t="shared" si="8"/>
        <v>0.79241612096336733</v>
      </c>
      <c r="AO64">
        <f t="shared" si="9"/>
        <v>0.21017059233058763</v>
      </c>
      <c r="AP64">
        <f t="shared" si="10"/>
        <v>1.533871E-2</v>
      </c>
      <c r="AQ64">
        <f t="shared" si="11"/>
        <v>0.92729412553487489</v>
      </c>
      <c r="AR64">
        <f t="shared" si="12"/>
        <v>1.2619632205163442</v>
      </c>
      <c r="AS64">
        <f t="shared" si="13"/>
        <v>1.1299210029317854</v>
      </c>
      <c r="AT64">
        <f t="shared" si="14"/>
        <v>0.67435377004244845</v>
      </c>
      <c r="AU64">
        <f t="shared" si="15"/>
        <v>2.5057260000000001E-2</v>
      </c>
      <c r="AV64">
        <f t="shared" si="16"/>
        <v>0.85334265297485479</v>
      </c>
      <c r="AW64">
        <f t="shared" si="17"/>
        <v>1.791823752650644</v>
      </c>
      <c r="AX64">
        <f t="shared" si="18"/>
        <v>0.68164387806484084</v>
      </c>
      <c r="AY64">
        <f t="shared" si="19"/>
        <v>3.2839567963366454</v>
      </c>
      <c r="AZ64">
        <f t="shared" si="20"/>
        <v>0.61214634002281176</v>
      </c>
      <c r="BA64">
        <f t="shared" si="21"/>
        <v>-0.21314474277751441</v>
      </c>
    </row>
    <row r="65" spans="1:53" ht="15.75" customHeight="1" x14ac:dyDescent="0.25">
      <c r="A65" s="2" t="s">
        <v>33</v>
      </c>
      <c r="B65" s="2" t="s">
        <v>74</v>
      </c>
      <c r="C65" s="2">
        <v>-75.5313333</v>
      </c>
      <c r="D65" s="2">
        <v>10.3207833</v>
      </c>
      <c r="E65" s="3">
        <v>44594</v>
      </c>
      <c r="F65" s="2">
        <v>5.8253000000000004</v>
      </c>
      <c r="G65" s="2" t="s">
        <v>32</v>
      </c>
      <c r="H65" s="2">
        <v>78.5</v>
      </c>
      <c r="I65" s="2">
        <v>38.5</v>
      </c>
      <c r="J65" s="2">
        <v>-75.531822199999993</v>
      </c>
      <c r="K65" s="2">
        <v>10.3200045</v>
      </c>
      <c r="L65" s="2">
        <v>-75.531819999999996</v>
      </c>
      <c r="M65" s="2">
        <v>10.320004000000001</v>
      </c>
      <c r="N65" s="2">
        <v>9.1256700000000007E-3</v>
      </c>
      <c r="O65" s="2">
        <v>9.2162200000000007E-3</v>
      </c>
      <c r="P65" s="2">
        <v>1.338401E-2</v>
      </c>
      <c r="Q65" s="2">
        <v>1.7626849999999999E-2</v>
      </c>
      <c r="R65" s="2">
        <v>2.0369100000000001E-2</v>
      </c>
      <c r="S65" s="2">
        <v>2.8443489999999998E-2</v>
      </c>
      <c r="T65" s="2">
        <v>3.0510809999999999E-2</v>
      </c>
      <c r="U65" s="2">
        <v>2.9979990000000001E-2</v>
      </c>
      <c r="V65" s="2">
        <v>3.004451E-2</v>
      </c>
      <c r="W65" s="2">
        <v>3.033603E-2</v>
      </c>
      <c r="X65" s="2">
        <v>2.6550850000000001E-2</v>
      </c>
      <c r="Y65" s="2">
        <v>1.7006520000000001E-2</v>
      </c>
      <c r="Z65" s="2">
        <v>1.472586E-2</v>
      </c>
      <c r="AA65" s="2">
        <v>1.7805910000000001E-2</v>
      </c>
      <c r="AB65" s="2">
        <v>1.134157E-2</v>
      </c>
      <c r="AC65" s="2">
        <v>9.5047900000000008E-3</v>
      </c>
      <c r="AD65" s="2">
        <v>2.3709899999999999E-3</v>
      </c>
      <c r="AE65" s="2">
        <v>0</v>
      </c>
      <c r="AF65">
        <f t="shared" si="0"/>
        <v>-6.0659632865883488E-2</v>
      </c>
      <c r="AG65">
        <f t="shared" si="1"/>
        <v>5.9029093763149233E-3</v>
      </c>
      <c r="AH65">
        <f t="shared" si="2"/>
        <v>0.47054739063314666</v>
      </c>
      <c r="AI65">
        <f t="shared" si="3"/>
        <v>-7.4482207041315376E-2</v>
      </c>
      <c r="AJ65">
        <f t="shared" si="4"/>
        <v>0.88561904123383628</v>
      </c>
      <c r="AK65">
        <f t="shared" si="5"/>
        <v>-7.3264022164109183E-2</v>
      </c>
      <c r="AL65">
        <f t="shared" si="6"/>
        <v>0.56726236399678587</v>
      </c>
      <c r="AM65">
        <f t="shared" si="7"/>
        <v>0.94874914901572671</v>
      </c>
      <c r="AN65">
        <f t="shared" si="8"/>
        <v>0.87021124644019621</v>
      </c>
      <c r="AO65">
        <f t="shared" si="9"/>
        <v>0.49550649932765584</v>
      </c>
      <c r="AP65">
        <f t="shared" si="10"/>
        <v>1.7626849999999999E-2</v>
      </c>
      <c r="AQ65">
        <f t="shared" si="11"/>
        <v>1.0540193907287749</v>
      </c>
      <c r="AR65">
        <f t="shared" si="12"/>
        <v>1.1491462608541723</v>
      </c>
      <c r="AS65">
        <f t="shared" si="13"/>
        <v>1.2395612347646709</v>
      </c>
      <c r="AT65">
        <f t="shared" si="14"/>
        <v>0.71832450583534846</v>
      </c>
      <c r="AU65">
        <f t="shared" si="15"/>
        <v>2.8443489999999998E-2</v>
      </c>
      <c r="AV65">
        <f t="shared" si="16"/>
        <v>0.88371719159340589</v>
      </c>
      <c r="AW65">
        <f t="shared" si="17"/>
        <v>1.8663194233925617</v>
      </c>
      <c r="AX65">
        <f t="shared" si="18"/>
        <v>0.73568058507091783</v>
      </c>
      <c r="AY65">
        <f t="shared" si="19"/>
        <v>4.9594125640831219</v>
      </c>
      <c r="AZ65">
        <f t="shared" si="20"/>
        <v>0.61971473964692803</v>
      </c>
      <c r="BA65">
        <f t="shared" si="21"/>
        <v>-0.20780817422114772</v>
      </c>
    </row>
    <row r="66" spans="1:53" ht="15.75" customHeight="1" x14ac:dyDescent="0.25">
      <c r="A66" s="2" t="s">
        <v>33</v>
      </c>
      <c r="B66" s="2" t="s">
        <v>75</v>
      </c>
      <c r="C66" s="2">
        <v>-75.5428833</v>
      </c>
      <c r="D66" s="2">
        <v>10.327116699999999</v>
      </c>
      <c r="E66" s="3">
        <v>44594</v>
      </c>
      <c r="F66" s="2">
        <v>6.47</v>
      </c>
      <c r="G66" s="2" t="s">
        <v>32</v>
      </c>
      <c r="H66" s="2">
        <v>73.5</v>
      </c>
      <c r="I66" s="2">
        <v>36.5</v>
      </c>
      <c r="J66" s="2">
        <v>-75.543136599999997</v>
      </c>
      <c r="K66" s="2">
        <v>10.3279219</v>
      </c>
      <c r="L66" s="2">
        <v>-75.543139999999994</v>
      </c>
      <c r="M66" s="2">
        <v>10.327921999999999</v>
      </c>
      <c r="N66" s="2">
        <v>9.2903099999999995E-3</v>
      </c>
      <c r="O66" s="2">
        <v>9.0076900000000005E-3</v>
      </c>
      <c r="P66" s="2">
        <v>1.32024E-2</v>
      </c>
      <c r="Q66" s="2">
        <v>1.676588E-2</v>
      </c>
      <c r="R66" s="2">
        <v>1.924992E-2</v>
      </c>
      <c r="S66" s="2">
        <v>2.6272630000000002E-2</v>
      </c>
      <c r="T66" s="2">
        <v>2.598959E-2</v>
      </c>
      <c r="U66" s="2">
        <v>2.446359E-2</v>
      </c>
      <c r="V66" s="2">
        <v>2.4148039999999999E-2</v>
      </c>
      <c r="W66" s="2">
        <v>2.4122000000000001E-2</v>
      </c>
      <c r="X66" s="2">
        <v>2.0351009999999999E-2</v>
      </c>
      <c r="Y66" s="2">
        <v>1.177709E-2</v>
      </c>
      <c r="Z66" s="2">
        <v>9.9058299999999991E-3</v>
      </c>
      <c r="AA66" s="2">
        <v>1.216239E-2</v>
      </c>
      <c r="AB66" s="2">
        <v>7.6355800000000003E-3</v>
      </c>
      <c r="AC66" s="2">
        <v>6.5323999999999998E-3</v>
      </c>
      <c r="AD66" s="2">
        <v>1.93804E-3</v>
      </c>
      <c r="AE66" s="2">
        <v>0</v>
      </c>
      <c r="AF66">
        <f t="shared" si="0"/>
        <v>-9.1768753932870123E-2</v>
      </c>
      <c r="AG66">
        <f t="shared" si="1"/>
        <v>-7.0306854357433815E-3</v>
      </c>
      <c r="AH66">
        <f t="shared" si="2"/>
        <v>0.50251535533366853</v>
      </c>
      <c r="AI66">
        <f t="shared" si="3"/>
        <v>-9.0994295753807006E-2</v>
      </c>
      <c r="AJ66">
        <f t="shared" si="4"/>
        <v>0.83188975943432664</v>
      </c>
      <c r="AK66">
        <f t="shared" si="5"/>
        <v>-9.7285070031589857E-2</v>
      </c>
      <c r="AL66">
        <f t="shared" si="6"/>
        <v>0.48141298967158952</v>
      </c>
      <c r="AM66">
        <f t="shared" si="7"/>
        <v>1.073948263521421</v>
      </c>
      <c r="AN66">
        <f t="shared" si="8"/>
        <v>0.78304467288633639</v>
      </c>
      <c r="AO66">
        <f t="shared" si="9"/>
        <v>-0.29008989911105021</v>
      </c>
      <c r="AP66">
        <f t="shared" si="10"/>
        <v>1.676588E-2</v>
      </c>
      <c r="AQ66">
        <f t="shared" si="11"/>
        <v>0.93114355129273307</v>
      </c>
      <c r="AR66">
        <f t="shared" si="12"/>
        <v>1.2770663470756489</v>
      </c>
      <c r="AS66">
        <f t="shared" si="13"/>
        <v>1.1357910816399477</v>
      </c>
      <c r="AT66">
        <f t="shared" si="14"/>
        <v>0.66567651936396444</v>
      </c>
      <c r="AU66">
        <f t="shared" si="15"/>
        <v>2.6272630000000002E-2</v>
      </c>
      <c r="AV66">
        <f t="shared" si="16"/>
        <v>0.84276032340512941</v>
      </c>
      <c r="AW66">
        <f t="shared" si="17"/>
        <v>1.7840445068031747</v>
      </c>
      <c r="AX66">
        <f t="shared" si="18"/>
        <v>0.67583021321877579</v>
      </c>
      <c r="AY66">
        <f t="shared" si="19"/>
        <v>2.8636743844496637</v>
      </c>
      <c r="AZ66">
        <f t="shared" si="20"/>
        <v>0.63815004436175593</v>
      </c>
      <c r="BA66">
        <f t="shared" si="21"/>
        <v>-0.19507719623650513</v>
      </c>
    </row>
    <row r="67" spans="1:53" ht="15.75" customHeight="1" x14ac:dyDescent="0.25">
      <c r="A67" s="2" t="s">
        <v>33</v>
      </c>
      <c r="B67" s="2" t="s">
        <v>34</v>
      </c>
      <c r="C67" s="2">
        <v>-75.519383300000001</v>
      </c>
      <c r="D67" s="2">
        <v>10.3546333</v>
      </c>
      <c r="E67" s="3">
        <v>44589</v>
      </c>
      <c r="F67" s="2">
        <v>5.8594840000000001</v>
      </c>
      <c r="G67" s="2" t="s">
        <v>32</v>
      </c>
      <c r="H67" s="2">
        <v>105.5</v>
      </c>
      <c r="I67" s="2">
        <v>19.5</v>
      </c>
      <c r="J67" s="2">
        <v>-75.518073999999999</v>
      </c>
      <c r="K67" s="2">
        <v>10.3549404</v>
      </c>
      <c r="L67" s="2">
        <v>-75.518073999999999</v>
      </c>
      <c r="M67" s="2">
        <v>10.354939999999999</v>
      </c>
      <c r="N67" s="2">
        <v>6.2251099999999998E-3</v>
      </c>
      <c r="O67" s="2">
        <v>6.3497199999999997E-3</v>
      </c>
      <c r="P67" s="2">
        <v>9.7488399999999999E-3</v>
      </c>
      <c r="Q67" s="2">
        <v>1.3438169999999999E-2</v>
      </c>
      <c r="R67" s="2">
        <v>1.559542E-2</v>
      </c>
      <c r="S67" s="2">
        <v>2.2309120000000002E-2</v>
      </c>
      <c r="T67" s="2">
        <v>1.8686890000000001E-2</v>
      </c>
      <c r="U67" s="2">
        <v>1.5927790000000001E-2</v>
      </c>
      <c r="V67" s="2">
        <v>1.553652E-2</v>
      </c>
      <c r="W67" s="2">
        <v>1.544446E-2</v>
      </c>
      <c r="X67" s="2">
        <v>1.172613E-2</v>
      </c>
      <c r="Y67" s="2">
        <v>7.2427799999999999E-3</v>
      </c>
      <c r="Z67" s="2">
        <v>6.3363200000000003E-3</v>
      </c>
      <c r="AA67" s="2">
        <v>6.9641900000000003E-3</v>
      </c>
      <c r="AB67" s="2">
        <v>4.1799999999999997E-3</v>
      </c>
      <c r="AC67" s="2">
        <v>3.0599999999999998E-3</v>
      </c>
      <c r="AD67" s="2">
        <v>1.65106E-3</v>
      </c>
      <c r="AE67" s="2">
        <v>0</v>
      </c>
      <c r="AF67">
        <f t="shared" ref="AF67:AF99" si="22">(X67-U67)/(X67+U67)</f>
        <v>-0.15193722987554753</v>
      </c>
      <c r="AG67">
        <f t="shared" ref="AG67:AG100" si="23">(W67-U67)/(W67+U67)</f>
        <v>-1.5406290591207213E-2</v>
      </c>
      <c r="AH67">
        <f t="shared" ref="AH67:AH100" si="24">P67/S67</f>
        <v>0.43698899822135517</v>
      </c>
      <c r="AI67">
        <f t="shared" ref="AI67:AI100" si="25">((1/V67)-(1/X67))*Y67</f>
        <v>-0.15148382735082094</v>
      </c>
      <c r="AJ67">
        <f t="shared" ref="AJ67:AJ100" si="26">X67/U67</f>
        <v>0.73620571341033492</v>
      </c>
      <c r="AK67">
        <f t="shared" ref="AK67:AK100" si="27">((1/U67)-(1/X67))*Y67</f>
        <v>-0.16293559623046094</v>
      </c>
      <c r="AL67">
        <f t="shared" ref="AL67:AL100" si="28">Y67/U67</f>
        <v>0.45472598521200991</v>
      </c>
      <c r="AM67">
        <f t="shared" ref="AM67:AM100" si="29">S67/U67</f>
        <v>1.4006412691277321</v>
      </c>
      <c r="AN67">
        <f t="shared" ref="AN67:AN100" si="30">X67/T67</f>
        <v>0.62750570052052534</v>
      </c>
      <c r="AO67">
        <f t="shared" ref="AO67:AO100" si="31">(P67-AA67)/(Q67-X67)</f>
        <v>1.6265098946286303</v>
      </c>
      <c r="AP67">
        <f t="shared" ref="AP67:AP100" si="32">Q67</f>
        <v>1.3438169999999999E-2</v>
      </c>
      <c r="AQ67">
        <f t="shared" ref="AQ67:AQ100" si="33">U67/S67</f>
        <v>0.71395868595444367</v>
      </c>
      <c r="AR67">
        <f t="shared" ref="AR67:AR100" si="34">T67/X67</f>
        <v>1.5936110208568386</v>
      </c>
      <c r="AS67">
        <f t="shared" ref="AS67:AS100" si="35">(T67/Q67)/(S67/R67)</f>
        <v>0.97210132250183334</v>
      </c>
      <c r="AT67">
        <f t="shared" ref="AT67:AT100" si="36">(X67-AA67)/(U67-AA67)</f>
        <v>0.53125306796376448</v>
      </c>
      <c r="AU67">
        <f t="shared" ref="AU67:AU100" si="37">S67</f>
        <v>2.2309120000000002E-2</v>
      </c>
      <c r="AV67">
        <f t="shared" ref="AV67:AV100" si="38">X67/V67</f>
        <v>0.75474623660897033</v>
      </c>
      <c r="AW67">
        <f t="shared" ref="AW67:AW100" si="39">(X67/V67)+(U67/T67)</f>
        <v>1.6070972698734676</v>
      </c>
      <c r="AX67">
        <f t="shared" ref="AX67:AX100" si="40">(X67-Y67)/(U67-Y67)</f>
        <v>0.51621702220262267</v>
      </c>
      <c r="AY67">
        <f t="shared" ref="AY67:AY100" si="41">Y67/(U67-X67)</f>
        <v>1.7237901210473952</v>
      </c>
      <c r="AZ67">
        <f t="shared" ref="AZ67:AZ100" si="42">Q67/S67</f>
        <v>0.60236217295886163</v>
      </c>
      <c r="BA67">
        <f t="shared" ref="BA67:BA100" si="43">LOG10(Q67/S67)</f>
        <v>-0.22014230870484275</v>
      </c>
    </row>
    <row r="68" spans="1:53" ht="15.75" customHeight="1" x14ac:dyDescent="0.25">
      <c r="A68" s="2" t="s">
        <v>33</v>
      </c>
      <c r="B68" s="2" t="s">
        <v>56</v>
      </c>
      <c r="C68" s="2">
        <v>-75.534383300000002</v>
      </c>
      <c r="D68" s="2">
        <v>10.3527</v>
      </c>
      <c r="E68" s="3">
        <v>44589</v>
      </c>
      <c r="F68" s="2">
        <v>4.9135989999999996</v>
      </c>
      <c r="G68" s="2" t="s">
        <v>32</v>
      </c>
      <c r="H68" s="2">
        <v>99.5</v>
      </c>
      <c r="I68" s="2">
        <v>21.5</v>
      </c>
      <c r="J68" s="2">
        <v>-75.533004800000001</v>
      </c>
      <c r="K68" s="2">
        <v>10.352692599999999</v>
      </c>
      <c r="L68" s="2">
        <v>-75.533005000000003</v>
      </c>
      <c r="M68" s="2">
        <v>10.352693</v>
      </c>
      <c r="N68" s="2">
        <v>8.1197200000000004E-3</v>
      </c>
      <c r="O68" s="2">
        <v>8.8406800000000001E-3</v>
      </c>
      <c r="P68" s="2">
        <v>1.285761E-2</v>
      </c>
      <c r="Q68" s="2">
        <v>1.788563E-2</v>
      </c>
      <c r="R68" s="2">
        <v>2.093134E-2</v>
      </c>
      <c r="S68" s="2">
        <v>2.9789980000000001E-2</v>
      </c>
      <c r="T68" s="2">
        <v>2.9928980000000001E-2</v>
      </c>
      <c r="U68" s="2">
        <v>2.8235010000000001E-2</v>
      </c>
      <c r="V68" s="2">
        <v>2.8107440000000001E-2</v>
      </c>
      <c r="W68" s="2">
        <v>2.8129379999999999E-2</v>
      </c>
      <c r="X68" s="2">
        <v>2.278136E-2</v>
      </c>
      <c r="Y68" s="2">
        <v>1.371492E-2</v>
      </c>
      <c r="Z68" s="2">
        <v>1.261905E-2</v>
      </c>
      <c r="AA68" s="2">
        <v>1.397178E-2</v>
      </c>
      <c r="AB68" s="2">
        <v>8.9117199999999997E-3</v>
      </c>
      <c r="AC68" s="2">
        <v>7.2965599999999997E-3</v>
      </c>
      <c r="AD68" s="2">
        <v>3.3896999999999998E-3</v>
      </c>
      <c r="AE68" s="2">
        <v>0</v>
      </c>
      <c r="AF68">
        <f t="shared" si="22"/>
        <v>-0.10690000092127293</v>
      </c>
      <c r="AG68">
        <f t="shared" si="23"/>
        <v>-1.8740555872245293E-3</v>
      </c>
      <c r="AH68">
        <f t="shared" si="24"/>
        <v>0.43160854757203598</v>
      </c>
      <c r="AI68">
        <f t="shared" si="25"/>
        <v>-0.11407750782231632</v>
      </c>
      <c r="AJ68">
        <f t="shared" si="26"/>
        <v>0.80684795224085271</v>
      </c>
      <c r="AK68">
        <f t="shared" si="27"/>
        <v>-0.1162821220003057</v>
      </c>
      <c r="AL68">
        <f t="shared" si="28"/>
        <v>0.48574163777523011</v>
      </c>
      <c r="AM68">
        <f t="shared" si="29"/>
        <v>1.0550724083327754</v>
      </c>
      <c r="AN68">
        <f t="shared" si="30"/>
        <v>0.76118063495648702</v>
      </c>
      <c r="AO68">
        <f t="shared" si="31"/>
        <v>0.22757995232580211</v>
      </c>
      <c r="AP68">
        <f t="shared" si="32"/>
        <v>1.788563E-2</v>
      </c>
      <c r="AQ68">
        <f t="shared" si="33"/>
        <v>0.94780224760137477</v>
      </c>
      <c r="AR68">
        <f t="shared" si="34"/>
        <v>1.31374860851152</v>
      </c>
      <c r="AS68">
        <f t="shared" si="35"/>
        <v>1.1757486652492097</v>
      </c>
      <c r="AT68">
        <f t="shared" si="36"/>
        <v>0.61764270785789754</v>
      </c>
      <c r="AU68">
        <f t="shared" si="37"/>
        <v>2.9789980000000001E-2</v>
      </c>
      <c r="AV68">
        <f t="shared" si="38"/>
        <v>0.81050995750591304</v>
      </c>
      <c r="AW68">
        <f t="shared" si="39"/>
        <v>1.7539103005847618</v>
      </c>
      <c r="AX68">
        <f t="shared" si="40"/>
        <v>0.6244065980307284</v>
      </c>
      <c r="AY68">
        <f t="shared" si="41"/>
        <v>2.5148148487710063</v>
      </c>
      <c r="AZ68">
        <f t="shared" si="42"/>
        <v>0.60039080254501676</v>
      </c>
      <c r="BA68">
        <f t="shared" si="43"/>
        <v>-0.22156596938436679</v>
      </c>
    </row>
    <row r="69" spans="1:53" ht="15.75" customHeight="1" x14ac:dyDescent="0.25">
      <c r="A69" s="2" t="s">
        <v>33</v>
      </c>
      <c r="B69" s="2" t="s">
        <v>76</v>
      </c>
      <c r="C69" s="2">
        <v>-75.521649999999994</v>
      </c>
      <c r="D69" s="2">
        <v>10.378383299999999</v>
      </c>
      <c r="E69" s="3">
        <v>44589</v>
      </c>
      <c r="F69" s="2">
        <v>3.753806</v>
      </c>
      <c r="G69" s="2" t="s">
        <v>32</v>
      </c>
      <c r="H69" s="2">
        <v>101.5</v>
      </c>
      <c r="I69" s="2">
        <v>11.5</v>
      </c>
      <c r="J69" s="2">
        <v>-75.521804799999998</v>
      </c>
      <c r="K69" s="2">
        <v>10.377498599999999</v>
      </c>
      <c r="L69" s="2">
        <v>-75.521805000000001</v>
      </c>
      <c r="M69" s="2">
        <v>10.377499</v>
      </c>
      <c r="N69" s="2">
        <v>5.2479500000000004E-3</v>
      </c>
      <c r="O69" s="2">
        <v>5.4292999999999998E-3</v>
      </c>
      <c r="P69" s="2">
        <v>8.1745900000000007E-3</v>
      </c>
      <c r="Q69" s="2">
        <v>1.124561E-2</v>
      </c>
      <c r="R69" s="2">
        <v>1.3245659999999999E-2</v>
      </c>
      <c r="S69" s="2">
        <v>1.885879E-2</v>
      </c>
      <c r="T69" s="2">
        <v>1.3155129999999999E-2</v>
      </c>
      <c r="U69" s="2">
        <v>1.0435949999999999E-2</v>
      </c>
      <c r="V69" s="2">
        <v>1.0235620000000001E-2</v>
      </c>
      <c r="W69" s="2">
        <v>1.037649E-2</v>
      </c>
      <c r="X69" s="2">
        <v>7.5870299999999998E-3</v>
      </c>
      <c r="Y69" s="2">
        <v>6.4174599999999998E-3</v>
      </c>
      <c r="Z69" s="2">
        <v>5.4967799999999997E-3</v>
      </c>
      <c r="AA69" s="2">
        <v>6.2258499999999998E-3</v>
      </c>
      <c r="AB69" s="2">
        <v>5.0179999999999999E-3</v>
      </c>
      <c r="AC69" s="2">
        <v>4.3474300000000002E-3</v>
      </c>
      <c r="AD69" s="2">
        <v>2.9565400000000001E-3</v>
      </c>
      <c r="AE69" s="2">
        <v>0</v>
      </c>
      <c r="AF69">
        <f t="shared" si="22"/>
        <v>-0.15807152868171631</v>
      </c>
      <c r="AG69">
        <f t="shared" si="23"/>
        <v>-2.8569451731752273E-3</v>
      </c>
      <c r="AH69">
        <f t="shared" si="24"/>
        <v>0.43346312250149666</v>
      </c>
      <c r="AI69">
        <f t="shared" si="25"/>
        <v>-0.21887287864642863</v>
      </c>
      <c r="AJ69">
        <f t="shared" si="26"/>
        <v>0.72700904086355345</v>
      </c>
      <c r="AK69">
        <f t="shared" si="27"/>
        <v>-0.23090834761689097</v>
      </c>
      <c r="AL69">
        <f t="shared" si="28"/>
        <v>0.61493778716839387</v>
      </c>
      <c r="AM69">
        <f t="shared" si="29"/>
        <v>1.8070985391842622</v>
      </c>
      <c r="AN69">
        <f t="shared" si="30"/>
        <v>0.57673546365562334</v>
      </c>
      <c r="AO69">
        <f t="shared" si="31"/>
        <v>0.53264927922855343</v>
      </c>
      <c r="AP69">
        <f t="shared" si="32"/>
        <v>1.124561E-2</v>
      </c>
      <c r="AQ69">
        <f t="shared" si="33"/>
        <v>0.55337325459374642</v>
      </c>
      <c r="AR69">
        <f t="shared" si="34"/>
        <v>1.7338971903366667</v>
      </c>
      <c r="AS69">
        <f t="shared" si="35"/>
        <v>0.82162170705690785</v>
      </c>
      <c r="AT69">
        <f t="shared" si="36"/>
        <v>0.32331298543977582</v>
      </c>
      <c r="AU69">
        <f t="shared" si="37"/>
        <v>1.885879E-2</v>
      </c>
      <c r="AV69">
        <f t="shared" si="38"/>
        <v>0.74123795138936377</v>
      </c>
      <c r="AW69">
        <f t="shared" si="39"/>
        <v>1.5345368393517025</v>
      </c>
      <c r="AX69">
        <f t="shared" si="40"/>
        <v>0.29104713462021808</v>
      </c>
      <c r="AY69">
        <f t="shared" si="41"/>
        <v>2.2525939654325149</v>
      </c>
      <c r="AZ69">
        <f t="shared" si="42"/>
        <v>0.596306019633285</v>
      </c>
      <c r="BA69">
        <f t="shared" si="43"/>
        <v>-0.2245308064846763</v>
      </c>
    </row>
    <row r="70" spans="1:53" ht="15.75" customHeight="1" x14ac:dyDescent="0.25">
      <c r="A70" s="2" t="s">
        <v>33</v>
      </c>
      <c r="B70" s="2" t="s">
        <v>46</v>
      </c>
      <c r="C70" s="2">
        <v>-75.537800000000004</v>
      </c>
      <c r="D70" s="2">
        <v>10.3788833</v>
      </c>
      <c r="E70" s="3">
        <v>44589</v>
      </c>
      <c r="F70" s="2">
        <v>4.360544</v>
      </c>
      <c r="G70" s="2" t="s">
        <v>32</v>
      </c>
      <c r="H70" s="2">
        <v>94.5</v>
      </c>
      <c r="I70" s="2">
        <v>12.5</v>
      </c>
      <c r="J70" s="2">
        <v>-75.538970899999995</v>
      </c>
      <c r="K70" s="2">
        <v>10.378449399999999</v>
      </c>
      <c r="L70" s="2">
        <v>-75.538970000000006</v>
      </c>
      <c r="M70" s="2">
        <v>10.378449</v>
      </c>
      <c r="N70" s="2">
        <v>5.4659900000000004E-3</v>
      </c>
      <c r="O70" s="2">
        <v>5.1419200000000003E-3</v>
      </c>
      <c r="P70" s="2">
        <v>6.4480700000000002E-3</v>
      </c>
      <c r="Q70" s="2">
        <v>8.7307200000000008E-3</v>
      </c>
      <c r="R70" s="2">
        <v>9.8710099999999995E-3</v>
      </c>
      <c r="S70" s="2">
        <v>1.2979259999999999E-2</v>
      </c>
      <c r="T70" s="2">
        <v>6.8653100000000003E-3</v>
      </c>
      <c r="U70" s="2">
        <v>5.3303400000000003E-3</v>
      </c>
      <c r="V70" s="2">
        <v>5.5248099999999998E-3</v>
      </c>
      <c r="W70" s="2">
        <v>5.5341799999999997E-3</v>
      </c>
      <c r="X70" s="2">
        <v>3.7374499999999998E-3</v>
      </c>
      <c r="Y70" s="2">
        <v>3.8899999999999998E-3</v>
      </c>
      <c r="Z70" s="2">
        <v>3.1900000000000001E-3</v>
      </c>
      <c r="AA70" s="2">
        <v>3.7799999999999999E-3</v>
      </c>
      <c r="AB70" s="2">
        <v>3.49E-3</v>
      </c>
      <c r="AC70" s="2">
        <v>2.97E-3</v>
      </c>
      <c r="AD70" s="2">
        <v>2.3400000000000001E-3</v>
      </c>
      <c r="AE70" s="2">
        <v>0</v>
      </c>
      <c r="AF70">
        <f t="shared" si="22"/>
        <v>-0.17566463272748933</v>
      </c>
      <c r="AG70">
        <f t="shared" si="23"/>
        <v>1.8761988564612097E-2</v>
      </c>
      <c r="AH70">
        <f t="shared" si="24"/>
        <v>0.49679796845120605</v>
      </c>
      <c r="AI70">
        <f t="shared" si="25"/>
        <v>-0.33671998808598952</v>
      </c>
      <c r="AJ70">
        <f t="shared" si="26"/>
        <v>0.70116540408304151</v>
      </c>
      <c r="AK70">
        <f t="shared" si="27"/>
        <v>-0.31103200795113467</v>
      </c>
      <c r="AL70">
        <f t="shared" si="28"/>
        <v>0.72978459160203657</v>
      </c>
      <c r="AM70">
        <f t="shared" si="29"/>
        <v>2.4349778813358998</v>
      </c>
      <c r="AN70">
        <f t="shared" si="30"/>
        <v>0.54439639287956398</v>
      </c>
      <c r="AO70">
        <f t="shared" si="31"/>
        <v>0.53433321250403032</v>
      </c>
      <c r="AP70">
        <f t="shared" si="32"/>
        <v>8.7307200000000008E-3</v>
      </c>
      <c r="AQ70">
        <f t="shared" si="33"/>
        <v>0.41068134855145827</v>
      </c>
      <c r="AR70">
        <f t="shared" si="34"/>
        <v>1.8368968146731062</v>
      </c>
      <c r="AS70">
        <f t="shared" si="35"/>
        <v>0.59802832122387095</v>
      </c>
      <c r="AT70">
        <f t="shared" si="36"/>
        <v>-2.7445592579692282E-2</v>
      </c>
      <c r="AU70">
        <f t="shared" si="37"/>
        <v>1.2979259999999999E-2</v>
      </c>
      <c r="AV70">
        <f t="shared" si="38"/>
        <v>0.67648480219229257</v>
      </c>
      <c r="AW70">
        <f t="shared" si="39"/>
        <v>1.4529013077834456</v>
      </c>
      <c r="AX70">
        <f t="shared" si="40"/>
        <v>-0.10591249288362466</v>
      </c>
      <c r="AY70">
        <f t="shared" si="41"/>
        <v>2.4421020911676252</v>
      </c>
      <c r="AZ70">
        <f t="shared" si="42"/>
        <v>0.67266700875088414</v>
      </c>
      <c r="BA70">
        <f t="shared" si="43"/>
        <v>-0.17219987195863659</v>
      </c>
    </row>
    <row r="71" spans="1:53" ht="15.75" customHeight="1" x14ac:dyDescent="0.25">
      <c r="A71" s="2" t="s">
        <v>33</v>
      </c>
      <c r="B71" s="2" t="s">
        <v>58</v>
      </c>
      <c r="C71" s="2">
        <v>-75.554150000000007</v>
      </c>
      <c r="D71" s="2">
        <v>10.383649999999999</v>
      </c>
      <c r="E71" s="3">
        <v>44589</v>
      </c>
      <c r="F71" s="2">
        <v>4.8058839999999998</v>
      </c>
      <c r="G71" s="2" t="s">
        <v>32</v>
      </c>
      <c r="H71" s="2">
        <v>87.5</v>
      </c>
      <c r="I71" s="2">
        <v>11.5</v>
      </c>
      <c r="J71" s="2">
        <v>-75.555046099999998</v>
      </c>
      <c r="K71" s="2">
        <v>10.3846045</v>
      </c>
      <c r="L71" s="2">
        <v>-75.555046000000004</v>
      </c>
      <c r="M71" s="2">
        <v>10.384604</v>
      </c>
      <c r="N71" s="2">
        <v>4.42341E-3</v>
      </c>
      <c r="O71" s="2">
        <v>4.3379100000000004E-3</v>
      </c>
      <c r="P71" s="2">
        <v>5.7877600000000003E-3</v>
      </c>
      <c r="Q71" s="2">
        <v>8.4788899999999993E-3</v>
      </c>
      <c r="R71" s="2">
        <v>9.38867E-3</v>
      </c>
      <c r="S71" s="2">
        <v>1.310623E-2</v>
      </c>
      <c r="T71" s="2">
        <v>6.6206499999999996E-3</v>
      </c>
      <c r="U71" s="2">
        <v>5.1288499999999999E-3</v>
      </c>
      <c r="V71" s="2">
        <v>5.0384000000000002E-3</v>
      </c>
      <c r="W71" s="2">
        <v>5.2991799999999997E-3</v>
      </c>
      <c r="X71" s="2">
        <v>3.2779699999999998E-3</v>
      </c>
      <c r="Y71" s="2">
        <v>3.39975E-3</v>
      </c>
      <c r="Z71" s="2">
        <v>2.66431E-3</v>
      </c>
      <c r="AA71" s="2">
        <v>3.33556E-3</v>
      </c>
      <c r="AB71" s="2">
        <v>3.0643799999999998E-3</v>
      </c>
      <c r="AC71" s="2">
        <v>2.7320399999999998E-3</v>
      </c>
      <c r="AD71" s="2">
        <v>1.9479499999999999E-3</v>
      </c>
      <c r="AE71" s="2">
        <v>0</v>
      </c>
      <c r="AF71">
        <f t="shared" si="22"/>
        <v>-0.2201641048577227</v>
      </c>
      <c r="AG71">
        <f t="shared" si="23"/>
        <v>1.6333861716930215E-2</v>
      </c>
      <c r="AH71">
        <f t="shared" si="24"/>
        <v>0.4416037258616704</v>
      </c>
      <c r="AI71">
        <f t="shared" si="25"/>
        <v>-0.36238325822746892</v>
      </c>
      <c r="AJ71">
        <f t="shared" si="26"/>
        <v>0.63912378018464178</v>
      </c>
      <c r="AK71">
        <f t="shared" si="27"/>
        <v>-0.37428314728849393</v>
      </c>
      <c r="AL71">
        <f t="shared" si="28"/>
        <v>0.66286789436228399</v>
      </c>
      <c r="AM71">
        <f t="shared" si="29"/>
        <v>2.5553935092662097</v>
      </c>
      <c r="AN71">
        <f t="shared" si="30"/>
        <v>0.49511301760401172</v>
      </c>
      <c r="AO71">
        <f t="shared" si="31"/>
        <v>0.47149350499527015</v>
      </c>
      <c r="AP71">
        <f t="shared" si="32"/>
        <v>8.4788899999999993E-3</v>
      </c>
      <c r="AQ71">
        <f t="shared" si="33"/>
        <v>0.39132916178031363</v>
      </c>
      <c r="AR71">
        <f t="shared" si="34"/>
        <v>2.0197408762130222</v>
      </c>
      <c r="AS71">
        <f t="shared" si="35"/>
        <v>0.55935550659726374</v>
      </c>
      <c r="AT71">
        <f t="shared" si="36"/>
        <v>-3.211415889231533E-2</v>
      </c>
      <c r="AU71">
        <f t="shared" si="37"/>
        <v>1.310623E-2</v>
      </c>
      <c r="AV71">
        <f t="shared" si="38"/>
        <v>0.65059741187678621</v>
      </c>
      <c r="AW71">
        <f t="shared" si="39"/>
        <v>1.4252721039387439</v>
      </c>
      <c r="AX71">
        <f t="shared" si="40"/>
        <v>-7.0429703313862793E-2</v>
      </c>
      <c r="AY71">
        <f t="shared" si="41"/>
        <v>1.8368289678423235</v>
      </c>
      <c r="AZ71">
        <f t="shared" si="42"/>
        <v>0.64693584654015679</v>
      </c>
      <c r="BA71">
        <f t="shared" si="43"/>
        <v>-0.18913878405309742</v>
      </c>
    </row>
    <row r="72" spans="1:53" ht="15.75" customHeight="1" x14ac:dyDescent="0.25">
      <c r="A72" s="2" t="s">
        <v>33</v>
      </c>
      <c r="B72" s="2" t="s">
        <v>57</v>
      </c>
      <c r="C72" s="2">
        <v>-75.5625833</v>
      </c>
      <c r="D72" s="2">
        <v>10.386933300000001</v>
      </c>
      <c r="E72" s="3">
        <v>44589</v>
      </c>
      <c r="F72" s="2">
        <v>8.9948750000000004</v>
      </c>
      <c r="G72" s="2" t="s">
        <v>32</v>
      </c>
      <c r="H72" s="2">
        <v>84.5</v>
      </c>
      <c r="I72" s="2">
        <v>11.5</v>
      </c>
      <c r="J72" s="2">
        <v>-75.563377399999993</v>
      </c>
      <c r="K72" s="2">
        <v>10.386384</v>
      </c>
      <c r="L72" s="2">
        <v>-75.563379999999995</v>
      </c>
      <c r="M72" s="2">
        <v>10.386384</v>
      </c>
      <c r="N72" s="2">
        <v>4.8857700000000002E-3</v>
      </c>
      <c r="O72" s="2">
        <v>4.8260000000000004E-3</v>
      </c>
      <c r="P72" s="2">
        <v>6.7317799999999997E-3</v>
      </c>
      <c r="Q72" s="2">
        <v>9.68603E-3</v>
      </c>
      <c r="R72" s="2">
        <v>1.0925549999999999E-2</v>
      </c>
      <c r="S72" s="2">
        <v>1.5100789999999999E-2</v>
      </c>
      <c r="T72" s="2">
        <v>7.8447199999999995E-3</v>
      </c>
      <c r="U72" s="2">
        <v>5.8305900000000001E-3</v>
      </c>
      <c r="V72" s="2">
        <v>5.8140700000000002E-3</v>
      </c>
      <c r="W72" s="2">
        <v>6.0510499999999997E-3</v>
      </c>
      <c r="X72" s="2">
        <v>4.0680899999999999E-3</v>
      </c>
      <c r="Y72" s="2">
        <v>3.7855699999999998E-3</v>
      </c>
      <c r="Z72" s="2">
        <v>3.1910799999999998E-3</v>
      </c>
      <c r="AA72" s="2">
        <v>3.7312299999999999E-3</v>
      </c>
      <c r="AB72" s="2">
        <v>3.4226399999999998E-3</v>
      </c>
      <c r="AC72" s="2">
        <v>3.1191600000000002E-3</v>
      </c>
      <c r="AD72" s="2">
        <v>1.96342E-3</v>
      </c>
      <c r="AE72" s="2">
        <v>0</v>
      </c>
      <c r="AF72">
        <f t="shared" si="22"/>
        <v>-0.17805404356944565</v>
      </c>
      <c r="AG72">
        <f t="shared" si="23"/>
        <v>1.8554677637093835E-2</v>
      </c>
      <c r="AH72">
        <f t="shared" si="24"/>
        <v>0.44578992224910086</v>
      </c>
      <c r="AI72">
        <f t="shared" si="25"/>
        <v>-0.27944718373503891</v>
      </c>
      <c r="AJ72">
        <f t="shared" si="26"/>
        <v>0.69771498253178488</v>
      </c>
      <c r="AK72">
        <f t="shared" si="27"/>
        <v>-0.28129198065361155</v>
      </c>
      <c r="AL72">
        <f t="shared" si="28"/>
        <v>0.64926019493739051</v>
      </c>
      <c r="AM72">
        <f t="shared" si="29"/>
        <v>2.5899248618064381</v>
      </c>
      <c r="AN72">
        <f t="shared" si="30"/>
        <v>0.51857682619647361</v>
      </c>
      <c r="AO72">
        <f t="shared" si="31"/>
        <v>0.53410146779780487</v>
      </c>
      <c r="AP72">
        <f t="shared" si="32"/>
        <v>9.68603E-3</v>
      </c>
      <c r="AQ72">
        <f t="shared" si="33"/>
        <v>0.3861115875394599</v>
      </c>
      <c r="AR72">
        <f t="shared" si="34"/>
        <v>1.9283545840922889</v>
      </c>
      <c r="AS72">
        <f t="shared" si="35"/>
        <v>0.58596985976590299</v>
      </c>
      <c r="AT72">
        <f t="shared" si="36"/>
        <v>0.16045842542489139</v>
      </c>
      <c r="AU72">
        <f t="shared" si="37"/>
        <v>1.5100789999999999E-2</v>
      </c>
      <c r="AV72">
        <f t="shared" si="38"/>
        <v>0.69969745806294037</v>
      </c>
      <c r="AW72">
        <f t="shared" si="39"/>
        <v>1.4429476951650932</v>
      </c>
      <c r="AX72">
        <f t="shared" si="40"/>
        <v>0.13815023813948032</v>
      </c>
      <c r="AY72">
        <f t="shared" si="41"/>
        <v>2.1478411347517725</v>
      </c>
      <c r="AZ72">
        <f t="shared" si="42"/>
        <v>0.64142538238065694</v>
      </c>
      <c r="BA72">
        <f t="shared" si="43"/>
        <v>-0.19285385823709916</v>
      </c>
    </row>
    <row r="73" spans="1:53" ht="15.75" customHeight="1" x14ac:dyDescent="0.25">
      <c r="A73" s="2" t="s">
        <v>33</v>
      </c>
      <c r="B73" s="2" t="s">
        <v>47</v>
      </c>
      <c r="C73" s="2">
        <v>-75.5410167</v>
      </c>
      <c r="D73" s="2">
        <v>10.397633300000001</v>
      </c>
      <c r="E73" s="3">
        <v>44589</v>
      </c>
      <c r="F73" s="2">
        <v>6.3318029999999998</v>
      </c>
      <c r="G73" s="2" t="s">
        <v>32</v>
      </c>
      <c r="H73" s="2">
        <v>92.5</v>
      </c>
      <c r="I73" s="2">
        <v>5.5</v>
      </c>
      <c r="J73" s="2">
        <v>-75.540535000000006</v>
      </c>
      <c r="K73" s="2">
        <v>10.397822400000001</v>
      </c>
      <c r="L73" s="2">
        <v>-75.540535000000006</v>
      </c>
      <c r="M73" s="2">
        <v>10.397822</v>
      </c>
      <c r="N73" s="2">
        <v>5.2072100000000003E-3</v>
      </c>
      <c r="O73" s="2">
        <v>4.78693E-3</v>
      </c>
      <c r="P73" s="2">
        <v>6.7124699999999999E-3</v>
      </c>
      <c r="Q73" s="2">
        <v>1.0146179999999999E-2</v>
      </c>
      <c r="R73" s="2">
        <v>1.116442E-2</v>
      </c>
      <c r="S73" s="2">
        <v>1.526316E-2</v>
      </c>
      <c r="T73" s="2">
        <v>7.6882799999999996E-3</v>
      </c>
      <c r="U73" s="2">
        <v>5.5993900000000001E-3</v>
      </c>
      <c r="V73" s="2">
        <v>5.4226300000000003E-3</v>
      </c>
      <c r="W73" s="2">
        <v>5.7195500000000003E-3</v>
      </c>
      <c r="X73" s="2">
        <v>3.4501800000000002E-3</v>
      </c>
      <c r="Y73" s="2">
        <v>3.7805099999999999E-3</v>
      </c>
      <c r="Z73" s="2">
        <v>3.05778E-3</v>
      </c>
      <c r="AA73" s="2">
        <v>3.5454000000000002E-3</v>
      </c>
      <c r="AB73" s="2">
        <v>2.93714E-3</v>
      </c>
      <c r="AC73" s="2">
        <v>2.4732500000000002E-3</v>
      </c>
      <c r="AD73" s="2">
        <v>2.2493499999999998E-3</v>
      </c>
      <c r="AE73" s="2">
        <v>0</v>
      </c>
      <c r="AF73">
        <f t="shared" si="22"/>
        <v>-0.23749305215606928</v>
      </c>
      <c r="AG73">
        <f t="shared" si="23"/>
        <v>1.0615835051692141E-2</v>
      </c>
      <c r="AH73">
        <f t="shared" si="24"/>
        <v>0.43978245658173015</v>
      </c>
      <c r="AI73">
        <f t="shared" si="25"/>
        <v>-0.39857005671212525</v>
      </c>
      <c r="AJ73">
        <f t="shared" si="26"/>
        <v>0.61617069002159164</v>
      </c>
      <c r="AK73">
        <f t="shared" si="27"/>
        <v>-0.42057821466313994</v>
      </c>
      <c r="AL73">
        <f t="shared" si="28"/>
        <v>0.67516461614568724</v>
      </c>
      <c r="AM73">
        <f t="shared" si="29"/>
        <v>2.7258612098817907</v>
      </c>
      <c r="AN73">
        <f t="shared" si="30"/>
        <v>0.44875836988247053</v>
      </c>
      <c r="AO73">
        <f t="shared" si="31"/>
        <v>0.47297939068100364</v>
      </c>
      <c r="AP73">
        <f t="shared" si="32"/>
        <v>1.0146179999999999E-2</v>
      </c>
      <c r="AQ73">
        <f t="shared" si="33"/>
        <v>0.36685653560599513</v>
      </c>
      <c r="AR73">
        <f t="shared" si="34"/>
        <v>2.2283706937029368</v>
      </c>
      <c r="AS73">
        <f t="shared" si="35"/>
        <v>0.55426612672744446</v>
      </c>
      <c r="AT73">
        <f t="shared" si="36"/>
        <v>-4.6358550917969428E-2</v>
      </c>
      <c r="AU73">
        <f t="shared" si="37"/>
        <v>1.526316E-2</v>
      </c>
      <c r="AV73">
        <f t="shared" si="38"/>
        <v>0.63625583895637361</v>
      </c>
      <c r="AW73">
        <f t="shared" si="39"/>
        <v>1.3645578779039667</v>
      </c>
      <c r="AX73">
        <f t="shared" si="40"/>
        <v>-0.18161176108374369</v>
      </c>
      <c r="AY73">
        <f t="shared" si="41"/>
        <v>1.7590230829002285</v>
      </c>
      <c r="AZ73">
        <f t="shared" si="42"/>
        <v>0.66474963244832652</v>
      </c>
      <c r="BA73">
        <f t="shared" si="43"/>
        <v>-0.17734189412532764</v>
      </c>
    </row>
    <row r="74" spans="1:53" ht="15.75" customHeight="1" x14ac:dyDescent="0.25">
      <c r="A74" s="2" t="s">
        <v>33</v>
      </c>
      <c r="B74" s="2" t="s">
        <v>40</v>
      </c>
      <c r="C74" s="2">
        <v>-75.517200000000003</v>
      </c>
      <c r="D74" s="2">
        <v>10.3301167</v>
      </c>
      <c r="E74" s="3">
        <v>44588</v>
      </c>
      <c r="F74" s="2">
        <v>5.259328</v>
      </c>
      <c r="G74" s="2" t="s">
        <v>32</v>
      </c>
      <c r="H74" s="2">
        <v>107.5</v>
      </c>
      <c r="I74" s="2">
        <v>28.5</v>
      </c>
      <c r="J74" s="2">
        <v>-75.517639200000005</v>
      </c>
      <c r="K74" s="2">
        <v>10.3303642</v>
      </c>
      <c r="L74" s="2">
        <v>-75.51764</v>
      </c>
      <c r="M74" s="2">
        <v>10.330363999999999</v>
      </c>
      <c r="N74" s="2">
        <v>7.5823699999999997E-3</v>
      </c>
      <c r="O74" s="2">
        <v>8.0612500000000007E-3</v>
      </c>
      <c r="P74" s="2">
        <v>1.271188E-2</v>
      </c>
      <c r="Q74" s="2">
        <v>1.7323379999999999E-2</v>
      </c>
      <c r="R74" s="2">
        <v>1.990316E-2</v>
      </c>
      <c r="S74" s="2">
        <v>2.84062E-2</v>
      </c>
      <c r="T74" s="2">
        <v>2.8146529999999999E-2</v>
      </c>
      <c r="U74" s="2">
        <v>2.6709030000000002E-2</v>
      </c>
      <c r="V74" s="2">
        <v>2.623903E-2</v>
      </c>
      <c r="W74" s="2">
        <v>2.67593E-2</v>
      </c>
      <c r="X74" s="2">
        <v>2.228107E-2</v>
      </c>
      <c r="Y74" s="2">
        <v>1.528703E-2</v>
      </c>
      <c r="Z74" s="2">
        <v>1.3483820000000001E-2</v>
      </c>
      <c r="AA74" s="2">
        <v>1.542984E-2</v>
      </c>
      <c r="AB74" s="2">
        <v>9.8613199999999998E-3</v>
      </c>
      <c r="AC74" s="2">
        <v>8.1395800000000004E-3</v>
      </c>
      <c r="AD74" s="2">
        <v>3.2993699999999998E-3</v>
      </c>
      <c r="AE74" s="2">
        <v>0</v>
      </c>
      <c r="AF74">
        <f t="shared" si="22"/>
        <v>-9.0384792029410049E-2</v>
      </c>
      <c r="AG74">
        <f t="shared" si="23"/>
        <v>9.4018272124822479E-4</v>
      </c>
      <c r="AH74">
        <f t="shared" si="24"/>
        <v>0.44750371397793443</v>
      </c>
      <c r="AI74">
        <f t="shared" si="25"/>
        <v>-0.10349293406755272</v>
      </c>
      <c r="AJ74">
        <f t="shared" si="26"/>
        <v>0.83421487040150832</v>
      </c>
      <c r="AK74">
        <f t="shared" si="27"/>
        <v>-0.11374508718504225</v>
      </c>
      <c r="AL74">
        <f t="shared" si="28"/>
        <v>0.57235436854127608</v>
      </c>
      <c r="AM74">
        <f t="shared" si="29"/>
        <v>1.0635429291142358</v>
      </c>
      <c r="AN74">
        <f t="shared" si="30"/>
        <v>0.79160983609702507</v>
      </c>
      <c r="AO74">
        <f t="shared" si="31"/>
        <v>0.54823113183760985</v>
      </c>
      <c r="AP74">
        <f t="shared" si="32"/>
        <v>1.7323379999999999E-2</v>
      </c>
      <c r="AQ74">
        <f t="shared" si="33"/>
        <v>0.94025353619984375</v>
      </c>
      <c r="AR74">
        <f t="shared" si="34"/>
        <v>1.2632485782774345</v>
      </c>
      <c r="AS74">
        <f t="shared" si="35"/>
        <v>1.1384163460286838</v>
      </c>
      <c r="AT74">
        <f t="shared" si="36"/>
        <v>0.60742216418022921</v>
      </c>
      <c r="AU74">
        <f t="shared" si="37"/>
        <v>2.84062E-2</v>
      </c>
      <c r="AV74">
        <f t="shared" si="38"/>
        <v>0.8491575336435836</v>
      </c>
      <c r="AW74">
        <f t="shared" si="39"/>
        <v>1.7980855187273579</v>
      </c>
      <c r="AX74">
        <f t="shared" si="40"/>
        <v>0.61233059008930124</v>
      </c>
      <c r="AY74">
        <f t="shared" si="41"/>
        <v>3.4523866520926103</v>
      </c>
      <c r="AZ74">
        <f t="shared" si="42"/>
        <v>0.60984503383064259</v>
      </c>
      <c r="BA74">
        <f t="shared" si="43"/>
        <v>-0.21478050843570223</v>
      </c>
    </row>
    <row r="75" spans="1:53" ht="15.75" customHeight="1" x14ac:dyDescent="0.25">
      <c r="A75" s="2" t="s">
        <v>33</v>
      </c>
      <c r="B75" s="2" t="s">
        <v>54</v>
      </c>
      <c r="C75" s="2">
        <v>-75.579666700000004</v>
      </c>
      <c r="D75" s="2">
        <v>10.319783299999999</v>
      </c>
      <c r="E75" s="3">
        <v>44587</v>
      </c>
      <c r="F75" s="2">
        <v>4.8507999999999996</v>
      </c>
      <c r="G75" s="2" t="s">
        <v>32</v>
      </c>
      <c r="H75" s="2">
        <v>94</v>
      </c>
      <c r="I75" s="2">
        <v>48</v>
      </c>
      <c r="J75" s="2">
        <v>-75.578109999999995</v>
      </c>
      <c r="K75" s="2">
        <v>10.31828</v>
      </c>
      <c r="L75" s="2">
        <v>-75.578109999999995</v>
      </c>
      <c r="M75" s="2">
        <v>10.31828</v>
      </c>
      <c r="N75" s="2">
        <v>3.8300000000000001E-3</v>
      </c>
      <c r="O75" s="2">
        <v>3.5300000000000002E-3</v>
      </c>
      <c r="P75" s="2">
        <v>6.2199999999999998E-3</v>
      </c>
      <c r="Q75" s="2">
        <v>9.9500000000000005E-3</v>
      </c>
      <c r="R75" s="2">
        <v>1.188E-2</v>
      </c>
      <c r="S75" s="2">
        <v>1.7590000000000001E-2</v>
      </c>
      <c r="T75" s="2">
        <v>1.3220000000000001E-2</v>
      </c>
      <c r="U75" s="2">
        <v>1.0319999999999999E-2</v>
      </c>
      <c r="V75" s="2">
        <v>9.8499999999999994E-3</v>
      </c>
      <c r="W75" s="2">
        <v>9.8600000000000007E-3</v>
      </c>
      <c r="X75" s="2">
        <v>6.7999999999999996E-3</v>
      </c>
      <c r="Y75" s="2">
        <v>3.0400000000000002E-3</v>
      </c>
      <c r="Z75" s="2">
        <v>2.8800000000000002E-3</v>
      </c>
      <c r="AA75" s="2">
        <v>2.98E-3</v>
      </c>
      <c r="AB75" s="2">
        <v>2.0699999999999998E-3</v>
      </c>
      <c r="AC75" s="2">
        <v>1.82E-3</v>
      </c>
      <c r="AD75" s="2">
        <v>1.9599999999999999E-3</v>
      </c>
      <c r="AE75" s="2">
        <v>0</v>
      </c>
      <c r="AF75">
        <f t="shared" si="22"/>
        <v>-0.20560747663551401</v>
      </c>
      <c r="AG75">
        <f t="shared" si="23"/>
        <v>-2.2794846382556917E-2</v>
      </c>
      <c r="AH75">
        <f t="shared" si="24"/>
        <v>0.3536100056850483</v>
      </c>
      <c r="AI75">
        <f t="shared" si="25"/>
        <v>-0.13842938190504628</v>
      </c>
      <c r="AJ75">
        <f t="shared" si="26"/>
        <v>0.6589147286821706</v>
      </c>
      <c r="AK75">
        <f t="shared" si="27"/>
        <v>-0.15248518011855905</v>
      </c>
      <c r="AL75">
        <f t="shared" si="28"/>
        <v>0.29457364341085274</v>
      </c>
      <c r="AM75">
        <f t="shared" si="29"/>
        <v>1.7044573643410856</v>
      </c>
      <c r="AN75">
        <f t="shared" si="30"/>
        <v>0.51437216338880476</v>
      </c>
      <c r="AO75">
        <f t="shared" si="31"/>
        <v>1.0285714285714282</v>
      </c>
      <c r="AP75">
        <f t="shared" si="32"/>
        <v>9.9500000000000005E-3</v>
      </c>
      <c r="AQ75">
        <f t="shared" si="33"/>
        <v>0.58669698692438876</v>
      </c>
      <c r="AR75">
        <f t="shared" si="34"/>
        <v>1.9441176470588237</v>
      </c>
      <c r="AS75">
        <f t="shared" si="35"/>
        <v>0.89734402541416569</v>
      </c>
      <c r="AT75">
        <f t="shared" si="36"/>
        <v>0.52043596730245234</v>
      </c>
      <c r="AU75">
        <f t="shared" si="37"/>
        <v>1.7590000000000001E-2</v>
      </c>
      <c r="AV75">
        <f t="shared" si="38"/>
        <v>0.69035532994923854</v>
      </c>
      <c r="AW75">
        <f t="shared" si="39"/>
        <v>1.4709907308569541</v>
      </c>
      <c r="AX75">
        <f t="shared" si="40"/>
        <v>0.51648351648351642</v>
      </c>
      <c r="AY75">
        <f t="shared" si="41"/>
        <v>0.86363636363636376</v>
      </c>
      <c r="AZ75">
        <f t="shared" si="42"/>
        <v>0.56566230812961904</v>
      </c>
      <c r="BA75">
        <f t="shared" si="43"/>
        <v>-0.24744275871173585</v>
      </c>
    </row>
    <row r="76" spans="1:53" ht="15.75" customHeight="1" x14ac:dyDescent="0.25">
      <c r="A76" s="2" t="s">
        <v>33</v>
      </c>
      <c r="B76" s="2" t="s">
        <v>53</v>
      </c>
      <c r="C76" s="2">
        <v>-75.560833299999999</v>
      </c>
      <c r="D76" s="2">
        <v>10.277083299999999</v>
      </c>
      <c r="E76" s="3">
        <v>44587</v>
      </c>
      <c r="F76" s="2">
        <v>4.3630300000000002</v>
      </c>
      <c r="G76" s="2" t="s">
        <v>32</v>
      </c>
      <c r="H76" s="2">
        <v>105.5</v>
      </c>
      <c r="I76" s="2">
        <v>62.5</v>
      </c>
      <c r="J76" s="2">
        <v>-75.559905999999998</v>
      </c>
      <c r="K76" s="2">
        <v>10.2759714</v>
      </c>
      <c r="L76" s="2">
        <v>-75.559905999999998</v>
      </c>
      <c r="M76" s="2">
        <v>10.275971</v>
      </c>
      <c r="N76" s="2">
        <v>6.5799999999999995E-4</v>
      </c>
      <c r="O76" s="2">
        <v>4.15E-4</v>
      </c>
      <c r="P76" s="2">
        <v>2.4230599999999999E-3</v>
      </c>
      <c r="Q76" s="2">
        <v>5.7371499999999999E-3</v>
      </c>
      <c r="R76" s="2">
        <v>7.4070799999999999E-3</v>
      </c>
      <c r="S76" s="2">
        <v>1.25291E-2</v>
      </c>
      <c r="T76" s="2">
        <v>7.0533100000000001E-3</v>
      </c>
      <c r="U76" s="2">
        <v>4.6366899999999997E-3</v>
      </c>
      <c r="V76" s="2">
        <v>4.4765100000000004E-3</v>
      </c>
      <c r="W76" s="2">
        <v>4.4775600000000002E-3</v>
      </c>
      <c r="X76" s="2">
        <v>2.67468E-3</v>
      </c>
      <c r="Y76" s="2">
        <v>1.39755E-3</v>
      </c>
      <c r="Z76" s="2">
        <v>1.2319399999999999E-3</v>
      </c>
      <c r="AA76" s="2">
        <v>1.4480199999999999E-3</v>
      </c>
      <c r="AB76" s="2">
        <v>9.4799999999999995E-4</v>
      </c>
      <c r="AC76" s="2">
        <v>6.1300000000000005E-4</v>
      </c>
      <c r="AD76" s="2">
        <v>3.0148200000000001E-3</v>
      </c>
      <c r="AE76" s="2">
        <v>0</v>
      </c>
      <c r="AF76">
        <f t="shared" si="22"/>
        <v>-0.26835052801321774</v>
      </c>
      <c r="AG76">
        <f t="shared" si="23"/>
        <v>-1.7459472803576761E-2</v>
      </c>
      <c r="AH76">
        <f t="shared" si="24"/>
        <v>0.19339457742375749</v>
      </c>
      <c r="AI76">
        <f t="shared" si="25"/>
        <v>-0.2103147726148967</v>
      </c>
      <c r="AJ76">
        <f t="shared" si="26"/>
        <v>0.57685115890861804</v>
      </c>
      <c r="AK76">
        <f t="shared" si="27"/>
        <v>-0.22109996817086933</v>
      </c>
      <c r="AL76">
        <f t="shared" si="28"/>
        <v>0.30141113596121372</v>
      </c>
      <c r="AM76">
        <f t="shared" si="29"/>
        <v>2.7021646907600037</v>
      </c>
      <c r="AN76">
        <f t="shared" si="30"/>
        <v>0.37920919398126551</v>
      </c>
      <c r="AO76">
        <f t="shared" si="31"/>
        <v>0.31838352702230549</v>
      </c>
      <c r="AP76">
        <f t="shared" si="32"/>
        <v>5.7371499999999999E-3</v>
      </c>
      <c r="AQ76">
        <f t="shared" si="33"/>
        <v>0.37007366849973261</v>
      </c>
      <c r="AR76">
        <f t="shared" si="34"/>
        <v>2.6370668640734594</v>
      </c>
      <c r="AS76">
        <f t="shared" si="35"/>
        <v>0.72681507555323921</v>
      </c>
      <c r="AT76">
        <f t="shared" si="36"/>
        <v>0.38469330473206703</v>
      </c>
      <c r="AU76">
        <f t="shared" si="37"/>
        <v>1.25291E-2</v>
      </c>
      <c r="AV76">
        <f t="shared" si="38"/>
        <v>0.59749224284096314</v>
      </c>
      <c r="AW76">
        <f t="shared" si="39"/>
        <v>1.2548701264161923</v>
      </c>
      <c r="AX76">
        <f t="shared" si="40"/>
        <v>0.3942805806479498</v>
      </c>
      <c r="AY76">
        <f t="shared" si="41"/>
        <v>0.71230523799572898</v>
      </c>
      <c r="AZ76">
        <f t="shared" si="42"/>
        <v>0.45790599484400318</v>
      </c>
      <c r="BA76">
        <f t="shared" si="43"/>
        <v>-0.33922367070984827</v>
      </c>
    </row>
    <row r="77" spans="1:53" ht="15.75" customHeight="1" x14ac:dyDescent="0.25">
      <c r="A77" s="2" t="s">
        <v>33</v>
      </c>
      <c r="B77" s="2" t="s">
        <v>77</v>
      </c>
      <c r="C77" s="2">
        <v>-75.560149999999993</v>
      </c>
      <c r="D77" s="2">
        <v>10.2943333</v>
      </c>
      <c r="E77" s="3">
        <v>44587</v>
      </c>
      <c r="F77" s="2">
        <v>3.9134850000000001</v>
      </c>
      <c r="G77" s="2" t="s">
        <v>32</v>
      </c>
      <c r="H77" s="2">
        <v>103.5</v>
      </c>
      <c r="I77" s="2">
        <v>55.5</v>
      </c>
      <c r="J77" s="2">
        <v>-75.5605774</v>
      </c>
      <c r="K77" s="2">
        <v>10.295243299999999</v>
      </c>
      <c r="L77" s="2">
        <v>-75.560580000000002</v>
      </c>
      <c r="M77" s="2">
        <v>10.295242999999999</v>
      </c>
      <c r="N77" s="2">
        <v>1.3360100000000001E-3</v>
      </c>
      <c r="O77" s="2">
        <v>1.00278E-3</v>
      </c>
      <c r="P77" s="2">
        <v>2.5115900000000002E-3</v>
      </c>
      <c r="Q77" s="2">
        <v>5.2016099999999997E-3</v>
      </c>
      <c r="R77" s="2">
        <v>6.3361600000000004E-3</v>
      </c>
      <c r="S77" s="2">
        <v>1.039532E-2</v>
      </c>
      <c r="T77" s="2">
        <v>5.3940899999999998E-3</v>
      </c>
      <c r="U77" s="2">
        <v>3.3541700000000001E-3</v>
      </c>
      <c r="V77" s="2">
        <v>3.4395799999999998E-3</v>
      </c>
      <c r="W77" s="2">
        <v>3.4935500000000002E-3</v>
      </c>
      <c r="X77" s="2">
        <v>1.7232599999999999E-3</v>
      </c>
      <c r="Y77" s="2">
        <v>6.9899999999999997E-4</v>
      </c>
      <c r="Z77" s="2">
        <v>6.6E-4</v>
      </c>
      <c r="AA77" s="2">
        <v>7.76E-4</v>
      </c>
      <c r="AB77" s="2">
        <v>5.7600000000000001E-4</v>
      </c>
      <c r="AC77" s="2">
        <v>5.0900000000000001E-4</v>
      </c>
      <c r="AD77" s="2">
        <v>7.9100000000000004E-4</v>
      </c>
      <c r="AE77" s="2">
        <v>0</v>
      </c>
      <c r="AF77">
        <f t="shared" si="22"/>
        <v>-0.32120777637505593</v>
      </c>
      <c r="AG77">
        <f t="shared" si="23"/>
        <v>2.0354220090774762E-2</v>
      </c>
      <c r="AH77">
        <f t="shared" si="24"/>
        <v>0.24160776195441797</v>
      </c>
      <c r="AI77">
        <f t="shared" si="25"/>
        <v>-0.20240405857036178</v>
      </c>
      <c r="AJ77">
        <f t="shared" si="26"/>
        <v>0.51376644594638909</v>
      </c>
      <c r="AK77">
        <f t="shared" si="27"/>
        <v>-0.19722923661169761</v>
      </c>
      <c r="AL77">
        <f t="shared" si="28"/>
        <v>0.20839730842503509</v>
      </c>
      <c r="AM77">
        <f t="shared" si="29"/>
        <v>3.099222758536389</v>
      </c>
      <c r="AN77">
        <f t="shared" si="30"/>
        <v>0.31947186643159459</v>
      </c>
      <c r="AO77">
        <f t="shared" si="31"/>
        <v>0.49896933891069051</v>
      </c>
      <c r="AP77">
        <f t="shared" si="32"/>
        <v>5.2016099999999997E-3</v>
      </c>
      <c r="AQ77">
        <f t="shared" si="33"/>
        <v>0.32266154384857804</v>
      </c>
      <c r="AR77">
        <f t="shared" si="34"/>
        <v>3.1301660805682254</v>
      </c>
      <c r="AS77">
        <f t="shared" si="35"/>
        <v>0.63207508822169289</v>
      </c>
      <c r="AT77">
        <f t="shared" si="36"/>
        <v>0.36741564753293993</v>
      </c>
      <c r="AU77">
        <f t="shared" si="37"/>
        <v>1.039532E-2</v>
      </c>
      <c r="AV77">
        <f t="shared" si="38"/>
        <v>0.50100884410305913</v>
      </c>
      <c r="AW77">
        <f t="shared" si="39"/>
        <v>1.1228319875804575</v>
      </c>
      <c r="AX77">
        <f t="shared" si="40"/>
        <v>0.38576061043172372</v>
      </c>
      <c r="AY77">
        <f t="shared" si="41"/>
        <v>0.42859507882102621</v>
      </c>
      <c r="AZ77">
        <f t="shared" si="42"/>
        <v>0.50037997868271489</v>
      </c>
      <c r="BA77">
        <f t="shared" si="43"/>
        <v>-0.30070007572036656</v>
      </c>
    </row>
    <row r="78" spans="1:53" ht="15.75" customHeight="1" x14ac:dyDescent="0.25">
      <c r="A78" s="2" t="s">
        <v>33</v>
      </c>
      <c r="B78" s="2" t="s">
        <v>55</v>
      </c>
      <c r="C78" s="2">
        <v>-75.530783299999996</v>
      </c>
      <c r="D78" s="2">
        <v>10.3095833</v>
      </c>
      <c r="E78" s="3">
        <v>44587</v>
      </c>
      <c r="F78" s="2">
        <v>3.9066079999999999</v>
      </c>
      <c r="G78" s="2" t="s">
        <v>32</v>
      </c>
      <c r="H78" s="2">
        <v>113.5</v>
      </c>
      <c r="I78" s="2">
        <v>47.5</v>
      </c>
      <c r="J78" s="2">
        <v>-75.531723</v>
      </c>
      <c r="K78" s="2">
        <v>10.3106565</v>
      </c>
      <c r="L78" s="2">
        <v>-75.531720000000007</v>
      </c>
      <c r="M78" s="2">
        <v>10.310657000000001</v>
      </c>
      <c r="N78" s="2">
        <v>5.5095500000000002E-3</v>
      </c>
      <c r="O78" s="2">
        <v>5.4662599999999997E-3</v>
      </c>
      <c r="P78" s="2">
        <v>9.2094599999999992E-3</v>
      </c>
      <c r="Q78" s="2">
        <v>1.269317E-2</v>
      </c>
      <c r="R78" s="2">
        <v>1.483514E-2</v>
      </c>
      <c r="S78" s="2">
        <v>2.1962860000000001E-2</v>
      </c>
      <c r="T78" s="2">
        <v>2.3580179999999999E-2</v>
      </c>
      <c r="U78" s="2">
        <v>2.3949939999999999E-2</v>
      </c>
      <c r="V78" s="2">
        <v>2.4045810000000001E-2</v>
      </c>
      <c r="W78" s="2">
        <v>2.4172619999999999E-2</v>
      </c>
      <c r="X78" s="2">
        <v>2.4283229999999999E-2</v>
      </c>
      <c r="Y78" s="2">
        <v>2.600067E-2</v>
      </c>
      <c r="Z78" s="2">
        <v>2.543778E-2</v>
      </c>
      <c r="AA78" s="2">
        <v>2.7117189999999999E-2</v>
      </c>
      <c r="AB78" s="2">
        <v>2.330579E-2</v>
      </c>
      <c r="AC78" s="2">
        <v>2.1589569999999999E-2</v>
      </c>
      <c r="AD78" s="2">
        <v>1.108046E-2</v>
      </c>
      <c r="AE78" s="2">
        <v>0</v>
      </c>
      <c r="AF78">
        <f t="shared" si="22"/>
        <v>6.9099750234123108E-3</v>
      </c>
      <c r="AG78">
        <f t="shared" si="23"/>
        <v>4.6273514958472583E-3</v>
      </c>
      <c r="AH78">
        <f t="shared" si="24"/>
        <v>0.41931970608563723</v>
      </c>
      <c r="AI78">
        <f t="shared" si="25"/>
        <v>1.0571971298742508E-2</v>
      </c>
      <c r="AJ78">
        <f t="shared" si="26"/>
        <v>1.0139161100194822</v>
      </c>
      <c r="AK78">
        <f t="shared" si="27"/>
        <v>1.4900331805128514E-2</v>
      </c>
      <c r="AL78">
        <f t="shared" si="28"/>
        <v>1.0856256842397101</v>
      </c>
      <c r="AM78">
        <f t="shared" si="29"/>
        <v>0.91703194245998121</v>
      </c>
      <c r="AN78">
        <f t="shared" si="30"/>
        <v>1.0298152940308343</v>
      </c>
      <c r="AO78">
        <f t="shared" si="31"/>
        <v>1.5450938131467828</v>
      </c>
      <c r="AP78">
        <f t="shared" si="32"/>
        <v>1.269317E-2</v>
      </c>
      <c r="AQ78">
        <f t="shared" si="33"/>
        <v>1.0904745556817281</v>
      </c>
      <c r="AR78">
        <f t="shared" si="34"/>
        <v>0.97104792072553769</v>
      </c>
      <c r="AS78">
        <f t="shared" si="35"/>
        <v>1.2548152129022019</v>
      </c>
      <c r="AT78">
        <f t="shared" si="36"/>
        <v>0.89476991080590418</v>
      </c>
      <c r="AU78">
        <f t="shared" si="37"/>
        <v>2.1962860000000001E-2</v>
      </c>
      <c r="AV78">
        <f t="shared" si="38"/>
        <v>1.0098736536635695</v>
      </c>
      <c r="AW78">
        <f t="shared" si="39"/>
        <v>2.0255546196273579</v>
      </c>
      <c r="AX78">
        <f t="shared" si="40"/>
        <v>0.83747738610153466</v>
      </c>
      <c r="AY78">
        <f t="shared" si="41"/>
        <v>-78.012151579705375</v>
      </c>
      <c r="AZ78">
        <f t="shared" si="42"/>
        <v>0.57793793704462892</v>
      </c>
      <c r="BA78">
        <f t="shared" si="43"/>
        <v>-0.23811879660754706</v>
      </c>
    </row>
    <row r="79" spans="1:53" ht="15.75" customHeight="1" x14ac:dyDescent="0.25">
      <c r="A79" s="2" t="s">
        <v>33</v>
      </c>
      <c r="B79" s="2" t="s">
        <v>45</v>
      </c>
      <c r="C79" s="2">
        <v>-75.543750000000003</v>
      </c>
      <c r="D79" s="2">
        <v>10.3285833</v>
      </c>
      <c r="E79" s="3">
        <v>44587</v>
      </c>
      <c r="F79" s="2">
        <v>7.7680879999999997</v>
      </c>
      <c r="G79" s="2" t="s">
        <v>32</v>
      </c>
      <c r="H79" s="2">
        <v>107.5</v>
      </c>
      <c r="I79" s="2">
        <v>41.5</v>
      </c>
      <c r="J79" s="2">
        <v>-75.542625400000006</v>
      </c>
      <c r="K79" s="2">
        <v>10.329484000000001</v>
      </c>
      <c r="L79" s="2">
        <v>-75.542625000000001</v>
      </c>
      <c r="M79" s="2">
        <v>10.329484000000001</v>
      </c>
      <c r="N79" s="2">
        <v>6.5108400000000004E-3</v>
      </c>
      <c r="O79" s="2">
        <v>6.7765300000000002E-3</v>
      </c>
      <c r="P79" s="2">
        <v>1.0888699999999999E-2</v>
      </c>
      <c r="Q79" s="2">
        <v>1.5286249999999999E-2</v>
      </c>
      <c r="R79" s="2">
        <v>1.7597189999999999E-2</v>
      </c>
      <c r="S79" s="2">
        <v>2.4744599999999999E-2</v>
      </c>
      <c r="T79" s="2">
        <v>2.4474030000000001E-2</v>
      </c>
      <c r="U79" s="2">
        <v>2.2841050000000002E-2</v>
      </c>
      <c r="V79" s="2">
        <v>2.257516E-2</v>
      </c>
      <c r="W79" s="2">
        <v>2.2634499999999998E-2</v>
      </c>
      <c r="X79" s="2">
        <v>1.8681110000000001E-2</v>
      </c>
      <c r="Y79" s="2">
        <v>1.027455E-2</v>
      </c>
      <c r="Z79" s="2">
        <v>9.8616199999999998E-3</v>
      </c>
      <c r="AA79" s="2">
        <v>1.0742659999999999E-2</v>
      </c>
      <c r="AB79" s="2">
        <v>6.8144099999999999E-3</v>
      </c>
      <c r="AC79" s="2">
        <v>5.6464000000000002E-3</v>
      </c>
      <c r="AD79" s="2">
        <v>2.0991999999999999E-3</v>
      </c>
      <c r="AE79" s="2">
        <v>0</v>
      </c>
      <c r="AF79">
        <f t="shared" si="22"/>
        <v>-0.10018602115111547</v>
      </c>
      <c r="AG79">
        <f t="shared" si="23"/>
        <v>-4.5420011412726892E-3</v>
      </c>
      <c r="AH79">
        <f t="shared" si="24"/>
        <v>0.44004348423494422</v>
      </c>
      <c r="AI79">
        <f t="shared" si="25"/>
        <v>-9.487041902975088E-2</v>
      </c>
      <c r="AJ79">
        <f t="shared" si="26"/>
        <v>0.81787439719277355</v>
      </c>
      <c r="AK79">
        <f t="shared" si="27"/>
        <v>-0.1001684917182646</v>
      </c>
      <c r="AL79">
        <f t="shared" si="28"/>
        <v>0.44982826971614703</v>
      </c>
      <c r="AM79">
        <f t="shared" si="29"/>
        <v>1.0833389883564897</v>
      </c>
      <c r="AN79">
        <f t="shared" si="30"/>
        <v>0.76330338730482883</v>
      </c>
      <c r="AO79">
        <f t="shared" si="31"/>
        <v>-4.3017974231632526E-2</v>
      </c>
      <c r="AP79">
        <f t="shared" si="32"/>
        <v>1.5286249999999999E-2</v>
      </c>
      <c r="AQ79">
        <f t="shared" si="33"/>
        <v>0.92307210462080624</v>
      </c>
      <c r="AR79">
        <f t="shared" si="34"/>
        <v>1.310095063944273</v>
      </c>
      <c r="AS79">
        <f t="shared" si="35"/>
        <v>1.1385901319240843</v>
      </c>
      <c r="AT79">
        <f t="shared" si="36"/>
        <v>0.65615755484820704</v>
      </c>
      <c r="AU79">
        <f t="shared" si="37"/>
        <v>2.4744599999999999E-2</v>
      </c>
      <c r="AV79">
        <f t="shared" si="38"/>
        <v>0.82750731334794525</v>
      </c>
      <c r="AW79">
        <f t="shared" si="39"/>
        <v>1.7607843421004636</v>
      </c>
      <c r="AX79">
        <f t="shared" si="40"/>
        <v>0.66896590140452783</v>
      </c>
      <c r="AY79">
        <f t="shared" si="41"/>
        <v>2.4698793732601909</v>
      </c>
      <c r="AZ79">
        <f t="shared" si="42"/>
        <v>0.61776104685466726</v>
      </c>
      <c r="BA79">
        <f t="shared" si="43"/>
        <v>-0.20917947976622506</v>
      </c>
    </row>
    <row r="80" spans="1:53" ht="15.75" customHeight="1" x14ac:dyDescent="0.25">
      <c r="A80" s="2" t="s">
        <v>33</v>
      </c>
      <c r="B80" s="2" t="s">
        <v>44</v>
      </c>
      <c r="C80" s="2">
        <v>-75.511016699999999</v>
      </c>
      <c r="D80" s="2">
        <v>10.314433299999999</v>
      </c>
      <c r="E80" s="3">
        <v>44587</v>
      </c>
      <c r="F80" s="2">
        <v>6.6878380000000002</v>
      </c>
      <c r="G80" s="2" t="s">
        <v>32</v>
      </c>
      <c r="H80" s="2">
        <v>121.5</v>
      </c>
      <c r="I80" s="2">
        <v>44.5</v>
      </c>
      <c r="J80" s="2">
        <v>-75.510658300000003</v>
      </c>
      <c r="K80" s="2">
        <v>10.314145999999999</v>
      </c>
      <c r="L80" s="2">
        <v>-75.510660000000001</v>
      </c>
      <c r="M80" s="2">
        <v>10.314145999999999</v>
      </c>
      <c r="N80" s="2">
        <v>4.3403000000000001E-3</v>
      </c>
      <c r="O80" s="2">
        <v>4.5428500000000002E-3</v>
      </c>
      <c r="P80" s="2">
        <v>8.4134299999999995E-3</v>
      </c>
      <c r="Q80" s="2">
        <v>1.2813379999999999E-2</v>
      </c>
      <c r="R80" s="2">
        <v>1.540656E-2</v>
      </c>
      <c r="S80" s="2">
        <v>2.2163450000000001E-2</v>
      </c>
      <c r="T80" s="2">
        <v>2.074469E-2</v>
      </c>
      <c r="U80" s="2">
        <v>1.889849E-2</v>
      </c>
      <c r="V80" s="2">
        <v>1.8522090000000001E-2</v>
      </c>
      <c r="W80" s="2">
        <v>1.8523979999999999E-2</v>
      </c>
      <c r="X80" s="2">
        <v>1.46816E-2</v>
      </c>
      <c r="Y80" s="2">
        <v>7.9207500000000007E-3</v>
      </c>
      <c r="Z80" s="2">
        <v>7.53296E-3</v>
      </c>
      <c r="AA80" s="2">
        <v>8.0360699999999993E-3</v>
      </c>
      <c r="AB80" s="2">
        <v>4.6131799999999997E-3</v>
      </c>
      <c r="AC80" s="2">
        <v>3.5196799999999999E-3</v>
      </c>
      <c r="AD80" s="2">
        <v>1.8281899999999999E-3</v>
      </c>
      <c r="AE80" s="2">
        <v>0</v>
      </c>
      <c r="AF80">
        <f t="shared" si="22"/>
        <v>-0.12557709047236029</v>
      </c>
      <c r="AG80">
        <f t="shared" si="23"/>
        <v>-1.0007623761873589E-2</v>
      </c>
      <c r="AH80">
        <f t="shared" si="24"/>
        <v>0.37960831910194481</v>
      </c>
      <c r="AI80">
        <f t="shared" si="25"/>
        <v>-0.11186379968376629</v>
      </c>
      <c r="AJ80">
        <f t="shared" si="26"/>
        <v>0.77686629990015066</v>
      </c>
      <c r="AK80">
        <f t="shared" si="27"/>
        <v>-0.12038103851527643</v>
      </c>
      <c r="AL80">
        <f t="shared" si="28"/>
        <v>0.41912078689884752</v>
      </c>
      <c r="AM80">
        <f t="shared" si="29"/>
        <v>1.1727630091081351</v>
      </c>
      <c r="AN80">
        <f t="shared" si="30"/>
        <v>0.70772809813017212</v>
      </c>
      <c r="AO80">
        <f t="shared" si="31"/>
        <v>-0.20198905910438822</v>
      </c>
      <c r="AP80">
        <f t="shared" si="32"/>
        <v>1.2813379999999999E-2</v>
      </c>
      <c r="AQ80">
        <f t="shared" si="33"/>
        <v>0.8526871944575416</v>
      </c>
      <c r="AR80">
        <f t="shared" si="34"/>
        <v>1.4129720193984308</v>
      </c>
      <c r="AS80">
        <f t="shared" si="35"/>
        <v>1.1254120439736044</v>
      </c>
      <c r="AT80">
        <f t="shared" si="36"/>
        <v>0.61179092688369618</v>
      </c>
      <c r="AU80">
        <f t="shared" si="37"/>
        <v>2.2163450000000001E-2</v>
      </c>
      <c r="AV80">
        <f t="shared" si="38"/>
        <v>0.79265352884042772</v>
      </c>
      <c r="AW80">
        <f t="shared" si="39"/>
        <v>1.7036572603977564</v>
      </c>
      <c r="AX80">
        <f t="shared" si="40"/>
        <v>0.61586902222133144</v>
      </c>
      <c r="AY80">
        <f t="shared" si="41"/>
        <v>1.8783392500160068</v>
      </c>
      <c r="AZ80">
        <f t="shared" si="42"/>
        <v>0.57813111225914726</v>
      </c>
      <c r="BA80">
        <f t="shared" si="43"/>
        <v>-0.23797365833827649</v>
      </c>
    </row>
    <row r="81" spans="1:53" ht="15.75" customHeight="1" x14ac:dyDescent="0.25">
      <c r="A81" s="2" t="s">
        <v>33</v>
      </c>
      <c r="B81" s="2" t="s">
        <v>39</v>
      </c>
      <c r="C81" s="2">
        <v>-75.542900000000003</v>
      </c>
      <c r="D81" s="2">
        <v>10.3271</v>
      </c>
      <c r="E81" s="3">
        <v>44447</v>
      </c>
      <c r="F81" s="2">
        <v>2.4788000000000001</v>
      </c>
      <c r="G81" s="2" t="s">
        <v>32</v>
      </c>
      <c r="H81" s="2">
        <v>63.5</v>
      </c>
      <c r="I81" s="2">
        <v>41.5</v>
      </c>
      <c r="J81" s="2">
        <v>-75.541749999999993</v>
      </c>
      <c r="K81" s="2">
        <v>10.32747</v>
      </c>
      <c r="L81" s="2">
        <v>-75.541799999999995</v>
      </c>
      <c r="M81" s="2">
        <v>10.32747</v>
      </c>
      <c r="N81" s="2">
        <v>3.0654000000000001E-2</v>
      </c>
      <c r="O81" s="2">
        <v>2.9295000000000002E-2</v>
      </c>
      <c r="P81" s="2">
        <v>3.0855E-2</v>
      </c>
      <c r="Q81" s="2">
        <v>3.2257000000000001E-2</v>
      </c>
      <c r="R81" s="2">
        <v>3.3473999999999997E-2</v>
      </c>
      <c r="S81" s="2">
        <v>4.0031999999999998E-2</v>
      </c>
      <c r="T81" s="2">
        <v>3.882E-2</v>
      </c>
      <c r="U81" s="2">
        <v>3.7354999999999999E-2</v>
      </c>
      <c r="V81" s="2">
        <v>3.7130999999999997E-2</v>
      </c>
      <c r="W81" s="2">
        <v>3.6849E-2</v>
      </c>
      <c r="X81" s="2">
        <v>3.1632E-2</v>
      </c>
      <c r="Y81" s="2">
        <v>2.8166E-2</v>
      </c>
      <c r="Z81" s="2">
        <v>2.6751E-2</v>
      </c>
      <c r="AA81" s="2">
        <v>2.8264000000000001E-2</v>
      </c>
      <c r="AB81" s="2">
        <v>2.4077000000000001E-2</v>
      </c>
      <c r="AC81" s="2">
        <v>2.2859000000000001E-2</v>
      </c>
      <c r="AD81" s="2">
        <v>1.9362999999999998E-2</v>
      </c>
      <c r="AE81" s="2">
        <v>1</v>
      </c>
      <c r="AF81">
        <f t="shared" si="22"/>
        <v>-8.2957658689318273E-2</v>
      </c>
      <c r="AG81">
        <f t="shared" si="23"/>
        <v>-6.8190394048838277E-3</v>
      </c>
      <c r="AH81">
        <f t="shared" si="24"/>
        <v>0.77075839328537177</v>
      </c>
      <c r="AI81">
        <f t="shared" si="25"/>
        <v>-0.13186987575343809</v>
      </c>
      <c r="AJ81">
        <f t="shared" si="26"/>
        <v>0.84679427118190342</v>
      </c>
      <c r="AK81">
        <f t="shared" si="27"/>
        <v>-0.13641858111692307</v>
      </c>
      <c r="AL81">
        <f t="shared" si="28"/>
        <v>0.7540088341587472</v>
      </c>
      <c r="AM81">
        <f t="shared" si="29"/>
        <v>1.0716637665640476</v>
      </c>
      <c r="AN81">
        <f t="shared" si="30"/>
        <v>0.81483771251931991</v>
      </c>
      <c r="AO81">
        <f t="shared" si="31"/>
        <v>4.1455999999999955</v>
      </c>
      <c r="AP81">
        <f t="shared" si="32"/>
        <v>3.2257000000000001E-2</v>
      </c>
      <c r="AQ81">
        <f t="shared" si="33"/>
        <v>0.93312849720223823</v>
      </c>
      <c r="AR81">
        <f t="shared" si="34"/>
        <v>1.2272382397572079</v>
      </c>
      <c r="AS81">
        <f t="shared" si="35"/>
        <v>1.0063102136327333</v>
      </c>
      <c r="AT81">
        <f t="shared" si="36"/>
        <v>0.37047629523704761</v>
      </c>
      <c r="AU81">
        <f t="shared" si="37"/>
        <v>4.0031999999999998E-2</v>
      </c>
      <c r="AV81">
        <f t="shared" si="38"/>
        <v>0.85190272279227608</v>
      </c>
      <c r="AW81">
        <f t="shared" si="39"/>
        <v>1.8141644435547697</v>
      </c>
      <c r="AX81">
        <f t="shared" si="40"/>
        <v>0.37719011862008928</v>
      </c>
      <c r="AY81">
        <f t="shared" si="41"/>
        <v>4.9215446444172644</v>
      </c>
      <c r="AZ81">
        <f t="shared" si="42"/>
        <v>0.8057803756994405</v>
      </c>
      <c r="BA81">
        <f t="shared" si="43"/>
        <v>-9.3783313801979934E-2</v>
      </c>
    </row>
    <row r="82" spans="1:53" ht="15.75" customHeight="1" x14ac:dyDescent="0.25">
      <c r="A82" s="2" t="s">
        <v>33</v>
      </c>
      <c r="B82" s="2" t="s">
        <v>42</v>
      </c>
      <c r="C82" s="2">
        <v>-75.545699999999997</v>
      </c>
      <c r="D82" s="2">
        <v>10.292899999999999</v>
      </c>
      <c r="E82" s="3">
        <v>44447</v>
      </c>
      <c r="F82" s="2">
        <v>1.9318</v>
      </c>
      <c r="G82" s="2" t="s">
        <v>32</v>
      </c>
      <c r="H82" s="2">
        <v>65.5</v>
      </c>
      <c r="I82" s="2">
        <v>54.5</v>
      </c>
      <c r="J82" s="2">
        <v>-75.545240000000007</v>
      </c>
      <c r="K82" s="2">
        <v>10.293010000000001</v>
      </c>
      <c r="L82" s="2">
        <v>-75.545199999999994</v>
      </c>
      <c r="M82" s="2">
        <v>10.293010000000001</v>
      </c>
      <c r="N82" s="2">
        <v>2.3019999999999999E-2</v>
      </c>
      <c r="O82" s="2">
        <v>2.1609E-2</v>
      </c>
      <c r="P82" s="2">
        <v>2.1867000000000001E-2</v>
      </c>
      <c r="Q82" s="2">
        <v>2.2540999999999999E-2</v>
      </c>
      <c r="R82" s="2">
        <v>2.2904999999999998E-2</v>
      </c>
      <c r="S82" s="2">
        <v>2.7126999999999998E-2</v>
      </c>
      <c r="T82" s="2">
        <v>2.2827E-2</v>
      </c>
      <c r="U82" s="2">
        <v>2.1021999999999999E-2</v>
      </c>
      <c r="V82" s="2">
        <v>2.1066000000000001E-2</v>
      </c>
      <c r="W82" s="2">
        <v>2.0812000000000001E-2</v>
      </c>
      <c r="X82" s="2">
        <v>1.8315000000000001E-2</v>
      </c>
      <c r="Y82" s="2">
        <v>2.1361000000000002E-2</v>
      </c>
      <c r="Z82" s="2">
        <v>2.0202999999999999E-2</v>
      </c>
      <c r="AA82" s="2">
        <v>2.1070999999999999E-2</v>
      </c>
      <c r="AB82" s="2">
        <v>1.9425000000000001E-2</v>
      </c>
      <c r="AC82" s="2">
        <v>1.8543E-2</v>
      </c>
      <c r="AD82" s="2">
        <v>1.7077999999999999E-2</v>
      </c>
      <c r="AE82" s="2">
        <v>1</v>
      </c>
      <c r="AF82">
        <f t="shared" si="22"/>
        <v>-6.881561888298543E-2</v>
      </c>
      <c r="AG82">
        <f t="shared" si="23"/>
        <v>-5.019840321269742E-3</v>
      </c>
      <c r="AH82">
        <f t="shared" si="24"/>
        <v>0.80609724628598822</v>
      </c>
      <c r="AI82">
        <f t="shared" si="25"/>
        <v>-0.15230815860266164</v>
      </c>
      <c r="AJ82">
        <f t="shared" si="26"/>
        <v>0.87123013985348696</v>
      </c>
      <c r="AK82">
        <f t="shared" si="27"/>
        <v>-0.15018580303519888</v>
      </c>
      <c r="AL82">
        <f t="shared" si="28"/>
        <v>1.0161259632765676</v>
      </c>
      <c r="AM82">
        <f t="shared" si="29"/>
        <v>1.290410046617829</v>
      </c>
      <c r="AN82">
        <f t="shared" si="30"/>
        <v>0.80233933499802867</v>
      </c>
      <c r="AO82">
        <f t="shared" si="31"/>
        <v>0.18835778513961243</v>
      </c>
      <c r="AP82">
        <f t="shared" si="32"/>
        <v>2.2540999999999999E-2</v>
      </c>
      <c r="AQ82">
        <f t="shared" si="33"/>
        <v>0.77494746931101854</v>
      </c>
      <c r="AR82">
        <f t="shared" si="34"/>
        <v>1.2463554463554463</v>
      </c>
      <c r="AS82">
        <f t="shared" si="35"/>
        <v>0.85507495958422042</v>
      </c>
      <c r="AT82">
        <f t="shared" si="36"/>
        <v>56.244897959183135</v>
      </c>
      <c r="AU82">
        <f t="shared" si="37"/>
        <v>2.7126999999999998E-2</v>
      </c>
      <c r="AV82">
        <f t="shared" si="38"/>
        <v>0.86941042438051841</v>
      </c>
      <c r="AW82">
        <f t="shared" si="39"/>
        <v>1.7903373968254301</v>
      </c>
      <c r="AX82">
        <f t="shared" si="40"/>
        <v>8.9852507374630619</v>
      </c>
      <c r="AY82">
        <f t="shared" si="41"/>
        <v>7.8910232729959437</v>
      </c>
      <c r="AZ82">
        <f t="shared" si="42"/>
        <v>0.83094334058318275</v>
      </c>
      <c r="BA82">
        <f t="shared" si="43"/>
        <v>-8.0428588383139529E-2</v>
      </c>
    </row>
    <row r="83" spans="1:53" ht="15.75" customHeight="1" x14ac:dyDescent="0.25">
      <c r="A83" s="2" t="s">
        <v>33</v>
      </c>
      <c r="B83" s="2" t="s">
        <v>44</v>
      </c>
      <c r="C83" s="2">
        <v>-75.555599999999998</v>
      </c>
      <c r="D83" s="2">
        <v>10.3131</v>
      </c>
      <c r="E83" s="3">
        <v>44447</v>
      </c>
      <c r="F83" s="2">
        <v>4.1711</v>
      </c>
      <c r="G83" s="2" t="s">
        <v>32</v>
      </c>
      <c r="H83" s="2">
        <v>58.5</v>
      </c>
      <c r="I83" s="2">
        <v>47.5</v>
      </c>
      <c r="J83" s="2">
        <v>-75.556229999999999</v>
      </c>
      <c r="K83" s="2">
        <v>10.31423</v>
      </c>
      <c r="L83" s="2">
        <v>-75.556200000000004</v>
      </c>
      <c r="M83" s="2">
        <v>10.31423</v>
      </c>
      <c r="N83" s="2">
        <v>2.5732999999999999E-2</v>
      </c>
      <c r="O83" s="2">
        <v>2.4497000000000001E-2</v>
      </c>
      <c r="P83" s="2">
        <v>2.5453E-2</v>
      </c>
      <c r="Q83" s="2">
        <v>2.6509000000000001E-2</v>
      </c>
      <c r="R83" s="2">
        <v>2.7678999999999999E-2</v>
      </c>
      <c r="S83" s="2">
        <v>3.2996999999999999E-2</v>
      </c>
      <c r="T83" s="2">
        <v>2.9774999999999999E-2</v>
      </c>
      <c r="U83" s="2">
        <v>2.7434E-2</v>
      </c>
      <c r="V83" s="2">
        <v>2.7092000000000001E-2</v>
      </c>
      <c r="W83" s="2">
        <v>2.7217000000000002E-2</v>
      </c>
      <c r="X83" s="2">
        <v>2.3303000000000001E-2</v>
      </c>
      <c r="Y83" s="2">
        <v>2.29E-2</v>
      </c>
      <c r="Z83" s="2">
        <v>2.1999999999999999E-2</v>
      </c>
      <c r="AA83" s="2">
        <v>2.2800000000000001E-2</v>
      </c>
      <c r="AB83" s="2">
        <v>2.0761999999999999E-2</v>
      </c>
      <c r="AC83" s="2">
        <v>1.9553999999999998E-2</v>
      </c>
      <c r="AD83" s="2">
        <v>1.7819000000000002E-2</v>
      </c>
      <c r="AE83" s="2">
        <v>1</v>
      </c>
      <c r="AF83">
        <f t="shared" si="22"/>
        <v>-8.1419871099986177E-2</v>
      </c>
      <c r="AG83">
        <f t="shared" si="23"/>
        <v>-3.9706501253407699E-3</v>
      </c>
      <c r="AH83">
        <f t="shared" si="24"/>
        <v>0.77137315513531535</v>
      </c>
      <c r="AI83">
        <f t="shared" si="25"/>
        <v>-0.13743811355850963</v>
      </c>
      <c r="AJ83">
        <f t="shared" si="26"/>
        <v>0.8494204272071153</v>
      </c>
      <c r="AK83">
        <f t="shared" si="27"/>
        <v>-0.14797546311449425</v>
      </c>
      <c r="AL83">
        <f t="shared" si="28"/>
        <v>0.83473062623022531</v>
      </c>
      <c r="AM83">
        <f t="shared" si="29"/>
        <v>1.2027775752715608</v>
      </c>
      <c r="AN83">
        <f t="shared" si="30"/>
        <v>0.78263643996641485</v>
      </c>
      <c r="AO83">
        <f t="shared" si="31"/>
        <v>0.82751091703056723</v>
      </c>
      <c r="AP83">
        <f t="shared" si="32"/>
        <v>2.6509000000000001E-2</v>
      </c>
      <c r="AQ83">
        <f t="shared" si="33"/>
        <v>0.83140891596205724</v>
      </c>
      <c r="AR83">
        <f t="shared" si="34"/>
        <v>1.2777324807964638</v>
      </c>
      <c r="AS83">
        <f t="shared" si="35"/>
        <v>0.94218104752550202</v>
      </c>
      <c r="AT83">
        <f t="shared" si="36"/>
        <v>0.10854553301683212</v>
      </c>
      <c r="AU83">
        <f t="shared" si="37"/>
        <v>3.2996999999999999E-2</v>
      </c>
      <c r="AV83">
        <f t="shared" si="38"/>
        <v>0.86014321570943453</v>
      </c>
      <c r="AW83">
        <f t="shared" si="39"/>
        <v>1.7815202098320206</v>
      </c>
      <c r="AX83">
        <f t="shared" si="40"/>
        <v>8.8883987648875298E-2</v>
      </c>
      <c r="AY83">
        <f t="shared" si="41"/>
        <v>5.5434519486807083</v>
      </c>
      <c r="AZ83">
        <f t="shared" si="42"/>
        <v>0.80337606449071131</v>
      </c>
      <c r="BA83">
        <f t="shared" si="43"/>
        <v>-9.5081111631553639E-2</v>
      </c>
    </row>
    <row r="84" spans="1:53" ht="15.75" customHeight="1" x14ac:dyDescent="0.25">
      <c r="A84" s="2" t="s">
        <v>33</v>
      </c>
      <c r="B84" s="2" t="s">
        <v>43</v>
      </c>
      <c r="C84" s="2">
        <v>-75.556399999999996</v>
      </c>
      <c r="D84" s="2">
        <v>10.3035</v>
      </c>
      <c r="E84" s="3">
        <v>44447</v>
      </c>
      <c r="F84" s="2">
        <v>2.7298</v>
      </c>
      <c r="G84" s="2" t="s">
        <v>32</v>
      </c>
      <c r="H84" s="2">
        <v>60.5</v>
      </c>
      <c r="I84" s="2">
        <v>51.5</v>
      </c>
      <c r="J84" s="2">
        <v>-75.554689999999994</v>
      </c>
      <c r="K84" s="2">
        <v>10.30308</v>
      </c>
      <c r="L84" s="2">
        <v>-75.554699999999997</v>
      </c>
      <c r="M84" s="2">
        <v>10.30308</v>
      </c>
      <c r="N84" s="2">
        <v>2.3862999999999999E-2</v>
      </c>
      <c r="O84" s="2">
        <v>2.23E-2</v>
      </c>
      <c r="P84" s="2">
        <v>2.24E-2</v>
      </c>
      <c r="Q84" s="2">
        <v>2.29E-2</v>
      </c>
      <c r="R84" s="2">
        <v>2.3494999999999999E-2</v>
      </c>
      <c r="S84" s="2">
        <v>2.7066E-2</v>
      </c>
      <c r="T84" s="2">
        <v>2.3036000000000001E-2</v>
      </c>
      <c r="U84" s="2">
        <v>2.0899999999999998E-2</v>
      </c>
      <c r="V84" s="2">
        <v>2.07E-2</v>
      </c>
      <c r="W84" s="2">
        <v>2.06E-2</v>
      </c>
      <c r="X84" s="2">
        <v>1.7999000000000001E-2</v>
      </c>
      <c r="Y84" s="2">
        <v>1.9956999999999999E-2</v>
      </c>
      <c r="Z84" s="2">
        <v>1.8873000000000001E-2</v>
      </c>
      <c r="AA84" s="2">
        <v>1.9692000000000001E-2</v>
      </c>
      <c r="AB84" s="2">
        <v>1.8141999999999998E-2</v>
      </c>
      <c r="AC84" s="2">
        <v>1.7084999999999999E-2</v>
      </c>
      <c r="AD84" s="2">
        <v>1.5350000000000001E-2</v>
      </c>
      <c r="AE84" s="2">
        <v>1</v>
      </c>
      <c r="AF84">
        <f t="shared" si="22"/>
        <v>-7.457775264145601E-2</v>
      </c>
      <c r="AG84">
        <f t="shared" si="23"/>
        <v>-7.2289156626505592E-3</v>
      </c>
      <c r="AH84">
        <f t="shared" si="24"/>
        <v>0.82760659129535208</v>
      </c>
      <c r="AI84">
        <f t="shared" si="25"/>
        <v>-0.14467754113017001</v>
      </c>
      <c r="AJ84">
        <f t="shared" si="26"/>
        <v>0.86119617224880396</v>
      </c>
      <c r="AK84">
        <f t="shared" si="27"/>
        <v>-0.15390343854828709</v>
      </c>
      <c r="AL84">
        <f t="shared" si="28"/>
        <v>0.95488038277511966</v>
      </c>
      <c r="AM84">
        <f t="shared" si="29"/>
        <v>1.2950239234449761</v>
      </c>
      <c r="AN84">
        <f t="shared" si="30"/>
        <v>0.78134224691786769</v>
      </c>
      <c r="AO84">
        <f t="shared" si="31"/>
        <v>0.55254029789838788</v>
      </c>
      <c r="AP84">
        <f t="shared" si="32"/>
        <v>2.29E-2</v>
      </c>
      <c r="AQ84">
        <f t="shared" si="33"/>
        <v>0.77218650705682401</v>
      </c>
      <c r="AR84">
        <f t="shared" si="34"/>
        <v>1.2798488804933608</v>
      </c>
      <c r="AS84">
        <f t="shared" si="35"/>
        <v>0.87321856293704825</v>
      </c>
      <c r="AT84">
        <f t="shared" si="36"/>
        <v>-1.4014900662251688</v>
      </c>
      <c r="AU84">
        <f t="shared" si="37"/>
        <v>2.7066E-2</v>
      </c>
      <c r="AV84">
        <f t="shared" si="38"/>
        <v>0.86951690821256045</v>
      </c>
      <c r="AW84">
        <f t="shared" si="39"/>
        <v>1.7767924768876775</v>
      </c>
      <c r="AX84">
        <f t="shared" si="40"/>
        <v>-2.0763520678685041</v>
      </c>
      <c r="AY84">
        <f t="shared" si="41"/>
        <v>6.8793519476042801</v>
      </c>
      <c r="AZ84">
        <f t="shared" si="42"/>
        <v>0.8460799527081948</v>
      </c>
      <c r="BA84">
        <f t="shared" si="43"/>
        <v>-7.2588595141466108E-2</v>
      </c>
    </row>
    <row r="85" spans="1:53" ht="15.75" customHeight="1" x14ac:dyDescent="0.25">
      <c r="A85" s="2" t="s">
        <v>33</v>
      </c>
      <c r="B85" s="2" t="s">
        <v>40</v>
      </c>
      <c r="C85" s="2">
        <v>-75.568700000000007</v>
      </c>
      <c r="D85" s="2">
        <v>10.3131</v>
      </c>
      <c r="E85" s="3">
        <v>44447</v>
      </c>
      <c r="F85" s="2">
        <v>3.0135999999999998</v>
      </c>
      <c r="G85" s="2" t="s">
        <v>32</v>
      </c>
      <c r="H85" s="2">
        <v>54.5</v>
      </c>
      <c r="I85" s="2">
        <v>48.5</v>
      </c>
      <c r="J85" s="2">
        <v>-75.567980000000006</v>
      </c>
      <c r="K85" s="2">
        <v>10.31395</v>
      </c>
      <c r="L85" s="2">
        <v>-75.567999999999998</v>
      </c>
      <c r="M85" s="2">
        <v>10.31395</v>
      </c>
      <c r="N85" s="2">
        <v>2.3599999999999999E-2</v>
      </c>
      <c r="O85" s="2">
        <v>2.18E-2</v>
      </c>
      <c r="P85" s="2">
        <v>2.2255E-2</v>
      </c>
      <c r="Q85" s="2">
        <v>2.3429999999999999E-2</v>
      </c>
      <c r="R85" s="2">
        <v>2.3734000000000002E-2</v>
      </c>
      <c r="S85" s="2">
        <v>2.9041000000000001E-2</v>
      </c>
      <c r="T85" s="2">
        <v>2.4711E-2</v>
      </c>
      <c r="U85" s="2">
        <v>2.2100000000000002E-2</v>
      </c>
      <c r="V85" s="2">
        <v>2.1999999999999999E-2</v>
      </c>
      <c r="W85" s="2">
        <v>2.18E-2</v>
      </c>
      <c r="X85" s="2">
        <v>1.89E-2</v>
      </c>
      <c r="Y85" s="2">
        <v>0.02</v>
      </c>
      <c r="Z85" s="2">
        <v>1.9199999999999998E-2</v>
      </c>
      <c r="AA85" s="2">
        <v>1.9699999999999999E-2</v>
      </c>
      <c r="AB85" s="2">
        <v>1.83E-2</v>
      </c>
      <c r="AC85" s="2">
        <v>1.78E-2</v>
      </c>
      <c r="AD85" s="2">
        <v>1.5800000000000002E-2</v>
      </c>
      <c r="AE85" s="2">
        <v>1</v>
      </c>
      <c r="AF85">
        <f t="shared" si="22"/>
        <v>-7.8048780487804906E-2</v>
      </c>
      <c r="AG85">
        <f t="shared" si="23"/>
        <v>-6.8337129840547071E-3</v>
      </c>
      <c r="AH85">
        <f t="shared" si="24"/>
        <v>0.76633036052477532</v>
      </c>
      <c r="AI85">
        <f t="shared" si="25"/>
        <v>-0.14911014911014903</v>
      </c>
      <c r="AJ85">
        <f t="shared" si="26"/>
        <v>0.85520361990950222</v>
      </c>
      <c r="AK85">
        <f t="shared" si="27"/>
        <v>-0.15322368263544747</v>
      </c>
      <c r="AL85">
        <f t="shared" si="28"/>
        <v>0.90497737556561086</v>
      </c>
      <c r="AM85">
        <f t="shared" si="29"/>
        <v>1.3140723981900453</v>
      </c>
      <c r="AN85">
        <f t="shared" si="30"/>
        <v>0.76484156853223262</v>
      </c>
      <c r="AO85">
        <f t="shared" si="31"/>
        <v>0.56401766004415055</v>
      </c>
      <c r="AP85">
        <f t="shared" si="32"/>
        <v>2.3429999999999999E-2</v>
      </c>
      <c r="AQ85">
        <f t="shared" si="33"/>
        <v>0.76099307875073174</v>
      </c>
      <c r="AR85">
        <f t="shared" si="34"/>
        <v>1.3074603174603174</v>
      </c>
      <c r="AS85">
        <f t="shared" si="35"/>
        <v>0.86194073009323524</v>
      </c>
      <c r="AT85">
        <f t="shared" si="36"/>
        <v>-0.33333333333333237</v>
      </c>
      <c r="AU85">
        <f t="shared" si="37"/>
        <v>2.9041000000000001E-2</v>
      </c>
      <c r="AV85">
        <f t="shared" si="38"/>
        <v>0.85909090909090913</v>
      </c>
      <c r="AW85">
        <f t="shared" si="39"/>
        <v>1.7534294627714564</v>
      </c>
      <c r="AX85">
        <f t="shared" si="40"/>
        <v>-0.52380952380952361</v>
      </c>
      <c r="AY85">
        <f t="shared" si="41"/>
        <v>6.2499999999999973</v>
      </c>
      <c r="AZ85">
        <f t="shared" si="42"/>
        <v>0.80679039977962186</v>
      </c>
      <c r="BA85">
        <f t="shared" si="43"/>
        <v>-9.323927821775152E-2</v>
      </c>
    </row>
    <row r="86" spans="1:53" ht="15.75" customHeight="1" x14ac:dyDescent="0.25">
      <c r="A86" s="2" t="s">
        <v>33</v>
      </c>
      <c r="B86" s="2" t="s">
        <v>37</v>
      </c>
      <c r="C86" s="2">
        <v>-75.58</v>
      </c>
      <c r="D86" s="2">
        <v>10.314</v>
      </c>
      <c r="E86" s="3">
        <v>44447</v>
      </c>
      <c r="F86" s="2">
        <v>3.6221999999999999</v>
      </c>
      <c r="G86" s="2" t="s">
        <v>32</v>
      </c>
      <c r="H86" s="2">
        <v>47.5</v>
      </c>
      <c r="I86" s="2">
        <v>49.5</v>
      </c>
      <c r="J86" s="2">
        <v>-75.583579999999998</v>
      </c>
      <c r="K86" s="2">
        <v>10.31447</v>
      </c>
      <c r="L86" s="2">
        <v>-75.583600000000004</v>
      </c>
      <c r="M86" s="2">
        <v>10.31447</v>
      </c>
      <c r="N86" s="2">
        <v>2.5368000000000002E-2</v>
      </c>
      <c r="O86" s="2">
        <v>2.3968E-2</v>
      </c>
      <c r="P86" s="2">
        <v>2.4556999999999999E-2</v>
      </c>
      <c r="Q86" s="2">
        <v>2.5565999999999998E-2</v>
      </c>
      <c r="R86" s="2">
        <v>2.597E-2</v>
      </c>
      <c r="S86" s="2">
        <v>3.0655000000000002E-2</v>
      </c>
      <c r="T86" s="2">
        <v>2.6613000000000001E-2</v>
      </c>
      <c r="U86" s="2">
        <v>2.46E-2</v>
      </c>
      <c r="V86" s="2">
        <v>2.4299999999999999E-2</v>
      </c>
      <c r="W86" s="2">
        <v>2.4199999999999999E-2</v>
      </c>
      <c r="X86" s="2">
        <v>2.1399999999999999E-2</v>
      </c>
      <c r="Y86" s="2">
        <v>2.24E-2</v>
      </c>
      <c r="Z86" s="2">
        <v>2.1399999999999999E-2</v>
      </c>
      <c r="AA86" s="2">
        <v>2.2100000000000002E-2</v>
      </c>
      <c r="AB86" s="2">
        <v>2.1000000000000001E-2</v>
      </c>
      <c r="AC86" s="2">
        <v>2.0299999999999999E-2</v>
      </c>
      <c r="AD86" s="2">
        <v>1.72E-2</v>
      </c>
      <c r="AE86" s="2">
        <v>1</v>
      </c>
      <c r="AF86">
        <f t="shared" si="22"/>
        <v>-6.9565217391304376E-2</v>
      </c>
      <c r="AG86">
        <f t="shared" si="23"/>
        <v>-8.1967213114754328E-3</v>
      </c>
      <c r="AH86">
        <f t="shared" si="24"/>
        <v>0.80107649649323109</v>
      </c>
      <c r="AI86">
        <f t="shared" si="25"/>
        <v>-0.12491827237413945</v>
      </c>
      <c r="AJ86">
        <f t="shared" si="26"/>
        <v>0.86991869918699183</v>
      </c>
      <c r="AK86">
        <f t="shared" si="27"/>
        <v>-0.13615986627156001</v>
      </c>
      <c r="AL86">
        <f t="shared" si="28"/>
        <v>0.91056910569105687</v>
      </c>
      <c r="AM86">
        <f t="shared" si="29"/>
        <v>1.2461382113821138</v>
      </c>
      <c r="AN86">
        <f t="shared" si="30"/>
        <v>0.80411828805470997</v>
      </c>
      <c r="AO86">
        <f t="shared" si="31"/>
        <v>0.58977436389822313</v>
      </c>
      <c r="AP86">
        <f t="shared" si="32"/>
        <v>2.5565999999999998E-2</v>
      </c>
      <c r="AQ86">
        <f t="shared" si="33"/>
        <v>0.80247920404501705</v>
      </c>
      <c r="AR86">
        <f t="shared" si="34"/>
        <v>1.2435981308411217</v>
      </c>
      <c r="AS86">
        <f t="shared" si="35"/>
        <v>0.88186413121845597</v>
      </c>
      <c r="AT86">
        <f t="shared" si="36"/>
        <v>-0.28000000000000125</v>
      </c>
      <c r="AU86">
        <f t="shared" si="37"/>
        <v>3.0655000000000002E-2</v>
      </c>
      <c r="AV86">
        <f t="shared" si="38"/>
        <v>0.88065843621399176</v>
      </c>
      <c r="AW86">
        <f t="shared" si="39"/>
        <v>1.8050187112675369</v>
      </c>
      <c r="AX86">
        <f t="shared" si="40"/>
        <v>-0.45454545454545481</v>
      </c>
      <c r="AY86">
        <f t="shared" si="41"/>
        <v>6.9999999999999964</v>
      </c>
      <c r="AZ86">
        <f t="shared" si="42"/>
        <v>0.83399119230141894</v>
      </c>
      <c r="BA86">
        <f t="shared" si="43"/>
        <v>-7.8838535879156235E-2</v>
      </c>
    </row>
    <row r="87" spans="1:53" ht="15.75" customHeight="1" x14ac:dyDescent="0.25">
      <c r="A87" s="2" t="s">
        <v>33</v>
      </c>
      <c r="B87" s="2" t="s">
        <v>38</v>
      </c>
      <c r="C87" s="2">
        <v>-75.58</v>
      </c>
      <c r="D87" s="2">
        <v>10.305999999999999</v>
      </c>
      <c r="E87" s="3">
        <v>44447</v>
      </c>
      <c r="F87" s="2">
        <v>2.0806</v>
      </c>
      <c r="G87" s="2" t="s">
        <v>32</v>
      </c>
      <c r="H87" s="2">
        <v>49.5</v>
      </c>
      <c r="I87" s="2">
        <v>52.5</v>
      </c>
      <c r="J87" s="2">
        <v>-75.581479999999999</v>
      </c>
      <c r="K87" s="2">
        <v>10.30592</v>
      </c>
      <c r="L87" s="2">
        <v>-75.581500000000005</v>
      </c>
      <c r="M87" s="2">
        <v>10.30592</v>
      </c>
      <c r="N87" s="2">
        <v>1.9668999999999999E-2</v>
      </c>
      <c r="O87" s="2">
        <v>1.8058000000000001E-2</v>
      </c>
      <c r="P87" s="2">
        <v>1.8297000000000001E-2</v>
      </c>
      <c r="Q87" s="2">
        <v>1.9238999999999999E-2</v>
      </c>
      <c r="R87" s="2">
        <v>1.9588000000000001E-2</v>
      </c>
      <c r="S87" s="2">
        <v>2.3463000000000001E-2</v>
      </c>
      <c r="T87" s="2">
        <v>1.8600999999999999E-2</v>
      </c>
      <c r="U87" s="2">
        <v>1.6580999999999999E-2</v>
      </c>
      <c r="V87" s="2">
        <v>1.6378E-2</v>
      </c>
      <c r="W87" s="2">
        <v>1.6319E-2</v>
      </c>
      <c r="X87" s="2">
        <v>1.4387E-2</v>
      </c>
      <c r="Y87" s="2">
        <v>1.6301E-2</v>
      </c>
      <c r="Z87" s="2">
        <v>1.5696999999999999E-2</v>
      </c>
      <c r="AA87" s="2">
        <v>1.6182999999999999E-2</v>
      </c>
      <c r="AB87" s="2">
        <v>1.5476999999999999E-2</v>
      </c>
      <c r="AC87" s="2">
        <v>1.5288E-2</v>
      </c>
      <c r="AD87" s="2">
        <v>1.3339999999999999E-2</v>
      </c>
      <c r="AE87" s="2">
        <v>1</v>
      </c>
      <c r="AF87">
        <f t="shared" si="22"/>
        <v>-7.0847326272281005E-2</v>
      </c>
      <c r="AG87">
        <f t="shared" si="23"/>
        <v>-7.9635258358662121E-3</v>
      </c>
      <c r="AH87">
        <f t="shared" si="24"/>
        <v>0.77982355197545072</v>
      </c>
      <c r="AI87">
        <f t="shared" si="25"/>
        <v>-0.13773819805150189</v>
      </c>
      <c r="AJ87">
        <f t="shared" si="26"/>
        <v>0.86767987455521389</v>
      </c>
      <c r="AK87">
        <f t="shared" si="27"/>
        <v>-0.14992356744807528</v>
      </c>
      <c r="AL87">
        <f t="shared" si="28"/>
        <v>0.9831132018575478</v>
      </c>
      <c r="AM87">
        <f t="shared" si="29"/>
        <v>1.4150533743441289</v>
      </c>
      <c r="AN87">
        <f t="shared" si="30"/>
        <v>0.7734530401591313</v>
      </c>
      <c r="AO87">
        <f t="shared" si="31"/>
        <v>0.43569661995053627</v>
      </c>
      <c r="AP87">
        <f t="shared" si="32"/>
        <v>1.9238999999999999E-2</v>
      </c>
      <c r="AQ87">
        <f t="shared" si="33"/>
        <v>0.70668712440864334</v>
      </c>
      <c r="AR87">
        <f t="shared" si="34"/>
        <v>1.2929033154931535</v>
      </c>
      <c r="AS87">
        <f t="shared" si="35"/>
        <v>0.80716134038466503</v>
      </c>
      <c r="AT87">
        <f t="shared" si="36"/>
        <v>-4.5125628140703604</v>
      </c>
      <c r="AU87">
        <f t="shared" si="37"/>
        <v>2.3463000000000001E-2</v>
      </c>
      <c r="AV87">
        <f t="shared" si="38"/>
        <v>0.87843448528513857</v>
      </c>
      <c r="AW87">
        <f t="shared" si="39"/>
        <v>1.7698381732589032</v>
      </c>
      <c r="AX87">
        <f t="shared" si="40"/>
        <v>-6.8357142857143067</v>
      </c>
      <c r="AY87">
        <f t="shared" si="41"/>
        <v>7.4298085688240718</v>
      </c>
      <c r="AZ87">
        <f t="shared" si="42"/>
        <v>0.81997187060478194</v>
      </c>
      <c r="BA87">
        <f t="shared" si="43"/>
        <v>-8.6201045970752246E-2</v>
      </c>
    </row>
    <row r="88" spans="1:53" ht="15.75" customHeight="1" x14ac:dyDescent="0.25">
      <c r="A88" s="2" t="s">
        <v>33</v>
      </c>
      <c r="B88" s="2" t="s">
        <v>34</v>
      </c>
      <c r="C88" s="2">
        <v>-75.599699999999999</v>
      </c>
      <c r="D88" s="2">
        <v>10.315300000000001</v>
      </c>
      <c r="E88" s="3">
        <v>44447</v>
      </c>
      <c r="F88" s="2">
        <v>2.1393</v>
      </c>
      <c r="G88" s="2" t="s">
        <v>32</v>
      </c>
      <c r="H88" s="2">
        <v>41.5</v>
      </c>
      <c r="I88" s="2">
        <v>50.5</v>
      </c>
      <c r="J88" s="2">
        <v>-75.599140000000006</v>
      </c>
      <c r="K88" s="2">
        <v>10.31499</v>
      </c>
      <c r="L88" s="2">
        <v>-75.599100000000007</v>
      </c>
      <c r="M88" s="2">
        <v>10.31499</v>
      </c>
      <c r="N88" s="2">
        <v>1.9522000000000001E-2</v>
      </c>
      <c r="O88" s="2">
        <v>1.7552000000000002E-2</v>
      </c>
      <c r="P88" s="2">
        <v>1.7798999999999999E-2</v>
      </c>
      <c r="Q88" s="2">
        <v>1.7995000000000001E-2</v>
      </c>
      <c r="R88" s="2">
        <v>1.7309999999999999E-2</v>
      </c>
      <c r="S88" s="2">
        <v>1.8422999999999998E-2</v>
      </c>
      <c r="T88" s="2">
        <v>1.5167999999999999E-2</v>
      </c>
      <c r="U88" s="2">
        <v>1.4141000000000001E-2</v>
      </c>
      <c r="V88" s="2">
        <v>1.4030000000000001E-2</v>
      </c>
      <c r="W88" s="2">
        <v>1.3932E-2</v>
      </c>
      <c r="X88" s="2">
        <v>1.24E-2</v>
      </c>
      <c r="Y88" s="2">
        <v>1.4200000000000001E-2</v>
      </c>
      <c r="Z88" s="2">
        <v>1.3717999999999999E-2</v>
      </c>
      <c r="AA88" s="2">
        <v>1.4E-2</v>
      </c>
      <c r="AB88" s="2">
        <v>1.3299999999999999E-2</v>
      </c>
      <c r="AC88" s="2">
        <v>1.29E-2</v>
      </c>
      <c r="AD88" s="2">
        <v>1.1065E-2</v>
      </c>
      <c r="AE88" s="2">
        <v>1</v>
      </c>
      <c r="AF88">
        <f t="shared" si="22"/>
        <v>-6.559662409102901E-2</v>
      </c>
      <c r="AG88">
        <f t="shared" si="23"/>
        <v>-7.4448758593666812E-3</v>
      </c>
      <c r="AH88">
        <f t="shared" si="24"/>
        <v>0.96612929490311028</v>
      </c>
      <c r="AI88">
        <f t="shared" si="25"/>
        <v>-0.13304439794909531</v>
      </c>
      <c r="AJ88">
        <f t="shared" si="26"/>
        <v>0.87688282299695908</v>
      </c>
      <c r="AK88">
        <f t="shared" si="27"/>
        <v>-0.14098902527767579</v>
      </c>
      <c r="AL88">
        <f t="shared" si="28"/>
        <v>1.004172265044905</v>
      </c>
      <c r="AM88">
        <f t="shared" si="29"/>
        <v>1.3028074393607239</v>
      </c>
      <c r="AN88">
        <f t="shared" si="30"/>
        <v>0.81751054852320681</v>
      </c>
      <c r="AO88">
        <f t="shared" si="31"/>
        <v>0.67899910634495042</v>
      </c>
      <c r="AP88">
        <f t="shared" si="32"/>
        <v>1.7995000000000001E-2</v>
      </c>
      <c r="AQ88">
        <f t="shared" si="33"/>
        <v>0.76757314226781748</v>
      </c>
      <c r="AR88">
        <f t="shared" si="34"/>
        <v>1.2232258064516128</v>
      </c>
      <c r="AS88">
        <f t="shared" si="35"/>
        <v>0.79197812234929821</v>
      </c>
      <c r="AT88">
        <f t="shared" si="36"/>
        <v>-11.347517730496419</v>
      </c>
      <c r="AU88">
        <f t="shared" si="37"/>
        <v>1.8422999999999998E-2</v>
      </c>
      <c r="AV88">
        <f t="shared" si="38"/>
        <v>0.88382038488952241</v>
      </c>
      <c r="AW88">
        <f t="shared" si="39"/>
        <v>1.816112051556189</v>
      </c>
      <c r="AX88">
        <f t="shared" si="40"/>
        <v>30.508474576271194</v>
      </c>
      <c r="AY88">
        <f t="shared" si="41"/>
        <v>8.1562320505456576</v>
      </c>
      <c r="AZ88">
        <f t="shared" si="42"/>
        <v>0.97676817022200524</v>
      </c>
      <c r="BA88">
        <f t="shared" si="43"/>
        <v>-1.0208501112900449E-2</v>
      </c>
    </row>
    <row r="89" spans="1:53" ht="15.75" customHeight="1" x14ac:dyDescent="0.25">
      <c r="A89" s="2" t="s">
        <v>31</v>
      </c>
      <c r="B89" s="2">
        <v>17890</v>
      </c>
      <c r="C89" s="2">
        <v>-75.510582999999997</v>
      </c>
      <c r="D89" s="2">
        <v>10.348694</v>
      </c>
      <c r="E89" s="3">
        <v>44308</v>
      </c>
      <c r="F89" s="2">
        <v>2.92</v>
      </c>
      <c r="G89" s="2" t="s">
        <v>32</v>
      </c>
      <c r="H89" s="2">
        <v>59</v>
      </c>
      <c r="I89" s="2">
        <v>34</v>
      </c>
      <c r="J89" s="2">
        <v>-75.511510000000001</v>
      </c>
      <c r="K89" s="2">
        <v>10.350009999999999</v>
      </c>
      <c r="L89" s="2">
        <v>-75.511499999999998</v>
      </c>
      <c r="M89" s="2">
        <v>10.350009999999999</v>
      </c>
      <c r="N89" s="2">
        <v>2.7699999999999999E-3</v>
      </c>
      <c r="O89" s="2">
        <v>2.3500000000000001E-3</v>
      </c>
      <c r="P89" s="2">
        <v>4.79E-3</v>
      </c>
      <c r="Q89" s="2">
        <v>7.5399999999999998E-3</v>
      </c>
      <c r="R89" s="2">
        <v>9.3399999999999993E-3</v>
      </c>
      <c r="S89" s="2">
        <v>1.4489999999999999E-2</v>
      </c>
      <c r="T89" s="2">
        <v>1.001E-2</v>
      </c>
      <c r="U89" s="2">
        <v>7.5700000000000003E-3</v>
      </c>
      <c r="V89" s="2">
        <v>7.45E-3</v>
      </c>
      <c r="W89" s="2">
        <v>7.4900000000000001E-3</v>
      </c>
      <c r="X89" s="2">
        <v>6.1199999999999996E-3</v>
      </c>
      <c r="Y89" s="2">
        <v>8.0599999999999995E-3</v>
      </c>
      <c r="Z89" s="2">
        <v>8.0400000000000003E-3</v>
      </c>
      <c r="AA89" s="2">
        <v>7.9399999999999991E-3</v>
      </c>
      <c r="AB89" s="2">
        <v>7.0400000000000003E-3</v>
      </c>
      <c r="AC89" s="2">
        <v>6.2199999999999998E-3</v>
      </c>
      <c r="AD89" s="2">
        <v>6.5900000000000004E-3</v>
      </c>
      <c r="AE89" s="2">
        <v>1</v>
      </c>
      <c r="AF89">
        <f t="shared" si="22"/>
        <v>-0.10591672753834921</v>
      </c>
      <c r="AG89">
        <f t="shared" si="23"/>
        <v>-5.3120849933599073E-3</v>
      </c>
      <c r="AH89">
        <f t="shared" si="24"/>
        <v>0.3305728088336784</v>
      </c>
      <c r="AI89">
        <f t="shared" si="25"/>
        <v>-0.23511426942141514</v>
      </c>
      <c r="AJ89">
        <f t="shared" si="26"/>
        <v>0.80845442536327605</v>
      </c>
      <c r="AK89">
        <f t="shared" si="27"/>
        <v>-0.25226426986470507</v>
      </c>
      <c r="AL89">
        <f t="shared" si="28"/>
        <v>1.0647291941875825</v>
      </c>
      <c r="AM89">
        <f t="shared" si="29"/>
        <v>1.914134742404227</v>
      </c>
      <c r="AN89">
        <f t="shared" si="30"/>
        <v>0.61138861138861134</v>
      </c>
      <c r="AO89">
        <f t="shared" si="31"/>
        <v>-2.2183098591549286</v>
      </c>
      <c r="AP89">
        <f t="shared" si="32"/>
        <v>7.5399999999999998E-3</v>
      </c>
      <c r="AQ89">
        <f t="shared" si="33"/>
        <v>0.52242926155969638</v>
      </c>
      <c r="AR89">
        <f t="shared" si="34"/>
        <v>1.6356209150326799</v>
      </c>
      <c r="AS89">
        <f t="shared" si="35"/>
        <v>0.8557387972680327</v>
      </c>
      <c r="AT89">
        <f t="shared" si="36"/>
        <v>4.9189189189189335</v>
      </c>
      <c r="AU89">
        <f t="shared" si="37"/>
        <v>1.4489999999999999E-2</v>
      </c>
      <c r="AV89">
        <f t="shared" si="38"/>
        <v>0.82147651006711409</v>
      </c>
      <c r="AW89">
        <f t="shared" si="39"/>
        <v>1.5777202663108705</v>
      </c>
      <c r="AX89">
        <f t="shared" si="40"/>
        <v>3.9591836734693948</v>
      </c>
      <c r="AY89">
        <f t="shared" si="41"/>
        <v>5.5586206896551689</v>
      </c>
      <c r="AZ89">
        <f t="shared" si="42"/>
        <v>0.52035886818495514</v>
      </c>
      <c r="BA89">
        <f t="shared" si="43"/>
        <v>-0.28369703960140052</v>
      </c>
    </row>
    <row r="90" spans="1:53" ht="15.75" customHeight="1" x14ac:dyDescent="0.25">
      <c r="A90" s="2" t="s">
        <v>31</v>
      </c>
      <c r="B90" s="2">
        <v>17805</v>
      </c>
      <c r="C90" s="2">
        <v>-75.533112000000003</v>
      </c>
      <c r="D90" s="2">
        <v>10.385289999999999</v>
      </c>
      <c r="E90" s="3">
        <v>44308</v>
      </c>
      <c r="F90" s="2">
        <v>3.09</v>
      </c>
      <c r="G90" s="2" t="s">
        <v>32</v>
      </c>
      <c r="H90" s="2">
        <v>47</v>
      </c>
      <c r="I90" s="2">
        <v>21</v>
      </c>
      <c r="J90" s="2">
        <v>-75.531779999999998</v>
      </c>
      <c r="K90" s="2">
        <v>10.384130000000001</v>
      </c>
      <c r="L90" s="2">
        <v>-75.531800000000004</v>
      </c>
      <c r="M90" s="2">
        <v>10.384130000000001</v>
      </c>
      <c r="N90" s="2">
        <v>3.9399999999999999E-3</v>
      </c>
      <c r="O90" s="2">
        <v>2.8600000000000001E-3</v>
      </c>
      <c r="P90" s="2">
        <v>4.7200000000000002E-3</v>
      </c>
      <c r="Q90" s="2">
        <v>6.8399999999999997E-3</v>
      </c>
      <c r="R90" s="2">
        <v>8.0000000000000002E-3</v>
      </c>
      <c r="S90" s="2">
        <v>1.112E-2</v>
      </c>
      <c r="T90" s="2">
        <v>4.8399999999999997E-3</v>
      </c>
      <c r="U90" s="2">
        <v>3.48E-3</v>
      </c>
      <c r="V90" s="2">
        <v>3.5200000000000001E-3</v>
      </c>
      <c r="W90" s="2">
        <v>3.6099999999999999E-3</v>
      </c>
      <c r="X90" s="2">
        <v>1.9599999999999999E-3</v>
      </c>
      <c r="Y90" s="2">
        <v>3.0000000000000001E-3</v>
      </c>
      <c r="Z90" s="2">
        <v>3.1099999999999999E-3</v>
      </c>
      <c r="AA90" s="2">
        <v>2.7100000000000002E-3</v>
      </c>
      <c r="AB90" s="2">
        <v>2.5100000000000001E-3</v>
      </c>
      <c r="AC90" s="2">
        <v>2.14E-3</v>
      </c>
      <c r="AD90" s="2">
        <v>2.99E-3</v>
      </c>
      <c r="AE90" s="2">
        <v>1</v>
      </c>
      <c r="AF90">
        <f t="shared" si="22"/>
        <v>-0.27941176470588236</v>
      </c>
      <c r="AG90">
        <f t="shared" si="23"/>
        <v>1.8335684062059224E-2</v>
      </c>
      <c r="AH90">
        <f t="shared" si="24"/>
        <v>0.42446043165467628</v>
      </c>
      <c r="AI90">
        <f t="shared" si="25"/>
        <v>-0.67833951762523204</v>
      </c>
      <c r="AJ90">
        <f t="shared" si="26"/>
        <v>0.56321839080459768</v>
      </c>
      <c r="AK90">
        <f t="shared" si="27"/>
        <v>-0.66854327938071778</v>
      </c>
      <c r="AL90">
        <f t="shared" si="28"/>
        <v>0.86206896551724144</v>
      </c>
      <c r="AM90">
        <f t="shared" si="29"/>
        <v>3.1954022988505746</v>
      </c>
      <c r="AN90">
        <f t="shared" si="30"/>
        <v>0.40495867768595045</v>
      </c>
      <c r="AO90">
        <f t="shared" si="31"/>
        <v>0.41188524590163939</v>
      </c>
      <c r="AP90">
        <f t="shared" si="32"/>
        <v>6.8399999999999997E-3</v>
      </c>
      <c r="AQ90">
        <f t="shared" si="33"/>
        <v>0.31294964028776978</v>
      </c>
      <c r="AR90">
        <f t="shared" si="34"/>
        <v>2.4693877551020407</v>
      </c>
      <c r="AS90">
        <f t="shared" si="35"/>
        <v>0.50906643106567384</v>
      </c>
      <c r="AT90">
        <f t="shared" si="36"/>
        <v>-0.97402597402597446</v>
      </c>
      <c r="AU90">
        <f t="shared" si="37"/>
        <v>1.112E-2</v>
      </c>
      <c r="AV90">
        <f t="shared" si="38"/>
        <v>0.55681818181818177</v>
      </c>
      <c r="AW90">
        <f t="shared" si="39"/>
        <v>1.2758264462809916</v>
      </c>
      <c r="AX90">
        <f t="shared" si="40"/>
        <v>-2.166666666666667</v>
      </c>
      <c r="AY90">
        <f t="shared" si="41"/>
        <v>1.9736842105263157</v>
      </c>
      <c r="AZ90">
        <f t="shared" si="42"/>
        <v>0.6151079136690647</v>
      </c>
      <c r="BA90">
        <f t="shared" si="43"/>
        <v>-0.21104868552592249</v>
      </c>
    </row>
    <row r="91" spans="1:53" ht="15.75" customHeight="1" x14ac:dyDescent="0.25">
      <c r="A91" s="2" t="s">
        <v>31</v>
      </c>
      <c r="B91" s="2">
        <v>51291</v>
      </c>
      <c r="C91" s="2">
        <v>-75.544653190000005</v>
      </c>
      <c r="D91" s="2">
        <v>10.36487983</v>
      </c>
      <c r="E91" s="3">
        <v>44307</v>
      </c>
      <c r="F91" s="2">
        <v>1.85</v>
      </c>
      <c r="G91" s="2" t="s">
        <v>32</v>
      </c>
      <c r="H91" s="2">
        <v>79</v>
      </c>
      <c r="I91" s="2">
        <v>20</v>
      </c>
      <c r="J91" s="2">
        <v>-75.545649999999995</v>
      </c>
      <c r="K91" s="2">
        <v>10.366390000000001</v>
      </c>
      <c r="L91" s="2">
        <v>-75.545699999999997</v>
      </c>
      <c r="M91" s="2">
        <v>10.366390000000001</v>
      </c>
      <c r="N91" s="2">
        <v>5.3800000000000002E-3</v>
      </c>
      <c r="O91" s="2">
        <v>4.3099999999999996E-3</v>
      </c>
      <c r="P91" s="2">
        <v>7.7000000000000002E-3</v>
      </c>
      <c r="Q91" s="2">
        <v>1.0959999999999999E-2</v>
      </c>
      <c r="R91" s="2">
        <v>1.268E-2</v>
      </c>
      <c r="S91" s="2">
        <v>1.8409999999999999E-2</v>
      </c>
      <c r="T91" s="2">
        <v>1.487E-2</v>
      </c>
      <c r="U91" s="2">
        <v>1.282E-2</v>
      </c>
      <c r="V91" s="2">
        <v>1.2840000000000001E-2</v>
      </c>
      <c r="W91" s="2">
        <v>1.2959999999999999E-2</v>
      </c>
      <c r="X91" s="2">
        <v>1.023E-2</v>
      </c>
      <c r="Y91" s="2">
        <v>1.09E-2</v>
      </c>
      <c r="Z91" s="2">
        <v>1.102E-2</v>
      </c>
      <c r="AA91" s="2">
        <v>1.078E-2</v>
      </c>
      <c r="AB91" s="2">
        <v>1.0330000000000001E-2</v>
      </c>
      <c r="AC91" s="2">
        <v>9.7800000000000005E-3</v>
      </c>
      <c r="AD91" s="2">
        <v>9.7699999999999992E-3</v>
      </c>
      <c r="AE91" s="2">
        <v>1</v>
      </c>
      <c r="AF91">
        <f t="shared" si="22"/>
        <v>-0.11236442516268981</v>
      </c>
      <c r="AG91">
        <f t="shared" si="23"/>
        <v>5.4305663304887323E-3</v>
      </c>
      <c r="AH91">
        <f t="shared" si="24"/>
        <v>0.41825095057034223</v>
      </c>
      <c r="AI91">
        <f t="shared" si="25"/>
        <v>-0.21658398881793525</v>
      </c>
      <c r="AJ91">
        <f t="shared" si="26"/>
        <v>0.797971918876755</v>
      </c>
      <c r="AK91">
        <f t="shared" si="27"/>
        <v>-0.21525963677843299</v>
      </c>
      <c r="AL91">
        <f t="shared" si="28"/>
        <v>0.85023400936037441</v>
      </c>
      <c r="AM91">
        <f t="shared" si="29"/>
        <v>1.4360374414976598</v>
      </c>
      <c r="AN91">
        <f t="shared" si="30"/>
        <v>0.68796234028244785</v>
      </c>
      <c r="AO91">
        <f t="shared" si="31"/>
        <v>-4.2191780821917817</v>
      </c>
      <c r="AP91">
        <f t="shared" si="32"/>
        <v>1.0959999999999999E-2</v>
      </c>
      <c r="AQ91">
        <f t="shared" si="33"/>
        <v>0.69636067354698539</v>
      </c>
      <c r="AR91">
        <f t="shared" si="34"/>
        <v>1.4535679374389052</v>
      </c>
      <c r="AS91">
        <f t="shared" si="35"/>
        <v>0.93447111019479268</v>
      </c>
      <c r="AT91">
        <f t="shared" si="36"/>
        <v>-0.26960784313725494</v>
      </c>
      <c r="AU91">
        <f t="shared" si="37"/>
        <v>1.8409999999999999E-2</v>
      </c>
      <c r="AV91">
        <f t="shared" si="38"/>
        <v>0.79672897196261672</v>
      </c>
      <c r="AW91">
        <f t="shared" si="39"/>
        <v>1.658867505923612</v>
      </c>
      <c r="AX91">
        <f t="shared" si="40"/>
        <v>-0.34895833333333359</v>
      </c>
      <c r="AY91">
        <f t="shared" si="41"/>
        <v>4.2084942084942076</v>
      </c>
      <c r="AZ91">
        <f t="shared" si="42"/>
        <v>0.59532862574687673</v>
      </c>
      <c r="BA91">
        <f t="shared" si="43"/>
        <v>-0.22524323435566432</v>
      </c>
    </row>
    <row r="92" spans="1:53" ht="15.75" customHeight="1" x14ac:dyDescent="0.25">
      <c r="A92" s="2" t="s">
        <v>33</v>
      </c>
      <c r="B92" s="2" t="s">
        <v>78</v>
      </c>
      <c r="C92" s="2">
        <v>-75.529083</v>
      </c>
      <c r="D92" s="2">
        <v>10.402639000000001</v>
      </c>
      <c r="E92" s="3">
        <v>44298</v>
      </c>
      <c r="F92" s="2">
        <v>8.4615410000000004</v>
      </c>
      <c r="G92" s="2" t="s">
        <v>32</v>
      </c>
      <c r="H92" s="2">
        <v>75.5</v>
      </c>
      <c r="I92" s="2">
        <v>7.5</v>
      </c>
      <c r="J92" s="2">
        <v>-75.528779999999998</v>
      </c>
      <c r="K92" s="2">
        <v>10.402710000000001</v>
      </c>
      <c r="L92" s="2">
        <v>-75.528800000000004</v>
      </c>
      <c r="M92" s="2">
        <v>10.402710000000001</v>
      </c>
      <c r="N92" s="2">
        <v>6.0000000000000001E-3</v>
      </c>
      <c r="O92" s="2">
        <v>5.0800000000000003E-3</v>
      </c>
      <c r="P92" s="2">
        <v>6.6699999999999997E-3</v>
      </c>
      <c r="Q92" s="2">
        <v>9.1470000000000006E-3</v>
      </c>
      <c r="R92" s="2">
        <v>1.0237E-2</v>
      </c>
      <c r="S92" s="2">
        <v>1.4612999999999999E-2</v>
      </c>
      <c r="T92" s="2">
        <v>9.4490000000000008E-3</v>
      </c>
      <c r="U92" s="2">
        <v>7.7999999999999996E-3</v>
      </c>
      <c r="V92" s="2">
        <v>7.7499999999999999E-3</v>
      </c>
      <c r="W92" s="2">
        <v>7.8499999999999993E-3</v>
      </c>
      <c r="X92" s="2">
        <v>6.4700000000000001E-3</v>
      </c>
      <c r="Y92" s="2">
        <v>8.2799999999999992E-3</v>
      </c>
      <c r="Z92" s="2">
        <v>6.79E-3</v>
      </c>
      <c r="AA92" s="2">
        <v>8.09E-3</v>
      </c>
      <c r="AB92" s="2">
        <v>7.5599999999999999E-3</v>
      </c>
      <c r="AC92" s="2">
        <v>7.0759999999999998E-3</v>
      </c>
      <c r="AD92" s="2">
        <v>8.2109999999999995E-3</v>
      </c>
      <c r="AE92" s="2">
        <v>0</v>
      </c>
      <c r="AF92">
        <f t="shared" si="22"/>
        <v>-9.3202522775052532E-2</v>
      </c>
      <c r="AG92">
        <f t="shared" si="23"/>
        <v>3.1948881789137192E-3</v>
      </c>
      <c r="AH92">
        <f t="shared" si="24"/>
        <v>0.45644289331417232</v>
      </c>
      <c r="AI92">
        <f t="shared" si="25"/>
        <v>-0.21136560801715118</v>
      </c>
      <c r="AJ92">
        <f t="shared" si="26"/>
        <v>0.82948717948717954</v>
      </c>
      <c r="AK92">
        <f t="shared" si="27"/>
        <v>-0.21821424325288319</v>
      </c>
      <c r="AL92">
        <f t="shared" si="28"/>
        <v>1.0615384615384615</v>
      </c>
      <c r="AM92">
        <f t="shared" si="29"/>
        <v>1.8734615384615385</v>
      </c>
      <c r="AN92">
        <f t="shared" si="30"/>
        <v>0.68472854270293149</v>
      </c>
      <c r="AO92">
        <f t="shared" si="31"/>
        <v>-0.5304445274561076</v>
      </c>
      <c r="AP92">
        <f t="shared" si="32"/>
        <v>9.1470000000000006E-3</v>
      </c>
      <c r="AQ92">
        <f t="shared" si="33"/>
        <v>0.53377129952781766</v>
      </c>
      <c r="AR92">
        <f t="shared" si="34"/>
        <v>1.4604327666151469</v>
      </c>
      <c r="AS92">
        <f t="shared" si="35"/>
        <v>0.72366986625253316</v>
      </c>
      <c r="AT92">
        <f t="shared" si="36"/>
        <v>5.5862068965517171</v>
      </c>
      <c r="AU92">
        <f t="shared" si="37"/>
        <v>1.4612999999999999E-2</v>
      </c>
      <c r="AV92">
        <f t="shared" si="38"/>
        <v>0.83483870967741935</v>
      </c>
      <c r="AW92">
        <f t="shared" si="39"/>
        <v>1.6603228878973368</v>
      </c>
      <c r="AX92">
        <f t="shared" si="40"/>
        <v>3.7708333333333353</v>
      </c>
      <c r="AY92">
        <f t="shared" si="41"/>
        <v>6.2255639097744373</v>
      </c>
      <c r="AZ92">
        <f t="shared" si="42"/>
        <v>0.62594949702319858</v>
      </c>
      <c r="BA92">
        <f t="shared" si="43"/>
        <v>-0.2034607052063892</v>
      </c>
    </row>
    <row r="93" spans="1:53" ht="15.75" customHeight="1" x14ac:dyDescent="0.25">
      <c r="A93" s="2" t="s">
        <v>33</v>
      </c>
      <c r="B93" s="2" t="s">
        <v>47</v>
      </c>
      <c r="C93" s="2">
        <v>-75.542394000000002</v>
      </c>
      <c r="D93" s="2">
        <v>10.398014</v>
      </c>
      <c r="E93" s="3">
        <v>44298</v>
      </c>
      <c r="F93" s="2">
        <v>6.5180999999999996</v>
      </c>
      <c r="G93" s="2" t="s">
        <v>32</v>
      </c>
      <c r="H93" s="2">
        <v>69.5</v>
      </c>
      <c r="I93" s="2">
        <v>10.5</v>
      </c>
      <c r="J93" s="2">
        <v>-75.542990000000003</v>
      </c>
      <c r="K93" s="2">
        <v>10.397629999999999</v>
      </c>
      <c r="L93" s="2">
        <v>-75.543000000000006</v>
      </c>
      <c r="M93" s="2">
        <v>10.397629999999999</v>
      </c>
      <c r="N93" s="2">
        <v>3.3830000000000002E-3</v>
      </c>
      <c r="O93" s="2">
        <v>3.052E-3</v>
      </c>
      <c r="P93" s="2">
        <v>3.7940000000000001E-3</v>
      </c>
      <c r="Q93" s="2">
        <v>5.9090000000000002E-3</v>
      </c>
      <c r="R93" s="2">
        <v>7.3439999999999998E-3</v>
      </c>
      <c r="S93" s="2">
        <v>1.0926999999999999E-2</v>
      </c>
      <c r="T93" s="2">
        <v>5.6439999999999997E-3</v>
      </c>
      <c r="U93" s="2">
        <v>4.0689999999999997E-3</v>
      </c>
      <c r="V93" s="2">
        <v>4.0080000000000003E-3</v>
      </c>
      <c r="W93" s="2">
        <v>4.1669999999999997E-3</v>
      </c>
      <c r="X93" s="2">
        <v>2.1800000000000001E-3</v>
      </c>
      <c r="Y93" s="2">
        <v>2.2799999999999999E-3</v>
      </c>
      <c r="Z93" s="2">
        <v>1.0200000000000001E-3</v>
      </c>
      <c r="AA93" s="2">
        <v>2.1099999999999999E-3</v>
      </c>
      <c r="AB93" s="2">
        <v>1.57E-3</v>
      </c>
      <c r="AC93" s="2">
        <v>1.1199999999999999E-3</v>
      </c>
      <c r="AD93" s="2">
        <v>1.9959999999999999E-3</v>
      </c>
      <c r="AE93" s="2">
        <v>0</v>
      </c>
      <c r="AF93">
        <f t="shared" si="22"/>
        <v>-0.30228836613858212</v>
      </c>
      <c r="AG93">
        <f t="shared" si="23"/>
        <v>1.1898980087421077E-2</v>
      </c>
      <c r="AH93">
        <f t="shared" si="24"/>
        <v>0.34721332479180017</v>
      </c>
      <c r="AI93">
        <f t="shared" si="25"/>
        <v>-0.47700928418392569</v>
      </c>
      <c r="AJ93">
        <f t="shared" si="26"/>
        <v>0.5357581715409192</v>
      </c>
      <c r="AK93">
        <f t="shared" si="27"/>
        <v>-0.48553732517738724</v>
      </c>
      <c r="AL93">
        <f t="shared" si="28"/>
        <v>0.56033423445564023</v>
      </c>
      <c r="AM93">
        <f t="shared" si="29"/>
        <v>2.6854263946915706</v>
      </c>
      <c r="AN93">
        <f t="shared" si="30"/>
        <v>0.38625088589652734</v>
      </c>
      <c r="AO93">
        <f t="shared" si="31"/>
        <v>0.45159560203807997</v>
      </c>
      <c r="AP93">
        <f t="shared" si="32"/>
        <v>5.9090000000000002E-3</v>
      </c>
      <c r="AQ93">
        <f t="shared" si="33"/>
        <v>0.37238034227143774</v>
      </c>
      <c r="AR93">
        <f t="shared" si="34"/>
        <v>2.5889908256880734</v>
      </c>
      <c r="AS93">
        <f t="shared" si="35"/>
        <v>0.64195522825573792</v>
      </c>
      <c r="AT93">
        <f t="shared" si="36"/>
        <v>3.5732516590097088E-2</v>
      </c>
      <c r="AU93">
        <f t="shared" si="37"/>
        <v>1.0926999999999999E-2</v>
      </c>
      <c r="AV93">
        <f t="shared" si="38"/>
        <v>0.54391217564870253</v>
      </c>
      <c r="AW93">
        <f t="shared" si="39"/>
        <v>1.2648547695537344</v>
      </c>
      <c r="AX93">
        <f t="shared" si="40"/>
        <v>-5.5897149245388397E-2</v>
      </c>
      <c r="AY93">
        <f t="shared" si="41"/>
        <v>1.2069878242456329</v>
      </c>
      <c r="AZ93">
        <f t="shared" si="42"/>
        <v>0.54077056831701298</v>
      </c>
      <c r="BA93">
        <f t="shared" si="43"/>
        <v>-0.26698695309700782</v>
      </c>
    </row>
    <row r="94" spans="1:53" ht="15.75" customHeight="1" x14ac:dyDescent="0.25">
      <c r="A94" s="2" t="s">
        <v>33</v>
      </c>
      <c r="B94" s="2" t="s">
        <v>49</v>
      </c>
      <c r="C94" s="2">
        <v>-75.547499999999999</v>
      </c>
      <c r="D94" s="2">
        <v>10.410278</v>
      </c>
      <c r="E94" s="3">
        <v>44298</v>
      </c>
      <c r="F94" s="2">
        <v>11.151999999999999</v>
      </c>
      <c r="G94" s="2" t="s">
        <v>32</v>
      </c>
      <c r="H94" s="2">
        <v>67</v>
      </c>
      <c r="I94" s="2">
        <v>6</v>
      </c>
      <c r="J94" s="2">
        <v>-75.548159999999996</v>
      </c>
      <c r="K94" s="2">
        <v>10.409649999999999</v>
      </c>
      <c r="L94" s="2">
        <v>-75.548199999999994</v>
      </c>
      <c r="M94" s="2">
        <v>10.409660000000001</v>
      </c>
      <c r="N94" s="2">
        <v>4.1200000000000004E-3</v>
      </c>
      <c r="O94" s="2">
        <v>3.5200000000000001E-3</v>
      </c>
      <c r="P94" s="2">
        <v>4.7800000000000004E-3</v>
      </c>
      <c r="Q94" s="2">
        <v>6.1000000000000004E-3</v>
      </c>
      <c r="R94" s="2">
        <v>6.6800000000000002E-3</v>
      </c>
      <c r="S94" s="2">
        <v>8.7600000000000004E-3</v>
      </c>
      <c r="T94" s="2">
        <v>5.1999999999999998E-3</v>
      </c>
      <c r="U94" s="2">
        <v>4.3600000000000002E-3</v>
      </c>
      <c r="V94" s="2">
        <v>4.4799999999999996E-3</v>
      </c>
      <c r="W94" s="2">
        <v>4.5999999999999999E-3</v>
      </c>
      <c r="X94" s="2">
        <v>3.0200000000000001E-3</v>
      </c>
      <c r="Y94" s="2">
        <v>3.9899999999999996E-3</v>
      </c>
      <c r="Z94" s="2">
        <v>2.65E-3</v>
      </c>
      <c r="AA94" s="2">
        <v>3.8500000000000001E-3</v>
      </c>
      <c r="AB94" s="2">
        <v>3.32E-3</v>
      </c>
      <c r="AC94" s="2">
        <v>2.96E-3</v>
      </c>
      <c r="AD94" s="2">
        <v>4.8700000000000002E-3</v>
      </c>
      <c r="AE94" s="2">
        <v>1</v>
      </c>
      <c r="AF94">
        <f t="shared" si="22"/>
        <v>-0.18157181571815717</v>
      </c>
      <c r="AG94">
        <f t="shared" si="23"/>
        <v>2.678571428571426E-2</v>
      </c>
      <c r="AH94">
        <f t="shared" si="24"/>
        <v>0.545662100456621</v>
      </c>
      <c r="AI94">
        <f t="shared" si="25"/>
        <v>-0.43056705298013226</v>
      </c>
      <c r="AJ94">
        <f t="shared" si="26"/>
        <v>0.69266055045871555</v>
      </c>
      <c r="AK94">
        <f t="shared" si="27"/>
        <v>-0.40605443830123322</v>
      </c>
      <c r="AL94">
        <f t="shared" si="28"/>
        <v>0.91513761467889898</v>
      </c>
      <c r="AM94">
        <f t="shared" si="29"/>
        <v>2.0091743119266057</v>
      </c>
      <c r="AN94">
        <f t="shared" si="30"/>
        <v>0.58076923076923082</v>
      </c>
      <c r="AO94">
        <f t="shared" si="31"/>
        <v>0.30194805194805202</v>
      </c>
      <c r="AP94">
        <f t="shared" si="32"/>
        <v>6.1000000000000004E-3</v>
      </c>
      <c r="AQ94">
        <f t="shared" si="33"/>
        <v>0.49771689497716892</v>
      </c>
      <c r="AR94">
        <f t="shared" si="34"/>
        <v>1.7218543046357615</v>
      </c>
      <c r="AS94">
        <f t="shared" si="35"/>
        <v>0.65004865633655207</v>
      </c>
      <c r="AT94">
        <f t="shared" si="36"/>
        <v>-1.6274509803921569</v>
      </c>
      <c r="AU94">
        <f t="shared" si="37"/>
        <v>8.7600000000000004E-3</v>
      </c>
      <c r="AV94">
        <f t="shared" si="38"/>
        <v>0.6741071428571429</v>
      </c>
      <c r="AW94">
        <f t="shared" si="39"/>
        <v>1.5125686813186814</v>
      </c>
      <c r="AX94">
        <f t="shared" si="40"/>
        <v>-2.6216216216216166</v>
      </c>
      <c r="AY94">
        <f t="shared" si="41"/>
        <v>2.9776119402985071</v>
      </c>
      <c r="AZ94">
        <f t="shared" si="42"/>
        <v>0.69634703196347036</v>
      </c>
      <c r="BA94">
        <f t="shared" si="43"/>
        <v>-0.15717427115731367</v>
      </c>
    </row>
    <row r="95" spans="1:53" ht="15.75" customHeight="1" x14ac:dyDescent="0.25">
      <c r="A95" s="2" t="s">
        <v>33</v>
      </c>
      <c r="B95" s="2" t="s">
        <v>48</v>
      </c>
      <c r="C95" s="2">
        <v>-75.549000000000007</v>
      </c>
      <c r="D95" s="2">
        <v>10.398</v>
      </c>
      <c r="E95" s="3">
        <v>44298</v>
      </c>
      <c r="F95" s="2">
        <v>7.4729000000000001</v>
      </c>
      <c r="G95" s="2" t="s">
        <v>32</v>
      </c>
      <c r="H95" s="2">
        <v>67.5</v>
      </c>
      <c r="I95" s="2">
        <v>10.5</v>
      </c>
      <c r="J95" s="2">
        <v>-75.547989999999999</v>
      </c>
      <c r="K95" s="2">
        <v>10.398709999999999</v>
      </c>
      <c r="L95" s="2">
        <v>-75.548000000000002</v>
      </c>
      <c r="M95" s="2">
        <v>10.398709999999999</v>
      </c>
      <c r="N95" s="2">
        <v>3.3319999999999999E-3</v>
      </c>
      <c r="O95" s="2">
        <v>2.359E-3</v>
      </c>
      <c r="P95" s="2">
        <v>3.4749999999999998E-3</v>
      </c>
      <c r="Q95" s="2">
        <v>4.9230000000000003E-3</v>
      </c>
      <c r="R95" s="2">
        <v>5.4949999999999999E-3</v>
      </c>
      <c r="S95" s="2">
        <v>7.8410000000000007E-3</v>
      </c>
      <c r="T95" s="2">
        <v>3.96E-3</v>
      </c>
      <c r="U95" s="2">
        <v>3.1800000000000001E-3</v>
      </c>
      <c r="V95" s="2">
        <v>3.1800000000000001E-3</v>
      </c>
      <c r="W95" s="2">
        <v>3.2200000000000002E-3</v>
      </c>
      <c r="X95" s="2">
        <v>1.67E-3</v>
      </c>
      <c r="Y95" s="2">
        <v>2E-3</v>
      </c>
      <c r="Z95" s="2">
        <v>8.3900000000000001E-4</v>
      </c>
      <c r="AA95" s="2">
        <v>1.8699999999999999E-3</v>
      </c>
      <c r="AB95" s="2">
        <v>1.15E-3</v>
      </c>
      <c r="AC95" s="2">
        <v>8.1700000000000002E-4</v>
      </c>
      <c r="AD95" s="2">
        <v>1.717E-3</v>
      </c>
      <c r="AE95" s="2">
        <v>0</v>
      </c>
      <c r="AF95">
        <f t="shared" si="22"/>
        <v>-0.31134020618556701</v>
      </c>
      <c r="AG95">
        <f t="shared" si="23"/>
        <v>6.250000000000016E-3</v>
      </c>
      <c r="AH95">
        <f t="shared" si="24"/>
        <v>0.44318326744037745</v>
      </c>
      <c r="AI95">
        <f t="shared" si="25"/>
        <v>-0.56867397280909882</v>
      </c>
      <c r="AJ95">
        <f t="shared" si="26"/>
        <v>0.52515723270440251</v>
      </c>
      <c r="AK95">
        <f t="shared" si="27"/>
        <v>-0.56867397280909882</v>
      </c>
      <c r="AL95">
        <f t="shared" si="28"/>
        <v>0.62893081761006286</v>
      </c>
      <c r="AM95">
        <f t="shared" si="29"/>
        <v>2.4657232704402516</v>
      </c>
      <c r="AN95">
        <f t="shared" si="30"/>
        <v>0.42171717171717171</v>
      </c>
      <c r="AO95">
        <f t="shared" si="31"/>
        <v>0.493390716261912</v>
      </c>
      <c r="AP95">
        <f t="shared" si="32"/>
        <v>4.9230000000000003E-3</v>
      </c>
      <c r="AQ95">
        <f t="shared" si="33"/>
        <v>0.40556051524040299</v>
      </c>
      <c r="AR95">
        <f t="shared" si="34"/>
        <v>2.3712574850299402</v>
      </c>
      <c r="AS95">
        <f t="shared" si="35"/>
        <v>0.56371759842034097</v>
      </c>
      <c r="AT95">
        <f t="shared" si="36"/>
        <v>-0.15267175572519073</v>
      </c>
      <c r="AU95">
        <f t="shared" si="37"/>
        <v>7.8410000000000007E-3</v>
      </c>
      <c r="AV95">
        <f t="shared" si="38"/>
        <v>0.52515723270440251</v>
      </c>
      <c r="AW95">
        <f t="shared" si="39"/>
        <v>1.3281875357347057</v>
      </c>
      <c r="AX95">
        <f t="shared" si="40"/>
        <v>-0.27966101694915252</v>
      </c>
      <c r="AY95">
        <f t="shared" si="41"/>
        <v>1.324503311258278</v>
      </c>
      <c r="AZ95">
        <f t="shared" si="42"/>
        <v>0.62785359010330311</v>
      </c>
      <c r="BA95">
        <f t="shared" si="43"/>
        <v>-0.20214161808348208</v>
      </c>
    </row>
    <row r="96" spans="1:53" ht="15.75" customHeight="1" x14ac:dyDescent="0.25">
      <c r="A96" s="2" t="s">
        <v>33</v>
      </c>
      <c r="B96" s="2" t="s">
        <v>79</v>
      </c>
      <c r="C96" s="2">
        <v>-75.517278000000005</v>
      </c>
      <c r="D96" s="2">
        <v>10.329561</v>
      </c>
      <c r="E96" s="3">
        <v>44297</v>
      </c>
      <c r="F96" s="2">
        <v>3.782756</v>
      </c>
      <c r="G96" s="2" t="s">
        <v>32</v>
      </c>
      <c r="H96" s="2">
        <v>86.5</v>
      </c>
      <c r="I96" s="2">
        <v>33.5</v>
      </c>
      <c r="J96" s="2">
        <v>-75.516400000000004</v>
      </c>
      <c r="K96" s="2">
        <v>10.329140000000001</v>
      </c>
      <c r="L96" s="2">
        <v>-75.516400000000004</v>
      </c>
      <c r="M96" s="2">
        <v>10.329140000000001</v>
      </c>
      <c r="N96" s="2">
        <v>1.03E-2</v>
      </c>
      <c r="O96" s="2">
        <v>1.0330000000000001E-2</v>
      </c>
      <c r="P96" s="2">
        <v>1.4843E-2</v>
      </c>
      <c r="Q96" s="2">
        <v>1.9123000000000001E-2</v>
      </c>
      <c r="R96" s="2">
        <v>2.1867000000000001E-2</v>
      </c>
      <c r="S96" s="2">
        <v>3.1122E-2</v>
      </c>
      <c r="T96" s="2">
        <v>3.2899999999999999E-2</v>
      </c>
      <c r="U96" s="2">
        <v>3.1800000000000002E-2</v>
      </c>
      <c r="V96" s="2">
        <v>3.2000000000000001E-2</v>
      </c>
      <c r="W96" s="2">
        <v>3.1899999999999998E-2</v>
      </c>
      <c r="X96" s="2">
        <v>2.6623999999999998E-2</v>
      </c>
      <c r="Y96" s="2">
        <v>1.7942E-2</v>
      </c>
      <c r="Z96" s="2">
        <v>1.5035E-2</v>
      </c>
      <c r="AA96" s="2">
        <v>1.8244E-2</v>
      </c>
      <c r="AB96" s="2">
        <v>1.166E-2</v>
      </c>
      <c r="AC96" s="2">
        <v>9.7699999999999992E-3</v>
      </c>
      <c r="AD96" s="2">
        <v>4.6280000000000002E-3</v>
      </c>
      <c r="AE96" s="2">
        <v>0</v>
      </c>
      <c r="AF96">
        <f t="shared" si="22"/>
        <v>-8.8593728604683064E-2</v>
      </c>
      <c r="AG96">
        <f t="shared" si="23"/>
        <v>1.5698587127157915E-3</v>
      </c>
      <c r="AH96">
        <f t="shared" si="24"/>
        <v>0.47692950324529271</v>
      </c>
      <c r="AI96">
        <f>((1/V96)-(1/X96))*Y96</f>
        <v>-0.11321574519230768</v>
      </c>
      <c r="AJ96">
        <f t="shared" si="26"/>
        <v>0.83723270440251563</v>
      </c>
      <c r="AK96">
        <f t="shared" si="27"/>
        <v>-0.10968940871432029</v>
      </c>
      <c r="AL96">
        <f t="shared" si="28"/>
        <v>0.5642138364779874</v>
      </c>
      <c r="AM96">
        <f t="shared" si="29"/>
        <v>0.97867924528301886</v>
      </c>
      <c r="AN96">
        <f t="shared" si="30"/>
        <v>0.80924012158054714</v>
      </c>
      <c r="AO96">
        <f t="shared" si="31"/>
        <v>0.45340621250499946</v>
      </c>
      <c r="AP96">
        <f t="shared" si="32"/>
        <v>1.9123000000000001E-2</v>
      </c>
      <c r="AQ96">
        <f t="shared" si="33"/>
        <v>1.0217852323115482</v>
      </c>
      <c r="AR96">
        <f t="shared" si="34"/>
        <v>1.2357271634615385</v>
      </c>
      <c r="AS96">
        <f t="shared" si="35"/>
        <v>1.2088198404208059</v>
      </c>
      <c r="AT96">
        <f t="shared" si="36"/>
        <v>0.61817645323104142</v>
      </c>
      <c r="AU96">
        <f t="shared" si="37"/>
        <v>3.1122E-2</v>
      </c>
      <c r="AV96">
        <f t="shared" si="38"/>
        <v>0.83199999999999996</v>
      </c>
      <c r="AW96">
        <f t="shared" si="39"/>
        <v>1.798565349544073</v>
      </c>
      <c r="AX96">
        <f t="shared" si="40"/>
        <v>0.62649733006205788</v>
      </c>
      <c r="AY96">
        <f t="shared" si="41"/>
        <v>3.4663833075734134</v>
      </c>
      <c r="AZ96">
        <f t="shared" si="42"/>
        <v>0.61445279866332503</v>
      </c>
      <c r="BA96">
        <f t="shared" si="43"/>
        <v>-0.21151147334286172</v>
      </c>
    </row>
    <row r="97" spans="1:53" ht="15.75" customHeight="1" x14ac:dyDescent="0.25">
      <c r="A97" s="2" t="s">
        <v>33</v>
      </c>
      <c r="B97" s="2" t="s">
        <v>80</v>
      </c>
      <c r="C97" s="2">
        <v>-75.519703000000007</v>
      </c>
      <c r="D97" s="2">
        <v>10.354127999999999</v>
      </c>
      <c r="E97" s="3">
        <v>44297</v>
      </c>
      <c r="F97" s="2">
        <v>12.550269999999999</v>
      </c>
      <c r="G97" s="2" t="s">
        <v>32</v>
      </c>
      <c r="H97" s="2">
        <v>83.5</v>
      </c>
      <c r="I97" s="2">
        <v>24.5</v>
      </c>
      <c r="J97" s="2">
        <v>-75.51867</v>
      </c>
      <c r="K97" s="2">
        <v>10.35416</v>
      </c>
      <c r="L97" s="2">
        <v>-75.518699999999995</v>
      </c>
      <c r="M97" s="2">
        <v>10.35416</v>
      </c>
      <c r="N97" s="2">
        <v>7.6620000000000004E-3</v>
      </c>
      <c r="O97" s="2">
        <v>7.5040000000000003E-3</v>
      </c>
      <c r="P97" s="2">
        <v>1.0167000000000001E-2</v>
      </c>
      <c r="Q97" s="2">
        <v>1.3287999999999999E-2</v>
      </c>
      <c r="R97" s="2">
        <v>1.5271E-2</v>
      </c>
      <c r="S97" s="2">
        <v>2.1665E-2</v>
      </c>
      <c r="T97" s="2">
        <v>1.7670000000000002E-2</v>
      </c>
      <c r="U97" s="2">
        <v>1.5436E-2</v>
      </c>
      <c r="V97" s="2">
        <v>1.5125E-2</v>
      </c>
      <c r="W97" s="2">
        <v>1.4983E-2</v>
      </c>
      <c r="X97" s="2">
        <v>1.1450999999999999E-2</v>
      </c>
      <c r="Y97" s="2">
        <v>7.77E-3</v>
      </c>
      <c r="Z97" s="2">
        <v>5.8380000000000003E-3</v>
      </c>
      <c r="AA97" s="2">
        <v>7.6909999999999999E-3</v>
      </c>
      <c r="AB97" s="2">
        <v>5.3369999999999997E-3</v>
      </c>
      <c r="AC97" s="2">
        <v>4.5820000000000001E-3</v>
      </c>
      <c r="AD97" s="2">
        <v>4.8219999999999999E-3</v>
      </c>
      <c r="AE97" s="2">
        <v>0</v>
      </c>
      <c r="AF97">
        <f t="shared" si="22"/>
        <v>-0.14821289098820994</v>
      </c>
      <c r="AG97">
        <f t="shared" si="23"/>
        <v>-1.4892008284296007E-2</v>
      </c>
      <c r="AH97">
        <f t="shared" si="24"/>
        <v>0.46928225248096012</v>
      </c>
      <c r="AI97">
        <f t="shared" si="25"/>
        <v>-0.16482435039416959</v>
      </c>
      <c r="AJ97">
        <f t="shared" si="26"/>
        <v>0.74183726353977708</v>
      </c>
      <c r="AK97">
        <f t="shared" si="27"/>
        <v>-0.17517461027822301</v>
      </c>
      <c r="AL97">
        <f t="shared" si="28"/>
        <v>0.50336874838040946</v>
      </c>
      <c r="AM97">
        <f t="shared" si="29"/>
        <v>1.4035371857994299</v>
      </c>
      <c r="AN97">
        <f t="shared" si="30"/>
        <v>0.64804753820033945</v>
      </c>
      <c r="AO97">
        <f t="shared" si="31"/>
        <v>1.3478497550353841</v>
      </c>
      <c r="AP97">
        <f t="shared" si="32"/>
        <v>1.3287999999999999E-2</v>
      </c>
      <c r="AQ97">
        <f t="shared" si="33"/>
        <v>0.71248557581352412</v>
      </c>
      <c r="AR97">
        <f t="shared" si="34"/>
        <v>1.5430966727796702</v>
      </c>
      <c r="AS97">
        <f t="shared" si="35"/>
        <v>0.93731531657207567</v>
      </c>
      <c r="AT97">
        <f t="shared" si="36"/>
        <v>0.48547449967721101</v>
      </c>
      <c r="AU97">
        <f t="shared" si="37"/>
        <v>2.1665E-2</v>
      </c>
      <c r="AV97">
        <f t="shared" si="38"/>
        <v>0.75709090909090904</v>
      </c>
      <c r="AW97">
        <f t="shared" si="39"/>
        <v>1.63066193342594</v>
      </c>
      <c r="AX97">
        <f t="shared" si="40"/>
        <v>0.48017218888599</v>
      </c>
      <c r="AY97">
        <f t="shared" si="41"/>
        <v>1.9498117942283559</v>
      </c>
      <c r="AZ97">
        <f t="shared" si="42"/>
        <v>0.61333948765289636</v>
      </c>
      <c r="BA97">
        <f t="shared" si="43"/>
        <v>-0.21229907392705555</v>
      </c>
    </row>
    <row r="98" spans="1:53" ht="15.75" customHeight="1" x14ac:dyDescent="0.25">
      <c r="A98" s="2" t="s">
        <v>33</v>
      </c>
      <c r="B98" s="2" t="s">
        <v>77</v>
      </c>
      <c r="C98" s="2">
        <v>-75.561197222222219</v>
      </c>
      <c r="D98" s="2">
        <v>10.296455555555561</v>
      </c>
      <c r="E98" s="3">
        <v>43607</v>
      </c>
      <c r="F98" s="2">
        <v>5.8606999999999996</v>
      </c>
      <c r="G98" s="2" t="s">
        <v>32</v>
      </c>
      <c r="H98" s="2">
        <v>43.5</v>
      </c>
      <c r="I98" s="2">
        <v>56.5</v>
      </c>
      <c r="J98" s="2">
        <v>-75.562089999999998</v>
      </c>
      <c r="K98" s="2">
        <v>10.29777</v>
      </c>
      <c r="L98" s="2">
        <v>-75.562100000000001</v>
      </c>
      <c r="M98" s="2">
        <v>10.29777</v>
      </c>
      <c r="N98" s="2">
        <v>8.6759999999999997E-3</v>
      </c>
      <c r="O98" s="2">
        <v>7.3270000000000002E-3</v>
      </c>
      <c r="P98" s="2">
        <v>7.9559999999999995E-3</v>
      </c>
      <c r="Q98" s="2">
        <v>9.3729999999999994E-3</v>
      </c>
      <c r="R98" s="2">
        <v>1.0104999999999999E-2</v>
      </c>
      <c r="S98" s="2">
        <v>1.2925000000000001E-2</v>
      </c>
      <c r="T98" s="2">
        <v>8.6910000000000008E-3</v>
      </c>
      <c r="U98" s="2">
        <v>6.986E-3</v>
      </c>
      <c r="V98" s="2">
        <v>6.881E-3</v>
      </c>
      <c r="W98" s="2">
        <v>6.6670000000000002E-3</v>
      </c>
      <c r="X98" s="2">
        <v>4.3449999999999999E-3</v>
      </c>
      <c r="Y98" s="2">
        <v>3.9890000000000004E-3</v>
      </c>
      <c r="Z98" s="2">
        <v>3.9630000000000004E-3</v>
      </c>
      <c r="AA98" s="2">
        <v>3.6749999999999999E-3</v>
      </c>
      <c r="AB98" s="2">
        <v>2.8029999999999999E-3</v>
      </c>
      <c r="AC98" s="2">
        <v>2.526E-3</v>
      </c>
      <c r="AD98" s="2">
        <v>1.8680000000000001E-3</v>
      </c>
      <c r="AE98" s="2">
        <v>0</v>
      </c>
      <c r="AF98">
        <f t="shared" si="22"/>
        <v>-0.23307739828788279</v>
      </c>
      <c r="AG98">
        <f t="shared" si="23"/>
        <v>-2.3364828242877011E-2</v>
      </c>
      <c r="AH98">
        <f t="shared" si="24"/>
        <v>0.61555125725338489</v>
      </c>
      <c r="AI98">
        <f t="shared" si="25"/>
        <v>-0.33835449225690933</v>
      </c>
      <c r="AJ98">
        <f t="shared" si="26"/>
        <v>0.62195820211852271</v>
      </c>
      <c r="AK98">
        <f t="shared" si="27"/>
        <v>-0.34706760224377747</v>
      </c>
      <c r="AL98">
        <f t="shared" si="28"/>
        <v>0.57099914113942174</v>
      </c>
      <c r="AM98">
        <f t="shared" si="29"/>
        <v>1.850128829086745</v>
      </c>
      <c r="AN98">
        <f t="shared" si="30"/>
        <v>0.49994246922103319</v>
      </c>
      <c r="AO98">
        <f t="shared" si="31"/>
        <v>0.85143198090692129</v>
      </c>
      <c r="AP98">
        <f t="shared" si="32"/>
        <v>9.3729999999999994E-3</v>
      </c>
      <c r="AQ98">
        <f t="shared" si="33"/>
        <v>0.54050290135396517</v>
      </c>
      <c r="AR98">
        <f t="shared" si="34"/>
        <v>2.0002301495972383</v>
      </c>
      <c r="AS98">
        <f t="shared" si="35"/>
        <v>0.72493137930031148</v>
      </c>
      <c r="AT98">
        <f t="shared" si="36"/>
        <v>0.20235578375113258</v>
      </c>
      <c r="AU98">
        <f t="shared" si="37"/>
        <v>1.2925000000000001E-2</v>
      </c>
      <c r="AV98">
        <f t="shared" si="38"/>
        <v>0.6314489173085307</v>
      </c>
      <c r="AW98">
        <f t="shared" si="39"/>
        <v>1.4352689610319227</v>
      </c>
      <c r="AX98">
        <f t="shared" si="40"/>
        <v>0.11878545211878531</v>
      </c>
      <c r="AY98">
        <f t="shared" si="41"/>
        <v>1.5104127224536161</v>
      </c>
      <c r="AZ98">
        <f t="shared" si="42"/>
        <v>0.72518375241779487</v>
      </c>
      <c r="BA98">
        <f t="shared" si="43"/>
        <v>-0.13955193473971436</v>
      </c>
    </row>
    <row r="99" spans="1:53" ht="15.75" customHeight="1" x14ac:dyDescent="0.25">
      <c r="A99" s="2" t="s">
        <v>33</v>
      </c>
      <c r="B99" s="2" t="s">
        <v>53</v>
      </c>
      <c r="C99" s="2">
        <v>-75.567416666666659</v>
      </c>
      <c r="D99" s="2">
        <v>10.277583333333331</v>
      </c>
      <c r="E99" s="3">
        <v>43607</v>
      </c>
      <c r="F99" s="2">
        <v>5.2770999999999999</v>
      </c>
      <c r="G99" s="2" t="s">
        <v>32</v>
      </c>
      <c r="H99" s="2">
        <v>43.5</v>
      </c>
      <c r="I99" s="2">
        <v>64.5</v>
      </c>
      <c r="J99" s="2">
        <v>-75.566469999999995</v>
      </c>
      <c r="K99" s="2">
        <v>10.276999999999999</v>
      </c>
      <c r="L99" s="2">
        <v>-75.566500000000005</v>
      </c>
      <c r="M99" s="2">
        <v>10.276999999999999</v>
      </c>
      <c r="N99" s="2">
        <v>1.057E-2</v>
      </c>
      <c r="O99" s="2">
        <v>9.5440000000000004E-3</v>
      </c>
      <c r="P99" s="2">
        <v>1.0245000000000001E-2</v>
      </c>
      <c r="Q99" s="2">
        <v>1.1475000000000001E-2</v>
      </c>
      <c r="R99" s="2">
        <v>1.2168999999999999E-2</v>
      </c>
      <c r="S99" s="2">
        <v>1.5365E-2</v>
      </c>
      <c r="T99" s="2">
        <v>1.1027E-2</v>
      </c>
      <c r="U99" s="2">
        <v>9.11E-3</v>
      </c>
      <c r="V99" s="2">
        <v>8.7930000000000005E-3</v>
      </c>
      <c r="W99" s="2">
        <v>8.7670000000000005E-3</v>
      </c>
      <c r="X99" s="2">
        <v>6.3709999999999999E-3</v>
      </c>
      <c r="Y99" s="2">
        <v>6.4429999999999999E-3</v>
      </c>
      <c r="Z99" s="2">
        <v>6.2989999999999999E-3</v>
      </c>
      <c r="AA99" s="2">
        <v>5.9649999999999998E-3</v>
      </c>
      <c r="AB99" s="2">
        <v>4.3930000000000002E-3</v>
      </c>
      <c r="AC99" s="2">
        <v>3.6800000000000001E-3</v>
      </c>
      <c r="AD99" s="2">
        <v>3.9300000000000003E-3</v>
      </c>
      <c r="AE99" s="2">
        <v>0</v>
      </c>
      <c r="AF99">
        <f t="shared" si="22"/>
        <v>-0.17692655513209743</v>
      </c>
      <c r="AG99">
        <f t="shared" si="23"/>
        <v>-1.9186664429154756E-2</v>
      </c>
      <c r="AH99">
        <f t="shared" si="24"/>
        <v>0.66677513830133428</v>
      </c>
      <c r="AI99">
        <f t="shared" si="25"/>
        <v>-0.27855925477456767</v>
      </c>
      <c r="AJ99">
        <f t="shared" si="26"/>
        <v>0.69934138309549942</v>
      </c>
      <c r="AK99">
        <f>((1/U99)-(1/X99))*Y99</f>
        <v>-0.3040564226519693</v>
      </c>
      <c r="AL99">
        <f t="shared" si="28"/>
        <v>0.70724478594950602</v>
      </c>
      <c r="AM99">
        <f t="shared" si="29"/>
        <v>1.6866081229418222</v>
      </c>
      <c r="AN99">
        <f t="shared" si="30"/>
        <v>0.57776367098938963</v>
      </c>
      <c r="AO99">
        <f t="shared" si="31"/>
        <v>0.83855799373040751</v>
      </c>
      <c r="AP99">
        <f t="shared" si="32"/>
        <v>1.1475000000000001E-2</v>
      </c>
      <c r="AQ99">
        <f t="shared" si="33"/>
        <v>0.59290595509274324</v>
      </c>
      <c r="AR99">
        <f t="shared" si="34"/>
        <v>1.7308114895620783</v>
      </c>
      <c r="AS99">
        <f t="shared" si="35"/>
        <v>0.76107421232223582</v>
      </c>
      <c r="AT99">
        <f t="shared" si="36"/>
        <v>0.12909379968203499</v>
      </c>
      <c r="AU99">
        <f t="shared" si="37"/>
        <v>1.5365E-2</v>
      </c>
      <c r="AV99">
        <f t="shared" si="38"/>
        <v>0.72455362219947683</v>
      </c>
      <c r="AW99">
        <f t="shared" si="39"/>
        <v>1.5507076078710105</v>
      </c>
      <c r="AX99">
        <f t="shared" si="40"/>
        <v>-2.6996625421822278E-2</v>
      </c>
      <c r="AY99">
        <f t="shared" si="41"/>
        <v>2.3523183643665568</v>
      </c>
      <c r="AZ99">
        <f t="shared" si="42"/>
        <v>0.74682720468597463</v>
      </c>
      <c r="BA99">
        <f t="shared" si="43"/>
        <v>-0.12677987038309815</v>
      </c>
    </row>
    <row r="100" spans="1:53" ht="15.75" customHeight="1" x14ac:dyDescent="0.25">
      <c r="A100" s="2" t="s">
        <v>33</v>
      </c>
      <c r="B100" s="2" t="s">
        <v>54</v>
      </c>
      <c r="C100" s="2">
        <v>-75.5683111111111</v>
      </c>
      <c r="D100" s="2">
        <v>10.317497222222221</v>
      </c>
      <c r="E100" s="3">
        <v>43607</v>
      </c>
      <c r="F100" s="2">
        <v>5.2602000000000002</v>
      </c>
      <c r="G100" s="2" t="s">
        <v>32</v>
      </c>
      <c r="H100" s="2">
        <v>39.5</v>
      </c>
      <c r="I100" s="2">
        <v>49.5</v>
      </c>
      <c r="J100" s="2">
        <v>-75.56814</v>
      </c>
      <c r="K100" s="2">
        <v>10.31803</v>
      </c>
      <c r="L100" s="2">
        <v>-75.568100000000001</v>
      </c>
      <c r="M100" s="2">
        <v>10.31803</v>
      </c>
      <c r="N100" s="2">
        <v>8.4759999999999992E-3</v>
      </c>
      <c r="O100" s="2">
        <v>8.0999999999999996E-3</v>
      </c>
      <c r="P100" s="2">
        <v>1.0089000000000001E-2</v>
      </c>
      <c r="Q100" s="2">
        <v>1.2730999999999999E-2</v>
      </c>
      <c r="R100" s="2">
        <v>1.4281E-2</v>
      </c>
      <c r="S100" s="2">
        <v>1.9552E-2</v>
      </c>
      <c r="T100" s="2">
        <v>1.6330000000000001E-2</v>
      </c>
      <c r="U100" s="2">
        <v>1.3899E-2</v>
      </c>
      <c r="V100" s="2">
        <v>1.3538E-2</v>
      </c>
      <c r="W100" s="2">
        <v>1.338E-2</v>
      </c>
      <c r="X100" s="2">
        <v>9.0969999999999992E-3</v>
      </c>
      <c r="Y100" s="2">
        <v>4.9620000000000003E-3</v>
      </c>
      <c r="Z100" s="2">
        <v>4.7990000000000003E-3</v>
      </c>
      <c r="AA100" s="2">
        <v>4.7530000000000003E-3</v>
      </c>
      <c r="AB100" s="2">
        <v>2.7920000000000002E-3</v>
      </c>
      <c r="AC100" s="2">
        <v>2.238E-3</v>
      </c>
      <c r="AD100" s="2">
        <v>1.637E-3</v>
      </c>
      <c r="AE100" s="2">
        <v>0</v>
      </c>
      <c r="AF100">
        <f>(X100-U100)/(X100+U100)</f>
        <v>-0.20881892503044011</v>
      </c>
      <c r="AG100">
        <f t="shared" si="23"/>
        <v>-1.902562410645553E-2</v>
      </c>
      <c r="AH100">
        <f t="shared" si="24"/>
        <v>0.51600859247135844</v>
      </c>
      <c r="AI100">
        <f t="shared" si="25"/>
        <v>-0.17893068668663295</v>
      </c>
      <c r="AJ100">
        <f t="shared" si="26"/>
        <v>0.65450751852651268</v>
      </c>
      <c r="AK100">
        <f t="shared" si="27"/>
        <v>-0.18845044444008408</v>
      </c>
      <c r="AL100">
        <f t="shared" si="28"/>
        <v>0.35700410101446151</v>
      </c>
      <c r="AM100">
        <f t="shared" si="29"/>
        <v>1.4067199079070436</v>
      </c>
      <c r="AN100">
        <f t="shared" si="30"/>
        <v>0.5570728720146968</v>
      </c>
      <c r="AO100">
        <f t="shared" si="31"/>
        <v>1.4683544303797469</v>
      </c>
      <c r="AP100">
        <f t="shared" si="32"/>
        <v>1.2730999999999999E-2</v>
      </c>
      <c r="AQ100">
        <f t="shared" si="33"/>
        <v>0.7108735679214403</v>
      </c>
      <c r="AR100">
        <f t="shared" si="34"/>
        <v>1.7950972848191713</v>
      </c>
      <c r="AS100">
        <f t="shared" si="35"/>
        <v>0.93689537960422664</v>
      </c>
      <c r="AT100">
        <f t="shared" si="36"/>
        <v>0.47496173190465768</v>
      </c>
      <c r="AU100">
        <f t="shared" si="37"/>
        <v>1.9552E-2</v>
      </c>
      <c r="AV100">
        <f t="shared" si="38"/>
        <v>0.67196040774117294</v>
      </c>
      <c r="AW100">
        <f t="shared" si="39"/>
        <v>1.5230932920032672</v>
      </c>
      <c r="AX100">
        <f t="shared" si="40"/>
        <v>0.46268322703368003</v>
      </c>
      <c r="AY100">
        <f t="shared" si="41"/>
        <v>1.033319450229071</v>
      </c>
      <c r="AZ100">
        <f t="shared" si="42"/>
        <v>0.65113543371522087</v>
      </c>
      <c r="BA100">
        <f t="shared" si="43"/>
        <v>-0.18632867042138282</v>
      </c>
    </row>
    <row r="101" spans="1:53" ht="15.75" customHeight="1" x14ac:dyDescent="0.25"/>
    <row r="102" spans="1:53" ht="15.75" customHeight="1" x14ac:dyDescent="0.25"/>
    <row r="103" spans="1:53" ht="15.75" customHeight="1" x14ac:dyDescent="0.25"/>
    <row r="104" spans="1:53" ht="15.75" customHeight="1" x14ac:dyDescent="0.25"/>
    <row r="105" spans="1:53" ht="15.75" customHeight="1" x14ac:dyDescent="0.25"/>
    <row r="106" spans="1:53" ht="15.75" customHeight="1" x14ac:dyDescent="0.25"/>
    <row r="107" spans="1:53" ht="15.75" customHeight="1" x14ac:dyDescent="0.25"/>
    <row r="108" spans="1:53" ht="15.75" customHeight="1" x14ac:dyDescent="0.25"/>
    <row r="109" spans="1:53" ht="15.75" customHeight="1" x14ac:dyDescent="0.25"/>
    <row r="110" spans="1:53" ht="15.75" customHeight="1" x14ac:dyDescent="0.25"/>
    <row r="111" spans="1:53" ht="15.75" customHeight="1" x14ac:dyDescent="0.25"/>
    <row r="112" spans="1:5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Felipe Mercado Andrade</cp:lastModifiedBy>
  <dcterms:created xsi:type="dcterms:W3CDTF">2024-04-21T16:59:04Z</dcterms:created>
  <dcterms:modified xsi:type="dcterms:W3CDTF">2024-09-06T03:52:55Z</dcterms:modified>
</cp:coreProperties>
</file>