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CODE-RS-ML\CLOROFILA\DATASET-CL\"/>
    </mc:Choice>
  </mc:AlternateContent>
  <xr:revisionPtr revIDLastSave="0" documentId="13_ncr:1_{3C6E6E97-93BB-4E93-90A8-ED00B2909078}" xr6:coauthVersionLast="47" xr6:coauthVersionMax="47" xr10:uidLastSave="{00000000-0000-0000-0000-000000000000}"/>
  <bookViews>
    <workbookView xWindow="-120" yWindow="-120" windowWidth="29040" windowHeight="15840" xr2:uid="{14AD6A92-9D20-40CD-B478-12B55DC6ADE4}"/>
  </bookViews>
  <sheets>
    <sheet name="30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" i="3" l="1"/>
  <c r="BA31" i="3" l="1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</calcChain>
</file>

<file path=xl/sharedStrings.xml><?xml version="1.0" encoding="utf-8"?>
<sst xmlns="http://schemas.openxmlformats.org/spreadsheetml/2006/main" count="143" uniqueCount="84">
  <si>
    <t>CIOH</t>
  </si>
  <si>
    <t>E11</t>
  </si>
  <si>
    <t>Clorofila-a (ug/l)</t>
  </si>
  <si>
    <t>E2</t>
  </si>
  <si>
    <t>E11*s</t>
  </si>
  <si>
    <t>E12</t>
  </si>
  <si>
    <t>E1</t>
  </si>
  <si>
    <t>E10</t>
  </si>
  <si>
    <t>E2s</t>
  </si>
  <si>
    <t>E13</t>
  </si>
  <si>
    <t>E3</t>
  </si>
  <si>
    <t>E13s</t>
  </si>
  <si>
    <t>E7</t>
  </si>
  <si>
    <t>E3s</t>
  </si>
  <si>
    <t>E5*s</t>
  </si>
  <si>
    <t>E9</t>
  </si>
  <si>
    <t>E24</t>
  </si>
  <si>
    <t>E5s</t>
  </si>
  <si>
    <t>E4s</t>
  </si>
  <si>
    <t>E6</t>
  </si>
  <si>
    <t>E7s</t>
  </si>
  <si>
    <t>E3*s</t>
  </si>
  <si>
    <t>E9s</t>
  </si>
  <si>
    <t>E24s</t>
  </si>
  <si>
    <t>E6s</t>
  </si>
  <si>
    <t>E5</t>
  </si>
  <si>
    <t>E4*s</t>
  </si>
  <si>
    <t>E14</t>
  </si>
  <si>
    <t>E14s</t>
  </si>
  <si>
    <t>E1*s</t>
  </si>
  <si>
    <t>ID</t>
  </si>
  <si>
    <t>St</t>
  </si>
  <si>
    <t>Longitude</t>
  </si>
  <si>
    <t>Latitude</t>
  </si>
  <si>
    <t>Fecha</t>
  </si>
  <si>
    <t>Valor</t>
  </si>
  <si>
    <t>Variable</t>
  </si>
  <si>
    <t>Pixel-X</t>
  </si>
  <si>
    <t>Pixel-Y</t>
  </si>
  <si>
    <t>LongitudeB</t>
  </si>
  <si>
    <t>LatitudeB</t>
  </si>
  <si>
    <t>lon</t>
  </si>
  <si>
    <t>lat</t>
  </si>
  <si>
    <t>Rrs_400</t>
  </si>
  <si>
    <t>Rrs_412</t>
  </si>
  <si>
    <t>Rrs_443</t>
  </si>
  <si>
    <t>Rrs_490</t>
  </si>
  <si>
    <t>Rrs_510</t>
  </si>
  <si>
    <t>Rrs_560</t>
  </si>
  <si>
    <t>Rrs_620</t>
  </si>
  <si>
    <t>Rrs_665</t>
  </si>
  <si>
    <t>Rrs_674</t>
  </si>
  <si>
    <t>Rrs_682</t>
  </si>
  <si>
    <t>Rrs_709</t>
  </si>
  <si>
    <t>Rrs_754</t>
  </si>
  <si>
    <t>Rrs_768</t>
  </si>
  <si>
    <t>Rrs_779</t>
  </si>
  <si>
    <t>Rrs_865</t>
  </si>
  <si>
    <t>Rrs_884</t>
  </si>
  <si>
    <t>Rrs_1016</t>
  </si>
  <si>
    <t>l2_flags</t>
  </si>
  <si>
    <t>NDCI(682)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</si>
  <si>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</si>
  <si>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</si>
  <si>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</si>
  <si>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</si>
  <si>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</si>
  <si>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</si>
  <si>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</si>
  <si>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</si>
  <si>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</si>
  <si>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</si>
  <si>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</si>
  <si>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</si>
  <si>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</si>
  <si>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</si>
  <si>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</si>
  <si>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</si>
  <si>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</si>
  <si>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</si>
  <si>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</si>
  <si>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</si>
  <si>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E1s</t>
  </si>
  <si>
    <t>NDCI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</si>
</sst>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3" fillId="0" borderId="0" xfId="0" applyNumberFormat="1" applyFont="1"/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DABA-E68C-4ADF-A37C-98ED075A3E48}">
  <dimension ref="A1:BA31"/>
  <sheetViews>
    <sheetView tabSelected="1" workbookViewId="0">
      <selection activeCell="G33" sqref="G33"/>
    </sheetView>
  </sheetViews>
  <sheetFormatPr baseColWidth="10" defaultRowHeight="15" x14ac:dyDescent="0.25"/>
  <cols>
    <col min="5" max="5" width="18.140625" bestFit="1" customWidth="1"/>
    <col min="7" max="7" width="15.7109375" bestFit="1" customWidth="1"/>
  </cols>
  <sheetData>
    <row r="1" spans="1:53" x14ac:dyDescent="0.25">
      <c r="A1" s="3" t="s">
        <v>30</v>
      </c>
      <c r="B1" s="3" t="s">
        <v>31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 t="s">
        <v>47</v>
      </c>
      <c r="S1" s="3" t="s">
        <v>48</v>
      </c>
      <c r="T1" s="3" t="s">
        <v>49</v>
      </c>
      <c r="U1" s="3" t="s">
        <v>50</v>
      </c>
      <c r="V1" s="3" t="s">
        <v>51</v>
      </c>
      <c r="W1" s="3" t="s">
        <v>52</v>
      </c>
      <c r="X1" s="3" t="s">
        <v>53</v>
      </c>
      <c r="Y1" s="3" t="s">
        <v>54</v>
      </c>
      <c r="Z1" s="3" t="s">
        <v>55</v>
      </c>
      <c r="AA1" s="3" t="s">
        <v>56</v>
      </c>
      <c r="AB1" s="3" t="s">
        <v>57</v>
      </c>
      <c r="AC1" s="3" t="s">
        <v>58</v>
      </c>
      <c r="AD1" s="3" t="s">
        <v>59</v>
      </c>
      <c r="AE1" s="3" t="s">
        <v>60</v>
      </c>
      <c r="AF1" s="4" t="s">
        <v>83</v>
      </c>
      <c r="AG1" s="4" t="s">
        <v>61</v>
      </c>
      <c r="AH1" s="4" t="s">
        <v>62</v>
      </c>
      <c r="AI1" s="4" t="s">
        <v>63</v>
      </c>
      <c r="AJ1" s="4" t="s">
        <v>64</v>
      </c>
      <c r="AK1" s="4" t="s">
        <v>65</v>
      </c>
      <c r="AL1" s="4" t="s">
        <v>66</v>
      </c>
      <c r="AM1" s="4" t="s">
        <v>67</v>
      </c>
      <c r="AN1" s="4" t="s">
        <v>68</v>
      </c>
      <c r="AO1" s="4" t="s">
        <v>69</v>
      </c>
      <c r="AP1" s="4" t="s">
        <v>70</v>
      </c>
      <c r="AQ1" s="4" t="s">
        <v>71</v>
      </c>
      <c r="AR1" s="4" t="s">
        <v>72</v>
      </c>
      <c r="AS1" s="4" t="s">
        <v>73</v>
      </c>
      <c r="AT1" s="4" t="s">
        <v>74</v>
      </c>
      <c r="AU1" s="4" t="s">
        <v>75</v>
      </c>
      <c r="AV1" s="4" t="s">
        <v>76</v>
      </c>
      <c r="AW1" s="4" t="s">
        <v>77</v>
      </c>
      <c r="AX1" s="4" t="s">
        <v>78</v>
      </c>
      <c r="AY1" s="4" t="s">
        <v>79</v>
      </c>
      <c r="AZ1" s="4" t="s">
        <v>80</v>
      </c>
      <c r="BA1" s="4" t="s">
        <v>81</v>
      </c>
    </row>
    <row r="2" spans="1:53" x14ac:dyDescent="0.25">
      <c r="A2" s="1" t="s">
        <v>0</v>
      </c>
      <c r="B2" s="1" t="s">
        <v>82</v>
      </c>
      <c r="C2" s="1">
        <v>-75.5608</v>
      </c>
      <c r="D2" s="1">
        <v>10.2811333</v>
      </c>
      <c r="E2" s="2">
        <v>44594</v>
      </c>
      <c r="F2" s="5">
        <v>3.5764</v>
      </c>
      <c r="G2" s="1" t="s">
        <v>2</v>
      </c>
      <c r="H2" s="1">
        <v>69.5</v>
      </c>
      <c r="I2" s="1">
        <v>55.5</v>
      </c>
      <c r="J2" s="1">
        <v>-75.561599700000002</v>
      </c>
      <c r="K2" s="1">
        <v>10.2801571</v>
      </c>
      <c r="L2" s="1">
        <v>-75.561599999999999</v>
      </c>
      <c r="M2" s="1">
        <v>10.280157000000001</v>
      </c>
      <c r="N2" s="1">
        <v>3.8527000000000001E-3</v>
      </c>
      <c r="O2" s="1">
        <v>3.49526E-3</v>
      </c>
      <c r="P2" s="1">
        <v>5.1687399999999998E-3</v>
      </c>
      <c r="Q2" s="1">
        <v>7.1815400000000001E-3</v>
      </c>
      <c r="R2" s="1">
        <v>8.4788499999999996E-3</v>
      </c>
      <c r="S2" s="1">
        <v>1.2447099999999999E-2</v>
      </c>
      <c r="T2" s="1">
        <v>7.2541999999999997E-3</v>
      </c>
      <c r="U2" s="1">
        <v>5.32659E-3</v>
      </c>
      <c r="V2" s="1">
        <v>5.1378400000000003E-3</v>
      </c>
      <c r="W2" s="1">
        <v>5.3633099999999996E-3</v>
      </c>
      <c r="X2" s="1">
        <v>3.42238E-3</v>
      </c>
      <c r="Y2" s="1">
        <v>2.1973800000000001E-3</v>
      </c>
      <c r="Z2" s="1">
        <v>1.21912E-3</v>
      </c>
      <c r="AA2" s="1">
        <v>2.0932300000000002E-3</v>
      </c>
      <c r="AB2" s="1">
        <v>1.2706900000000001E-3</v>
      </c>
      <c r="AC2" s="1">
        <v>9.2699999999999998E-4</v>
      </c>
      <c r="AD2" s="1">
        <v>1.64455E-3</v>
      </c>
      <c r="AE2" s="1">
        <v>0</v>
      </c>
      <c r="AF2">
        <f>(X2-U2)/(X2+U2)</f>
        <v>-0.21764962046960956</v>
      </c>
      <c r="AG2">
        <f>(W2-U2)/(W2+U2)</f>
        <v>3.4350181011982939E-3</v>
      </c>
      <c r="AH2">
        <f>P2/S2</f>
        <v>0.41525656578640807</v>
      </c>
      <c r="AI2">
        <f>((1/V2)-(1/X2))*Y2</f>
        <v>-0.2143763925221287</v>
      </c>
      <c r="AJ2">
        <f>X2/U2</f>
        <v>0.64250862183873736</v>
      </c>
      <c r="AK2">
        <f>((1/U2)-(1/X2))*Y2</f>
        <v>-0.22953161383130899</v>
      </c>
      <c r="AL2">
        <f>Y2/U2</f>
        <v>0.41253034305249703</v>
      </c>
      <c r="AM2">
        <f>S2/U2</f>
        <v>2.3367858235756835</v>
      </c>
      <c r="AN2">
        <f>X2/T2</f>
        <v>0.47177910727578509</v>
      </c>
      <c r="AO2">
        <f>(P2-AA2)/(Q2-X2)</f>
        <v>0.81813756264697424</v>
      </c>
      <c r="AP2">
        <f>Q2</f>
        <v>7.1815400000000001E-3</v>
      </c>
      <c r="AQ2">
        <f>U2/S2</f>
        <v>0.42793823460886476</v>
      </c>
      <c r="AR2">
        <f>T2/X2</f>
        <v>2.1196360427538727</v>
      </c>
      <c r="AS2">
        <f>(T2/Q2)/(S2/R2)</f>
        <v>0.68808282032361856</v>
      </c>
      <c r="AT2">
        <f>(X2-AA2)/(U2-AA2)</f>
        <v>0.41107392928718112</v>
      </c>
      <c r="AU2">
        <f>S2</f>
        <v>1.2447099999999999E-2</v>
      </c>
      <c r="AV2">
        <f>X2/V2</f>
        <v>0.66611260763277946</v>
      </c>
      <c r="AW2">
        <f>(X2/V2)+(U2/T2)</f>
        <v>1.4003893025129868</v>
      </c>
      <c r="AX2">
        <f>(X2-Y2)/(U2-Y2)</f>
        <v>0.39147260810236451</v>
      </c>
      <c r="AY2">
        <f>Y2/(U2-X2)</f>
        <v>1.1539588595795633</v>
      </c>
      <c r="AZ2">
        <f>Q2/S2</f>
        <v>0.57696491552249118</v>
      </c>
      <c r="BA2">
        <f>LOG10(Q2/S2)</f>
        <v>-0.23885059491748167</v>
      </c>
    </row>
    <row r="3" spans="1:53" x14ac:dyDescent="0.25">
      <c r="A3" s="1" t="s">
        <v>0</v>
      </c>
      <c r="B3" s="1" t="s">
        <v>1</v>
      </c>
      <c r="C3" s="1">
        <v>-75.521649999999994</v>
      </c>
      <c r="D3" s="1">
        <v>10.378383299999999</v>
      </c>
      <c r="E3" s="2">
        <v>44589</v>
      </c>
      <c r="F3" s="1">
        <v>3.753806</v>
      </c>
      <c r="G3" s="1" t="s">
        <v>2</v>
      </c>
      <c r="H3" s="1">
        <v>101.5</v>
      </c>
      <c r="I3" s="1">
        <v>11.5</v>
      </c>
      <c r="J3" s="1">
        <v>-75.521804799999998</v>
      </c>
      <c r="K3" s="1">
        <v>10.377498599999999</v>
      </c>
      <c r="L3" s="1">
        <v>-75.521805000000001</v>
      </c>
      <c r="M3" s="1">
        <v>10.377499</v>
      </c>
      <c r="N3" s="1">
        <v>5.2479500000000004E-3</v>
      </c>
      <c r="O3" s="1">
        <v>5.4292999999999998E-3</v>
      </c>
      <c r="P3" s="1">
        <v>8.1745900000000007E-3</v>
      </c>
      <c r="Q3" s="1">
        <v>1.124561E-2</v>
      </c>
      <c r="R3" s="1">
        <v>1.3245659999999999E-2</v>
      </c>
      <c r="S3" s="1">
        <v>1.885879E-2</v>
      </c>
      <c r="T3" s="1">
        <v>1.3155129999999999E-2</v>
      </c>
      <c r="U3" s="1">
        <v>1.0435949999999999E-2</v>
      </c>
      <c r="V3" s="1">
        <v>1.0235620000000001E-2</v>
      </c>
      <c r="W3" s="1">
        <v>1.037649E-2</v>
      </c>
      <c r="X3" s="1">
        <v>7.5870299999999998E-3</v>
      </c>
      <c r="Y3" s="1">
        <v>6.4174599999999998E-3</v>
      </c>
      <c r="Z3" s="1">
        <v>5.4967799999999997E-3</v>
      </c>
      <c r="AA3" s="1">
        <v>6.2258499999999998E-3</v>
      </c>
      <c r="AB3" s="1">
        <v>5.0179999999999999E-3</v>
      </c>
      <c r="AC3" s="1">
        <v>4.3474300000000002E-3</v>
      </c>
      <c r="AD3" s="1">
        <v>2.9565400000000001E-3</v>
      </c>
      <c r="AE3" s="1">
        <v>0</v>
      </c>
      <c r="AF3">
        <f t="shared" ref="AF3:AF31" si="0">(X3-U3)/(X3+U3)</f>
        <v>-0.15807152868171631</v>
      </c>
      <c r="AG3">
        <f t="shared" ref="AG3:AG31" si="1">(W3-U3)/(W3+U3)</f>
        <v>-2.8569451731752273E-3</v>
      </c>
      <c r="AH3">
        <f t="shared" ref="AH3:AH31" si="2">P3/S3</f>
        <v>0.43346312250149666</v>
      </c>
      <c r="AI3">
        <f t="shared" ref="AI3:AI31" si="3">((1/V3)-(1/X3))*Y3</f>
        <v>-0.21887287864642863</v>
      </c>
      <c r="AJ3">
        <f t="shared" ref="AJ3:AJ31" si="4">X3/U3</f>
        <v>0.72700904086355345</v>
      </c>
      <c r="AK3">
        <f t="shared" ref="AK3:AK31" si="5">((1/U3)-(1/X3))*Y3</f>
        <v>-0.23090834761689097</v>
      </c>
      <c r="AL3">
        <f t="shared" ref="AL3:AL31" si="6">Y3/U3</f>
        <v>0.61493778716839387</v>
      </c>
      <c r="AM3">
        <f t="shared" ref="AM3:AM31" si="7">S3/U3</f>
        <v>1.8070985391842622</v>
      </c>
      <c r="AN3">
        <f t="shared" ref="AN3:AN31" si="8">X3/T3</f>
        <v>0.57673546365562334</v>
      </c>
      <c r="AO3">
        <f t="shared" ref="AO3:AO31" si="9">(P3-AA3)/(Q3-X3)</f>
        <v>0.53264927922855343</v>
      </c>
      <c r="AP3">
        <f t="shared" ref="AP3:AP31" si="10">Q3</f>
        <v>1.124561E-2</v>
      </c>
      <c r="AQ3">
        <f t="shared" ref="AQ3:AQ31" si="11">U3/S3</f>
        <v>0.55337325459374642</v>
      </c>
      <c r="AR3">
        <f t="shared" ref="AR3:AR31" si="12">T3/X3</f>
        <v>1.7338971903366667</v>
      </c>
      <c r="AS3">
        <f t="shared" ref="AS3:AS31" si="13">(T3/Q3)/(S3/R3)</f>
        <v>0.82162170705690785</v>
      </c>
      <c r="AT3">
        <f t="shared" ref="AT3:AT31" si="14">(X3-AA3)/(U3-AA3)</f>
        <v>0.32331298543977582</v>
      </c>
      <c r="AU3">
        <f t="shared" ref="AU3:AU31" si="15">S3</f>
        <v>1.885879E-2</v>
      </c>
      <c r="AV3">
        <f t="shared" ref="AV3:AV31" si="16">X3/V3</f>
        <v>0.74123795138936377</v>
      </c>
      <c r="AW3">
        <f t="shared" ref="AW3:AW31" si="17">(X3/V3)+(U3/T3)</f>
        <v>1.5345368393517025</v>
      </c>
      <c r="AX3">
        <f t="shared" ref="AX3:AX31" si="18">(X3-Y3)/(U3-Y3)</f>
        <v>0.29104713462021808</v>
      </c>
      <c r="AY3">
        <f t="shared" ref="AY3:AY31" si="19">Y3/(U3-X3)</f>
        <v>2.2525939654325149</v>
      </c>
      <c r="AZ3">
        <f t="shared" ref="AZ3:AZ31" si="20">Q3/S3</f>
        <v>0.596306019633285</v>
      </c>
      <c r="BA3">
        <f t="shared" ref="BA3:BA31" si="21">LOG10(Q3/S3)</f>
        <v>-0.2245308064846763</v>
      </c>
    </row>
    <row r="4" spans="1:53" x14ac:dyDescent="0.25">
      <c r="A4" s="1" t="s">
        <v>0</v>
      </c>
      <c r="B4" s="1" t="s">
        <v>3</v>
      </c>
      <c r="C4" s="1">
        <v>-75.560149999999993</v>
      </c>
      <c r="D4" s="1">
        <v>10.2943333</v>
      </c>
      <c r="E4" s="2">
        <v>44587</v>
      </c>
      <c r="F4" s="1">
        <v>3.9134850000000001</v>
      </c>
      <c r="G4" s="1" t="s">
        <v>2</v>
      </c>
      <c r="H4" s="1">
        <v>103.5</v>
      </c>
      <c r="I4" s="1">
        <v>55.5</v>
      </c>
      <c r="J4" s="1">
        <v>-75.5605774</v>
      </c>
      <c r="K4" s="1">
        <v>10.295243299999999</v>
      </c>
      <c r="L4" s="1">
        <v>-75.560580000000002</v>
      </c>
      <c r="M4" s="1">
        <v>10.295242999999999</v>
      </c>
      <c r="N4" s="1">
        <v>1.3360100000000001E-3</v>
      </c>
      <c r="O4" s="1">
        <v>1.00278E-3</v>
      </c>
      <c r="P4" s="1">
        <v>2.5115900000000002E-3</v>
      </c>
      <c r="Q4" s="1">
        <v>5.2016099999999997E-3</v>
      </c>
      <c r="R4" s="1">
        <v>6.3361600000000004E-3</v>
      </c>
      <c r="S4" s="1">
        <v>1.039532E-2</v>
      </c>
      <c r="T4" s="1">
        <v>5.3940899999999998E-3</v>
      </c>
      <c r="U4" s="1">
        <v>3.3541700000000001E-3</v>
      </c>
      <c r="V4" s="1">
        <v>3.4395799999999998E-3</v>
      </c>
      <c r="W4" s="1">
        <v>3.4935500000000002E-3</v>
      </c>
      <c r="X4" s="1">
        <v>1.7232599999999999E-3</v>
      </c>
      <c r="Y4" s="1">
        <v>6.9899999999999997E-4</v>
      </c>
      <c r="Z4" s="1">
        <v>6.6E-4</v>
      </c>
      <c r="AA4" s="1">
        <v>7.76E-4</v>
      </c>
      <c r="AB4" s="1">
        <v>5.7600000000000001E-4</v>
      </c>
      <c r="AC4" s="1">
        <v>5.0900000000000001E-4</v>
      </c>
      <c r="AD4" s="1">
        <v>7.9100000000000004E-4</v>
      </c>
      <c r="AE4" s="1">
        <v>0</v>
      </c>
      <c r="AF4">
        <f t="shared" si="0"/>
        <v>-0.32120777637505593</v>
      </c>
      <c r="AG4">
        <f t="shared" si="1"/>
        <v>2.0354220090774762E-2</v>
      </c>
      <c r="AH4">
        <f t="shared" si="2"/>
        <v>0.24160776195441797</v>
      </c>
      <c r="AI4">
        <f t="shared" si="3"/>
        <v>-0.20240405857036178</v>
      </c>
      <c r="AJ4">
        <f t="shared" si="4"/>
        <v>0.51376644594638909</v>
      </c>
      <c r="AK4">
        <f t="shared" si="5"/>
        <v>-0.19722923661169761</v>
      </c>
      <c r="AL4">
        <f t="shared" si="6"/>
        <v>0.20839730842503509</v>
      </c>
      <c r="AM4">
        <f t="shared" si="7"/>
        <v>3.099222758536389</v>
      </c>
      <c r="AN4">
        <f t="shared" si="8"/>
        <v>0.31947186643159459</v>
      </c>
      <c r="AO4">
        <f t="shared" si="9"/>
        <v>0.49896933891069051</v>
      </c>
      <c r="AP4">
        <f t="shared" si="10"/>
        <v>5.2016099999999997E-3</v>
      </c>
      <c r="AQ4">
        <f t="shared" si="11"/>
        <v>0.32266154384857804</v>
      </c>
      <c r="AR4">
        <f t="shared" si="12"/>
        <v>3.1301660805682254</v>
      </c>
      <c r="AS4">
        <f t="shared" si="13"/>
        <v>0.63207508822169289</v>
      </c>
      <c r="AT4">
        <f t="shared" si="14"/>
        <v>0.36741564753293993</v>
      </c>
      <c r="AU4">
        <f t="shared" si="15"/>
        <v>1.039532E-2</v>
      </c>
      <c r="AV4">
        <f t="shared" si="16"/>
        <v>0.50100884410305913</v>
      </c>
      <c r="AW4">
        <f t="shared" si="17"/>
        <v>1.1228319875804575</v>
      </c>
      <c r="AX4">
        <f t="shared" si="18"/>
        <v>0.38576061043172372</v>
      </c>
      <c r="AY4">
        <f t="shared" si="19"/>
        <v>0.42859507882102621</v>
      </c>
      <c r="AZ4">
        <f t="shared" si="20"/>
        <v>0.50037997868271489</v>
      </c>
      <c r="BA4">
        <f t="shared" si="21"/>
        <v>-0.30070007572036656</v>
      </c>
    </row>
    <row r="5" spans="1:53" x14ac:dyDescent="0.25">
      <c r="A5" s="1" t="s">
        <v>0</v>
      </c>
      <c r="B5" s="1" t="s">
        <v>4</v>
      </c>
      <c r="C5" s="1">
        <v>-75.5624167</v>
      </c>
      <c r="D5" s="1">
        <v>10.3874</v>
      </c>
      <c r="E5" s="2">
        <v>44595</v>
      </c>
      <c r="F5" s="1">
        <v>4.1856999999999998</v>
      </c>
      <c r="G5" s="1" t="s">
        <v>2</v>
      </c>
      <c r="H5" s="1">
        <v>60.5</v>
      </c>
      <c r="I5" s="1">
        <v>16.5</v>
      </c>
      <c r="J5" s="1">
        <v>-75.561546300000003</v>
      </c>
      <c r="K5" s="1">
        <v>10.386449799999999</v>
      </c>
      <c r="L5" s="1">
        <v>-75.561549999999997</v>
      </c>
      <c r="M5" s="1">
        <v>10.38645</v>
      </c>
      <c r="N5" s="1">
        <v>6.67959E-3</v>
      </c>
      <c r="O5" s="1">
        <v>6.1208599999999997E-3</v>
      </c>
      <c r="P5" s="1">
        <v>7.0879999999999997E-3</v>
      </c>
      <c r="Q5" s="1">
        <v>9.0288399999999998E-3</v>
      </c>
      <c r="R5" s="1">
        <v>9.2202199999999995E-3</v>
      </c>
      <c r="S5" s="1">
        <v>1.130861E-2</v>
      </c>
      <c r="T5" s="1">
        <v>5.0984899999999998E-3</v>
      </c>
      <c r="U5" s="1">
        <v>3.6537000000000002E-3</v>
      </c>
      <c r="V5" s="1">
        <v>3.8162299999999999E-3</v>
      </c>
      <c r="W5" s="1">
        <v>3.7596800000000001E-3</v>
      </c>
      <c r="X5" s="1">
        <v>2.3854200000000001E-3</v>
      </c>
      <c r="Y5" s="1">
        <v>2.0142699999999999E-3</v>
      </c>
      <c r="Z5" s="1">
        <v>1.0524E-3</v>
      </c>
      <c r="AA5" s="1">
        <v>2.05353E-3</v>
      </c>
      <c r="AB5" s="1">
        <v>1.77232E-3</v>
      </c>
      <c r="AC5" s="1">
        <v>1.67753E-3</v>
      </c>
      <c r="AD5" s="1">
        <v>1.3728200000000001E-3</v>
      </c>
      <c r="AE5" s="1">
        <v>0</v>
      </c>
      <c r="AF5">
        <f t="shared" si="0"/>
        <v>-0.21001073004013832</v>
      </c>
      <c r="AG5">
        <f t="shared" si="1"/>
        <v>1.4295773317973701E-2</v>
      </c>
      <c r="AH5">
        <f t="shared" si="2"/>
        <v>0.62677906480106749</v>
      </c>
      <c r="AI5">
        <f t="shared" si="3"/>
        <v>-0.31659223140210063</v>
      </c>
      <c r="AJ5">
        <f t="shared" si="4"/>
        <v>0.65287790458986783</v>
      </c>
      <c r="AK5">
        <f t="shared" si="5"/>
        <v>-0.2931130044695554</v>
      </c>
      <c r="AL5">
        <f t="shared" si="6"/>
        <v>0.55129594657470504</v>
      </c>
      <c r="AM5">
        <f t="shared" si="7"/>
        <v>3.0951118044721788</v>
      </c>
      <c r="AN5">
        <f t="shared" si="8"/>
        <v>0.46786793736969184</v>
      </c>
      <c r="AO5">
        <f t="shared" si="9"/>
        <v>0.75781299390976331</v>
      </c>
      <c r="AP5">
        <f t="shared" si="10"/>
        <v>9.0288399999999998E-3</v>
      </c>
      <c r="AQ5">
        <f t="shared" si="11"/>
        <v>0.32309010568053897</v>
      </c>
      <c r="AR5">
        <f t="shared" si="12"/>
        <v>2.1373552665777931</v>
      </c>
      <c r="AS5">
        <f t="shared" si="13"/>
        <v>0.46040673895696882</v>
      </c>
      <c r="AT5">
        <f t="shared" si="14"/>
        <v>0.20740921277114308</v>
      </c>
      <c r="AU5">
        <f t="shared" si="15"/>
        <v>1.130861E-2</v>
      </c>
      <c r="AV5">
        <f t="shared" si="16"/>
        <v>0.62507238819463196</v>
      </c>
      <c r="AW5">
        <f t="shared" si="17"/>
        <v>1.3416963297930269</v>
      </c>
      <c r="AX5">
        <f t="shared" si="18"/>
        <v>0.22638965982079146</v>
      </c>
      <c r="AY5">
        <f t="shared" si="19"/>
        <v>1.5881903049799726</v>
      </c>
      <c r="AZ5">
        <f t="shared" si="20"/>
        <v>0.79840404788917463</v>
      </c>
      <c r="BA5">
        <f t="shared" si="21"/>
        <v>-9.7777269852604848E-2</v>
      </c>
    </row>
    <row r="6" spans="1:53" x14ac:dyDescent="0.25">
      <c r="A6" s="1" t="s">
        <v>0</v>
      </c>
      <c r="B6" s="1" t="s">
        <v>5</v>
      </c>
      <c r="C6" s="1">
        <v>-75.537800000000004</v>
      </c>
      <c r="D6" s="1">
        <v>10.3788833</v>
      </c>
      <c r="E6" s="2">
        <v>44589</v>
      </c>
      <c r="F6" s="1">
        <v>4.360544</v>
      </c>
      <c r="G6" s="1" t="s">
        <v>2</v>
      </c>
      <c r="H6" s="1">
        <v>94.5</v>
      </c>
      <c r="I6" s="1">
        <v>12.5</v>
      </c>
      <c r="J6" s="1">
        <v>-75.538970899999995</v>
      </c>
      <c r="K6" s="1">
        <v>10.378449399999999</v>
      </c>
      <c r="L6" s="1">
        <v>-75.538970000000006</v>
      </c>
      <c r="M6" s="1">
        <v>10.378449</v>
      </c>
      <c r="N6" s="1">
        <v>5.4659900000000004E-3</v>
      </c>
      <c r="O6" s="1">
        <v>5.1419200000000003E-3</v>
      </c>
      <c r="P6" s="1">
        <v>6.4480700000000002E-3</v>
      </c>
      <c r="Q6" s="1">
        <v>8.7307200000000008E-3</v>
      </c>
      <c r="R6" s="1">
        <v>9.8710099999999995E-3</v>
      </c>
      <c r="S6" s="1">
        <v>1.2979259999999999E-2</v>
      </c>
      <c r="T6" s="1">
        <v>6.8653100000000003E-3</v>
      </c>
      <c r="U6" s="1">
        <v>5.3303400000000003E-3</v>
      </c>
      <c r="V6" s="1">
        <v>5.5248099999999998E-3</v>
      </c>
      <c r="W6" s="1">
        <v>5.5341799999999997E-3</v>
      </c>
      <c r="X6" s="1">
        <v>3.7374499999999998E-3</v>
      </c>
      <c r="Y6" s="1">
        <v>3.8899999999999998E-3</v>
      </c>
      <c r="Z6" s="1">
        <v>3.1900000000000001E-3</v>
      </c>
      <c r="AA6" s="1">
        <v>3.7799999999999999E-3</v>
      </c>
      <c r="AB6" s="1">
        <v>3.49E-3</v>
      </c>
      <c r="AC6" s="1">
        <v>2.97E-3</v>
      </c>
      <c r="AD6" s="1">
        <v>2.3400000000000001E-3</v>
      </c>
      <c r="AE6" s="1">
        <v>0</v>
      </c>
      <c r="AF6">
        <f t="shared" si="0"/>
        <v>-0.17566463272748933</v>
      </c>
      <c r="AG6">
        <f t="shared" si="1"/>
        <v>1.8761988564612097E-2</v>
      </c>
      <c r="AH6">
        <f t="shared" si="2"/>
        <v>0.49679796845120605</v>
      </c>
      <c r="AI6">
        <f t="shared" si="3"/>
        <v>-0.33671998808598952</v>
      </c>
      <c r="AJ6">
        <f t="shared" si="4"/>
        <v>0.70116540408304151</v>
      </c>
      <c r="AK6">
        <f t="shared" si="5"/>
        <v>-0.31103200795113467</v>
      </c>
      <c r="AL6">
        <f t="shared" si="6"/>
        <v>0.72978459160203657</v>
      </c>
      <c r="AM6">
        <f t="shared" si="7"/>
        <v>2.4349778813358998</v>
      </c>
      <c r="AN6">
        <f t="shared" si="8"/>
        <v>0.54439639287956398</v>
      </c>
      <c r="AO6">
        <f t="shared" si="9"/>
        <v>0.53433321250403032</v>
      </c>
      <c r="AP6">
        <f t="shared" si="10"/>
        <v>8.7307200000000008E-3</v>
      </c>
      <c r="AQ6">
        <f t="shared" si="11"/>
        <v>0.41068134855145827</v>
      </c>
      <c r="AR6">
        <f t="shared" si="12"/>
        <v>1.8368968146731062</v>
      </c>
      <c r="AS6">
        <f t="shared" si="13"/>
        <v>0.59802832122387095</v>
      </c>
      <c r="AT6">
        <f t="shared" si="14"/>
        <v>-2.7445592579692282E-2</v>
      </c>
      <c r="AU6">
        <f t="shared" si="15"/>
        <v>1.2979259999999999E-2</v>
      </c>
      <c r="AV6">
        <f t="shared" si="16"/>
        <v>0.67648480219229257</v>
      </c>
      <c r="AW6">
        <f t="shared" si="17"/>
        <v>1.4529013077834456</v>
      </c>
      <c r="AX6">
        <f t="shared" si="18"/>
        <v>-0.10591249288362466</v>
      </c>
      <c r="AY6">
        <f t="shared" si="19"/>
        <v>2.4421020911676252</v>
      </c>
      <c r="AZ6">
        <f t="shared" si="20"/>
        <v>0.67266700875088414</v>
      </c>
      <c r="BA6">
        <f t="shared" si="21"/>
        <v>-0.17219987195863659</v>
      </c>
    </row>
    <row r="7" spans="1:53" x14ac:dyDescent="0.25">
      <c r="A7" s="1" t="s">
        <v>0</v>
      </c>
      <c r="B7" s="1" t="s">
        <v>6</v>
      </c>
      <c r="C7" s="1">
        <v>-75.560833299999999</v>
      </c>
      <c r="D7" s="1">
        <v>10.277083299999999</v>
      </c>
      <c r="E7" s="2">
        <v>44587</v>
      </c>
      <c r="F7" s="1">
        <v>4.3630300000000002</v>
      </c>
      <c r="G7" s="1" t="s">
        <v>2</v>
      </c>
      <c r="H7" s="1">
        <v>105.5</v>
      </c>
      <c r="I7" s="1">
        <v>62.5</v>
      </c>
      <c r="J7" s="1">
        <v>-75.559905999999998</v>
      </c>
      <c r="K7" s="1">
        <v>10.2759714</v>
      </c>
      <c r="L7" s="1">
        <v>-75.559905999999998</v>
      </c>
      <c r="M7" s="1">
        <v>10.275971</v>
      </c>
      <c r="N7" s="1">
        <v>6.5799999999999995E-4</v>
      </c>
      <c r="O7" s="1">
        <v>4.15E-4</v>
      </c>
      <c r="P7" s="1">
        <v>2.4230599999999999E-3</v>
      </c>
      <c r="Q7" s="1">
        <v>5.7371499999999999E-3</v>
      </c>
      <c r="R7" s="1">
        <v>7.4070799999999999E-3</v>
      </c>
      <c r="S7" s="1">
        <v>1.25291E-2</v>
      </c>
      <c r="T7" s="1">
        <v>7.0533100000000001E-3</v>
      </c>
      <c r="U7" s="1">
        <v>4.6366899999999997E-3</v>
      </c>
      <c r="V7" s="1">
        <v>4.4765100000000004E-3</v>
      </c>
      <c r="W7" s="1">
        <v>4.4775600000000002E-3</v>
      </c>
      <c r="X7" s="1">
        <v>2.67468E-3</v>
      </c>
      <c r="Y7" s="1">
        <v>1.39755E-3</v>
      </c>
      <c r="Z7" s="1">
        <v>1.2319399999999999E-3</v>
      </c>
      <c r="AA7" s="1">
        <v>1.4480199999999999E-3</v>
      </c>
      <c r="AB7" s="1">
        <v>9.4799999999999995E-4</v>
      </c>
      <c r="AC7" s="1">
        <v>6.1300000000000005E-4</v>
      </c>
      <c r="AD7" s="1">
        <v>3.0148200000000001E-3</v>
      </c>
      <c r="AE7" s="1">
        <v>0</v>
      </c>
      <c r="AF7">
        <f t="shared" si="0"/>
        <v>-0.26835052801321774</v>
      </c>
      <c r="AG7">
        <f t="shared" si="1"/>
        <v>-1.7459472803576761E-2</v>
      </c>
      <c r="AH7">
        <f t="shared" si="2"/>
        <v>0.19339457742375749</v>
      </c>
      <c r="AI7">
        <f t="shared" si="3"/>
        <v>-0.2103147726148967</v>
      </c>
      <c r="AJ7">
        <f t="shared" si="4"/>
        <v>0.57685115890861804</v>
      </c>
      <c r="AK7">
        <f t="shared" si="5"/>
        <v>-0.22109996817086933</v>
      </c>
      <c r="AL7">
        <f t="shared" si="6"/>
        <v>0.30141113596121372</v>
      </c>
      <c r="AM7">
        <f t="shared" si="7"/>
        <v>2.7021646907600037</v>
      </c>
      <c r="AN7">
        <f t="shared" si="8"/>
        <v>0.37920919398126551</v>
      </c>
      <c r="AO7">
        <f t="shared" si="9"/>
        <v>0.31838352702230549</v>
      </c>
      <c r="AP7">
        <f t="shared" si="10"/>
        <v>5.7371499999999999E-3</v>
      </c>
      <c r="AQ7">
        <f t="shared" si="11"/>
        <v>0.37007366849973261</v>
      </c>
      <c r="AR7">
        <f t="shared" si="12"/>
        <v>2.6370668640734594</v>
      </c>
      <c r="AS7">
        <f t="shared" si="13"/>
        <v>0.72681507555323921</v>
      </c>
      <c r="AT7">
        <f t="shared" si="14"/>
        <v>0.38469330473206703</v>
      </c>
      <c r="AU7">
        <f t="shared" si="15"/>
        <v>1.25291E-2</v>
      </c>
      <c r="AV7">
        <f t="shared" si="16"/>
        <v>0.59749224284096314</v>
      </c>
      <c r="AW7">
        <f t="shared" si="17"/>
        <v>1.2548701264161923</v>
      </c>
      <c r="AX7">
        <f t="shared" si="18"/>
        <v>0.3942805806479498</v>
      </c>
      <c r="AY7">
        <f t="shared" si="19"/>
        <v>0.71230523799572898</v>
      </c>
      <c r="AZ7">
        <f t="shared" si="20"/>
        <v>0.45790599484400318</v>
      </c>
      <c r="BA7">
        <f t="shared" si="21"/>
        <v>-0.33922367070984827</v>
      </c>
    </row>
    <row r="8" spans="1:53" x14ac:dyDescent="0.25">
      <c r="A8" s="1" t="s">
        <v>0</v>
      </c>
      <c r="B8" s="1" t="s">
        <v>7</v>
      </c>
      <c r="C8" s="1">
        <v>-75.532749999999993</v>
      </c>
      <c r="D8" s="1">
        <v>10.3545167</v>
      </c>
      <c r="E8" s="2">
        <v>44595</v>
      </c>
      <c r="F8" s="1">
        <v>4.7811000000000003</v>
      </c>
      <c r="G8" s="1" t="s">
        <v>2</v>
      </c>
      <c r="H8" s="1">
        <v>75.5</v>
      </c>
      <c r="I8" s="1">
        <v>25.5</v>
      </c>
      <c r="J8" s="1">
        <v>-75.531784099999996</v>
      </c>
      <c r="K8" s="1">
        <v>10.355431599999999</v>
      </c>
      <c r="L8" s="1">
        <v>-75.531784000000002</v>
      </c>
      <c r="M8" s="1">
        <v>10.355432</v>
      </c>
      <c r="N8" s="1">
        <v>8.2489999999999994E-3</v>
      </c>
      <c r="O8" s="1">
        <v>9.1000000000000004E-3</v>
      </c>
      <c r="P8" s="1">
        <v>1.2232420000000001E-2</v>
      </c>
      <c r="Q8" s="1">
        <v>1.6351950000000001E-2</v>
      </c>
      <c r="R8" s="1">
        <v>1.889739E-2</v>
      </c>
      <c r="S8" s="1">
        <v>2.6356089999999999E-2</v>
      </c>
      <c r="T8" s="1">
        <v>2.5214940000000002E-2</v>
      </c>
      <c r="U8" s="1">
        <v>2.3405760000000001E-2</v>
      </c>
      <c r="V8" s="1">
        <v>2.3063940000000002E-2</v>
      </c>
      <c r="W8" s="1">
        <v>2.3018710000000001E-2</v>
      </c>
      <c r="X8" s="1">
        <v>1.8325290000000001E-2</v>
      </c>
      <c r="Y8" s="1">
        <v>9.1139600000000008E-3</v>
      </c>
      <c r="Z8" s="1">
        <v>7.6058999999999996E-3</v>
      </c>
      <c r="AA8" s="1">
        <v>9.3264100000000003E-3</v>
      </c>
      <c r="AB8" s="1">
        <v>5.06706E-3</v>
      </c>
      <c r="AC8" s="1">
        <v>3.9791599999999998E-3</v>
      </c>
      <c r="AD8" s="1">
        <v>1.8797099999999999E-3</v>
      </c>
      <c r="AE8" s="1">
        <v>0</v>
      </c>
      <c r="AF8">
        <f t="shared" si="0"/>
        <v>-0.12174316246535852</v>
      </c>
      <c r="AG8">
        <f t="shared" si="1"/>
        <v>-8.3371980337093744E-3</v>
      </c>
      <c r="AH8">
        <f t="shared" si="2"/>
        <v>0.46412119551875869</v>
      </c>
      <c r="AI8">
        <f t="shared" si="3"/>
        <v>-0.10218270496264029</v>
      </c>
      <c r="AJ8">
        <f t="shared" si="4"/>
        <v>0.78293932775521924</v>
      </c>
      <c r="AK8">
        <f t="shared" si="5"/>
        <v>-0.10795366864109887</v>
      </c>
      <c r="AL8">
        <f t="shared" si="6"/>
        <v>0.3893896203327728</v>
      </c>
      <c r="AM8">
        <f t="shared" si="7"/>
        <v>1.1260514505831043</v>
      </c>
      <c r="AN8">
        <f t="shared" si="8"/>
        <v>0.72676318087609959</v>
      </c>
      <c r="AO8">
        <f t="shared" si="9"/>
        <v>-1.4726352275836905</v>
      </c>
      <c r="AP8">
        <f t="shared" si="10"/>
        <v>1.6351950000000001E-2</v>
      </c>
      <c r="AQ8">
        <f t="shared" si="11"/>
        <v>0.88805888885642759</v>
      </c>
      <c r="AR8">
        <f t="shared" si="12"/>
        <v>1.3759640365855057</v>
      </c>
      <c r="AS8">
        <f t="shared" si="13"/>
        <v>1.1056285194695741</v>
      </c>
      <c r="AT8">
        <f t="shared" si="14"/>
        <v>0.63915450642252658</v>
      </c>
      <c r="AU8">
        <f t="shared" si="15"/>
        <v>2.6356089999999999E-2</v>
      </c>
      <c r="AV8">
        <f t="shared" si="16"/>
        <v>0.79454290984107656</v>
      </c>
      <c r="AW8">
        <f t="shared" si="17"/>
        <v>1.7227925903876096</v>
      </c>
      <c r="AX8">
        <f t="shared" si="18"/>
        <v>0.64451853510404566</v>
      </c>
      <c r="AY8">
        <f t="shared" si="19"/>
        <v>1.7939206412005189</v>
      </c>
      <c r="AZ8">
        <f t="shared" si="20"/>
        <v>0.62042397032336749</v>
      </c>
      <c r="BA8">
        <f t="shared" si="21"/>
        <v>-0.20731143139669078</v>
      </c>
    </row>
    <row r="9" spans="1:53" x14ac:dyDescent="0.25">
      <c r="A9" s="1" t="s">
        <v>0</v>
      </c>
      <c r="B9" s="1" t="s">
        <v>8</v>
      </c>
      <c r="C9" s="1">
        <v>-75.561199999999999</v>
      </c>
      <c r="D9" s="1">
        <v>10.296933299999999</v>
      </c>
      <c r="E9" s="2">
        <v>44594</v>
      </c>
      <c r="F9" s="1">
        <v>4.8049999999999997</v>
      </c>
      <c r="G9" s="1" t="s">
        <v>2</v>
      </c>
      <c r="H9" s="1">
        <v>68.5</v>
      </c>
      <c r="I9" s="1">
        <v>49.5</v>
      </c>
      <c r="J9" s="1">
        <v>-75.560630799999998</v>
      </c>
      <c r="K9" s="1">
        <v>10.296298999999999</v>
      </c>
      <c r="L9" s="1">
        <v>-75.560630000000003</v>
      </c>
      <c r="M9" s="1">
        <v>10.296298999999999</v>
      </c>
      <c r="N9" s="1">
        <v>4.5983400000000002E-3</v>
      </c>
      <c r="O9" s="1">
        <v>3.8861400000000002E-3</v>
      </c>
      <c r="P9" s="1">
        <v>5.6367500000000003E-3</v>
      </c>
      <c r="Q9" s="1">
        <v>7.5457800000000002E-3</v>
      </c>
      <c r="R9" s="1">
        <v>8.8205000000000002E-3</v>
      </c>
      <c r="S9" s="1">
        <v>1.2864169999999999E-2</v>
      </c>
      <c r="T9" s="1">
        <v>7.5949199999999998E-3</v>
      </c>
      <c r="U9" s="1">
        <v>5.4760800000000004E-3</v>
      </c>
      <c r="V9" s="1">
        <v>5.21764E-3</v>
      </c>
      <c r="W9" s="1">
        <v>5.5280599999999996E-3</v>
      </c>
      <c r="X9" s="1">
        <v>3.4593699999999998E-3</v>
      </c>
      <c r="Y9" s="1">
        <v>2.1239800000000001E-3</v>
      </c>
      <c r="Z9" s="1">
        <v>1.21867E-3</v>
      </c>
      <c r="AA9" s="1">
        <v>2.01973E-3</v>
      </c>
      <c r="AB9" s="1">
        <v>1.53214E-3</v>
      </c>
      <c r="AC9" s="1">
        <v>1.2872999999999999E-3</v>
      </c>
      <c r="AD9" s="1">
        <v>9.1600000000000004E-4</v>
      </c>
      <c r="AE9" s="1">
        <v>0</v>
      </c>
      <c r="AF9">
        <f t="shared" si="0"/>
        <v>-0.22569764253619015</v>
      </c>
      <c r="AG9">
        <f t="shared" si="1"/>
        <v>4.7236767253051324E-3</v>
      </c>
      <c r="AH9">
        <f t="shared" si="2"/>
        <v>0.43817440223504511</v>
      </c>
      <c r="AI9">
        <f t="shared" si="3"/>
        <v>-0.20690208318490463</v>
      </c>
      <c r="AJ9">
        <f t="shared" si="4"/>
        <v>0.63172378781902372</v>
      </c>
      <c r="AK9">
        <f t="shared" si="5"/>
        <v>-0.22611380371227993</v>
      </c>
      <c r="AL9">
        <f t="shared" si="6"/>
        <v>0.38786504214693723</v>
      </c>
      <c r="AM9">
        <f t="shared" si="7"/>
        <v>2.3491566960307368</v>
      </c>
      <c r="AN9">
        <f t="shared" si="8"/>
        <v>0.45548471873304786</v>
      </c>
      <c r="AO9">
        <f t="shared" si="9"/>
        <v>0.88513389503255913</v>
      </c>
      <c r="AP9">
        <f t="shared" si="10"/>
        <v>7.5457800000000002E-3</v>
      </c>
      <c r="AQ9">
        <f t="shared" si="11"/>
        <v>0.42568467301038471</v>
      </c>
      <c r="AR9">
        <f t="shared" si="12"/>
        <v>2.1954633358096993</v>
      </c>
      <c r="AS9">
        <f t="shared" si="13"/>
        <v>0.69012935108439577</v>
      </c>
      <c r="AT9">
        <f t="shared" si="14"/>
        <v>0.41652031767616116</v>
      </c>
      <c r="AU9">
        <f t="shared" si="15"/>
        <v>1.2864169999999999E-2</v>
      </c>
      <c r="AV9">
        <f t="shared" si="16"/>
        <v>0.66301431298441438</v>
      </c>
      <c r="AW9">
        <f t="shared" si="17"/>
        <v>1.3840330992257441</v>
      </c>
      <c r="AX9">
        <f t="shared" si="18"/>
        <v>0.39837415351570643</v>
      </c>
      <c r="AY9">
        <f t="shared" si="19"/>
        <v>1.0531905925988365</v>
      </c>
      <c r="AZ9">
        <f t="shared" si="20"/>
        <v>0.58657340504673061</v>
      </c>
      <c r="BA9">
        <f t="shared" si="21"/>
        <v>-0.23167763160995702</v>
      </c>
    </row>
    <row r="10" spans="1:53" x14ac:dyDescent="0.25">
      <c r="A10" s="1" t="s">
        <v>0</v>
      </c>
      <c r="B10" s="1" t="s">
        <v>9</v>
      </c>
      <c r="C10" s="1">
        <v>-75.554150000000007</v>
      </c>
      <c r="D10" s="1">
        <v>10.383649999999999</v>
      </c>
      <c r="E10" s="2">
        <v>44589</v>
      </c>
      <c r="F10" s="1">
        <v>4.8058839999999998</v>
      </c>
      <c r="G10" s="1" t="s">
        <v>2</v>
      </c>
      <c r="H10" s="1">
        <v>87.5</v>
      </c>
      <c r="I10" s="1">
        <v>11.5</v>
      </c>
      <c r="J10" s="1">
        <v>-75.555046099999998</v>
      </c>
      <c r="K10" s="1">
        <v>10.3846045</v>
      </c>
      <c r="L10" s="1">
        <v>-75.555046000000004</v>
      </c>
      <c r="M10" s="1">
        <v>10.384604</v>
      </c>
      <c r="N10" s="1">
        <v>4.42341E-3</v>
      </c>
      <c r="O10" s="1">
        <v>4.3379100000000004E-3</v>
      </c>
      <c r="P10" s="1">
        <v>5.7877600000000003E-3</v>
      </c>
      <c r="Q10" s="1">
        <v>8.4788899999999993E-3</v>
      </c>
      <c r="R10" s="1">
        <v>9.38867E-3</v>
      </c>
      <c r="S10" s="1">
        <v>1.310623E-2</v>
      </c>
      <c r="T10" s="1">
        <v>6.6206499999999996E-3</v>
      </c>
      <c r="U10" s="1">
        <v>5.1288499999999999E-3</v>
      </c>
      <c r="V10" s="1">
        <v>5.0384000000000002E-3</v>
      </c>
      <c r="W10" s="1">
        <v>5.2991799999999997E-3</v>
      </c>
      <c r="X10" s="1">
        <v>3.2779699999999998E-3</v>
      </c>
      <c r="Y10" s="1">
        <v>3.39975E-3</v>
      </c>
      <c r="Z10" s="1">
        <v>2.66431E-3</v>
      </c>
      <c r="AA10" s="1">
        <v>3.33556E-3</v>
      </c>
      <c r="AB10" s="1">
        <v>3.0643799999999998E-3</v>
      </c>
      <c r="AC10" s="1">
        <v>2.7320399999999998E-3</v>
      </c>
      <c r="AD10" s="1">
        <v>1.9479499999999999E-3</v>
      </c>
      <c r="AE10" s="1">
        <v>0</v>
      </c>
      <c r="AF10">
        <f t="shared" si="0"/>
        <v>-0.2201641048577227</v>
      </c>
      <c r="AG10">
        <f t="shared" si="1"/>
        <v>1.6333861716930215E-2</v>
      </c>
      <c r="AH10">
        <f t="shared" si="2"/>
        <v>0.4416037258616704</v>
      </c>
      <c r="AI10">
        <f t="shared" si="3"/>
        <v>-0.36238325822746892</v>
      </c>
      <c r="AJ10">
        <f t="shared" si="4"/>
        <v>0.63912378018464178</v>
      </c>
      <c r="AK10">
        <f t="shared" si="5"/>
        <v>-0.37428314728849393</v>
      </c>
      <c r="AL10">
        <f t="shared" si="6"/>
        <v>0.66286789436228399</v>
      </c>
      <c r="AM10">
        <f t="shared" si="7"/>
        <v>2.5553935092662097</v>
      </c>
      <c r="AN10">
        <f t="shared" si="8"/>
        <v>0.49511301760401172</v>
      </c>
      <c r="AO10">
        <f t="shared" si="9"/>
        <v>0.47149350499527015</v>
      </c>
      <c r="AP10">
        <f t="shared" si="10"/>
        <v>8.4788899999999993E-3</v>
      </c>
      <c r="AQ10">
        <f t="shared" si="11"/>
        <v>0.39132916178031363</v>
      </c>
      <c r="AR10">
        <f t="shared" si="12"/>
        <v>2.0197408762130222</v>
      </c>
      <c r="AS10">
        <f t="shared" si="13"/>
        <v>0.55935550659726374</v>
      </c>
      <c r="AT10">
        <f t="shared" si="14"/>
        <v>-3.211415889231533E-2</v>
      </c>
      <c r="AU10">
        <f t="shared" si="15"/>
        <v>1.310623E-2</v>
      </c>
      <c r="AV10">
        <f t="shared" si="16"/>
        <v>0.65059741187678621</v>
      </c>
      <c r="AW10">
        <f t="shared" si="17"/>
        <v>1.4252721039387439</v>
      </c>
      <c r="AX10">
        <f t="shared" si="18"/>
        <v>-7.0429703313862793E-2</v>
      </c>
      <c r="AY10">
        <f t="shared" si="19"/>
        <v>1.8368289678423235</v>
      </c>
      <c r="AZ10">
        <f t="shared" si="20"/>
        <v>0.64693584654015679</v>
      </c>
      <c r="BA10">
        <f t="shared" si="21"/>
        <v>-0.18913878405309742</v>
      </c>
    </row>
    <row r="11" spans="1:53" x14ac:dyDescent="0.25">
      <c r="A11" s="1" t="s">
        <v>0</v>
      </c>
      <c r="B11" s="1" t="s">
        <v>10</v>
      </c>
      <c r="C11" s="1">
        <v>-75.579666700000004</v>
      </c>
      <c r="D11" s="1">
        <v>10.319783299999999</v>
      </c>
      <c r="E11" s="2">
        <v>44587</v>
      </c>
      <c r="F11" s="1">
        <v>4.8507999999999996</v>
      </c>
      <c r="G11" s="1" t="s">
        <v>2</v>
      </c>
      <c r="H11" s="1">
        <v>94</v>
      </c>
      <c r="I11" s="1">
        <v>48</v>
      </c>
      <c r="J11" s="1">
        <v>-75.578109999999995</v>
      </c>
      <c r="K11" s="1">
        <v>10.31828</v>
      </c>
      <c r="L11" s="1">
        <v>-75.578109999999995</v>
      </c>
      <c r="M11" s="1">
        <v>10.31828</v>
      </c>
      <c r="N11" s="1">
        <v>3.8300000000000001E-3</v>
      </c>
      <c r="O11" s="1">
        <v>3.5300000000000002E-3</v>
      </c>
      <c r="P11" s="1">
        <v>6.2199999999999998E-3</v>
      </c>
      <c r="Q11" s="1">
        <v>9.9500000000000005E-3</v>
      </c>
      <c r="R11" s="1">
        <v>1.188E-2</v>
      </c>
      <c r="S11" s="1">
        <v>1.7590000000000001E-2</v>
      </c>
      <c r="T11" s="1">
        <v>1.3220000000000001E-2</v>
      </c>
      <c r="U11" s="1">
        <v>1.0319999999999999E-2</v>
      </c>
      <c r="V11" s="1">
        <v>9.8499999999999994E-3</v>
      </c>
      <c r="W11" s="1">
        <v>9.8600000000000007E-3</v>
      </c>
      <c r="X11" s="1">
        <v>6.7999999999999996E-3</v>
      </c>
      <c r="Y11" s="1">
        <v>3.0400000000000002E-3</v>
      </c>
      <c r="Z11" s="1">
        <v>2.8800000000000002E-3</v>
      </c>
      <c r="AA11" s="1">
        <v>2.98E-3</v>
      </c>
      <c r="AB11" s="1">
        <v>2.0699999999999998E-3</v>
      </c>
      <c r="AC11" s="1">
        <v>1.82E-3</v>
      </c>
      <c r="AD11" s="1">
        <v>1.9599999999999999E-3</v>
      </c>
      <c r="AE11" s="1">
        <v>0</v>
      </c>
      <c r="AF11">
        <f t="shared" si="0"/>
        <v>-0.20560747663551401</v>
      </c>
      <c r="AG11">
        <f t="shared" si="1"/>
        <v>-2.2794846382556917E-2</v>
      </c>
      <c r="AH11">
        <f t="shared" si="2"/>
        <v>0.3536100056850483</v>
      </c>
      <c r="AI11">
        <f t="shared" si="3"/>
        <v>-0.13842938190504628</v>
      </c>
      <c r="AJ11">
        <f t="shared" si="4"/>
        <v>0.6589147286821706</v>
      </c>
      <c r="AK11">
        <f t="shared" si="5"/>
        <v>-0.15248518011855905</v>
      </c>
      <c r="AL11">
        <f t="shared" si="6"/>
        <v>0.29457364341085274</v>
      </c>
      <c r="AM11">
        <f t="shared" si="7"/>
        <v>1.7044573643410856</v>
      </c>
      <c r="AN11">
        <f t="shared" si="8"/>
        <v>0.51437216338880476</v>
      </c>
      <c r="AO11">
        <f t="shared" si="9"/>
        <v>1.0285714285714282</v>
      </c>
      <c r="AP11">
        <f t="shared" si="10"/>
        <v>9.9500000000000005E-3</v>
      </c>
      <c r="AQ11">
        <f t="shared" si="11"/>
        <v>0.58669698692438876</v>
      </c>
      <c r="AR11">
        <f t="shared" si="12"/>
        <v>1.9441176470588237</v>
      </c>
      <c r="AS11">
        <f t="shared" si="13"/>
        <v>0.89734402541416569</v>
      </c>
      <c r="AT11">
        <f t="shared" si="14"/>
        <v>0.52043596730245234</v>
      </c>
      <c r="AU11">
        <f t="shared" si="15"/>
        <v>1.7590000000000001E-2</v>
      </c>
      <c r="AV11">
        <f t="shared" si="16"/>
        <v>0.69035532994923854</v>
      </c>
      <c r="AW11">
        <f t="shared" si="17"/>
        <v>1.4709907308569541</v>
      </c>
      <c r="AX11">
        <f t="shared" si="18"/>
        <v>0.51648351648351642</v>
      </c>
      <c r="AY11">
        <f t="shared" si="19"/>
        <v>0.86363636363636376</v>
      </c>
      <c r="AZ11">
        <f t="shared" si="20"/>
        <v>0.56566230812961904</v>
      </c>
      <c r="BA11">
        <f t="shared" si="21"/>
        <v>-0.24744275871173585</v>
      </c>
    </row>
    <row r="12" spans="1:53" x14ac:dyDescent="0.25">
      <c r="A12" s="1" t="s">
        <v>0</v>
      </c>
      <c r="B12" s="1" t="s">
        <v>7</v>
      </c>
      <c r="C12" s="1">
        <v>-75.534383300000002</v>
      </c>
      <c r="D12" s="1">
        <v>10.3527</v>
      </c>
      <c r="E12" s="2">
        <v>44589</v>
      </c>
      <c r="F12" s="1">
        <v>4.9135989999999996</v>
      </c>
      <c r="G12" s="1" t="s">
        <v>2</v>
      </c>
      <c r="H12" s="1">
        <v>99.5</v>
      </c>
      <c r="I12" s="1">
        <v>21.5</v>
      </c>
      <c r="J12" s="1">
        <v>-75.533004800000001</v>
      </c>
      <c r="K12" s="1">
        <v>10.352692599999999</v>
      </c>
      <c r="L12" s="1">
        <v>-75.533005000000003</v>
      </c>
      <c r="M12" s="1">
        <v>10.352693</v>
      </c>
      <c r="N12" s="1">
        <v>8.1197200000000004E-3</v>
      </c>
      <c r="O12" s="1">
        <v>8.8406800000000001E-3</v>
      </c>
      <c r="P12" s="1">
        <v>1.285761E-2</v>
      </c>
      <c r="Q12" s="1">
        <v>1.788563E-2</v>
      </c>
      <c r="R12" s="1">
        <v>2.093134E-2</v>
      </c>
      <c r="S12" s="1">
        <v>2.9789980000000001E-2</v>
      </c>
      <c r="T12" s="1">
        <v>2.9928980000000001E-2</v>
      </c>
      <c r="U12" s="1">
        <v>2.8235010000000001E-2</v>
      </c>
      <c r="V12" s="1">
        <v>2.8107440000000001E-2</v>
      </c>
      <c r="W12" s="1">
        <v>2.8129379999999999E-2</v>
      </c>
      <c r="X12" s="1">
        <v>2.278136E-2</v>
      </c>
      <c r="Y12" s="1">
        <v>1.371492E-2</v>
      </c>
      <c r="Z12" s="1">
        <v>1.261905E-2</v>
      </c>
      <c r="AA12" s="1">
        <v>1.397178E-2</v>
      </c>
      <c r="AB12" s="1">
        <v>8.9117199999999997E-3</v>
      </c>
      <c r="AC12" s="1">
        <v>7.2965599999999997E-3</v>
      </c>
      <c r="AD12" s="1">
        <v>3.3896999999999998E-3</v>
      </c>
      <c r="AE12" s="1">
        <v>0</v>
      </c>
      <c r="AF12">
        <f t="shared" si="0"/>
        <v>-0.10690000092127293</v>
      </c>
      <c r="AG12">
        <f t="shared" si="1"/>
        <v>-1.8740555872245293E-3</v>
      </c>
      <c r="AH12">
        <f t="shared" si="2"/>
        <v>0.43160854757203598</v>
      </c>
      <c r="AI12">
        <f t="shared" si="3"/>
        <v>-0.11407750782231632</v>
      </c>
      <c r="AJ12">
        <f t="shared" si="4"/>
        <v>0.80684795224085271</v>
      </c>
      <c r="AK12">
        <f t="shared" si="5"/>
        <v>-0.1162821220003057</v>
      </c>
      <c r="AL12">
        <f t="shared" si="6"/>
        <v>0.48574163777523011</v>
      </c>
      <c r="AM12">
        <f t="shared" si="7"/>
        <v>1.0550724083327754</v>
      </c>
      <c r="AN12">
        <f t="shared" si="8"/>
        <v>0.76118063495648702</v>
      </c>
      <c r="AO12">
        <f t="shared" si="9"/>
        <v>0.22757995232580211</v>
      </c>
      <c r="AP12">
        <f t="shared" si="10"/>
        <v>1.788563E-2</v>
      </c>
      <c r="AQ12">
        <f t="shared" si="11"/>
        <v>0.94780224760137477</v>
      </c>
      <c r="AR12">
        <f t="shared" si="12"/>
        <v>1.31374860851152</v>
      </c>
      <c r="AS12">
        <f t="shared" si="13"/>
        <v>1.1757486652492097</v>
      </c>
      <c r="AT12">
        <f t="shared" si="14"/>
        <v>0.61764270785789754</v>
      </c>
      <c r="AU12">
        <f t="shared" si="15"/>
        <v>2.9789980000000001E-2</v>
      </c>
      <c r="AV12">
        <f t="shared" si="16"/>
        <v>0.81050995750591304</v>
      </c>
      <c r="AW12">
        <f t="shared" si="17"/>
        <v>1.7539103005847618</v>
      </c>
      <c r="AX12">
        <f t="shared" si="18"/>
        <v>0.6244065980307284</v>
      </c>
      <c r="AY12">
        <f t="shared" si="19"/>
        <v>2.5148148487710063</v>
      </c>
      <c r="AZ12">
        <f t="shared" si="20"/>
        <v>0.60039080254501676</v>
      </c>
      <c r="BA12">
        <f t="shared" si="21"/>
        <v>-0.22156596938436679</v>
      </c>
    </row>
    <row r="13" spans="1:53" x14ac:dyDescent="0.25">
      <c r="A13" s="1" t="s">
        <v>0</v>
      </c>
      <c r="B13" s="1" t="s">
        <v>11</v>
      </c>
      <c r="C13" s="1">
        <v>-75.538733300000004</v>
      </c>
      <c r="D13" s="1">
        <v>10.3779833</v>
      </c>
      <c r="E13" s="2">
        <v>44595</v>
      </c>
      <c r="F13" s="1">
        <v>5.1417999999999999</v>
      </c>
      <c r="G13" s="1" t="s">
        <v>2</v>
      </c>
      <c r="H13" s="1">
        <v>70.5</v>
      </c>
      <c r="I13" s="1">
        <v>17.5</v>
      </c>
      <c r="J13" s="1">
        <v>-75.539642299999997</v>
      </c>
      <c r="K13" s="1">
        <v>10.378950100000001</v>
      </c>
      <c r="L13" s="1">
        <v>-75.539640000000006</v>
      </c>
      <c r="M13" s="1">
        <v>10.37895</v>
      </c>
      <c r="N13" s="1">
        <v>6.59926E-3</v>
      </c>
      <c r="O13" s="1">
        <v>6.2628500000000004E-3</v>
      </c>
      <c r="P13" s="1">
        <v>7.68777E-3</v>
      </c>
      <c r="Q13" s="1">
        <v>1.0038480000000001E-2</v>
      </c>
      <c r="R13" s="1">
        <v>1.093736E-2</v>
      </c>
      <c r="S13" s="1">
        <v>1.3463320000000001E-2</v>
      </c>
      <c r="T13" s="1">
        <v>7.6336199999999998E-3</v>
      </c>
      <c r="U13" s="1">
        <v>5.7103500000000003E-3</v>
      </c>
      <c r="V13" s="1">
        <v>5.7695400000000001E-3</v>
      </c>
      <c r="W13" s="1">
        <v>5.7929599999999998E-3</v>
      </c>
      <c r="X13" s="1">
        <v>4.1599899999999997E-3</v>
      </c>
      <c r="Y13" s="1">
        <v>3.1199999999999999E-3</v>
      </c>
      <c r="Z13" s="1">
        <v>2E-3</v>
      </c>
      <c r="AA13" s="1">
        <v>3.0799999999999998E-3</v>
      </c>
      <c r="AB13" s="1">
        <v>2.3500000000000001E-3</v>
      </c>
      <c r="AC13" s="1">
        <v>2.0799999999999998E-3</v>
      </c>
      <c r="AD13" s="1">
        <v>1.3799999999999999E-3</v>
      </c>
      <c r="AE13" s="1">
        <v>0</v>
      </c>
      <c r="AF13">
        <f t="shared" si="0"/>
        <v>-0.15707260337536505</v>
      </c>
      <c r="AG13">
        <f t="shared" si="1"/>
        <v>7.1814112633667576E-3</v>
      </c>
      <c r="AH13">
        <f t="shared" si="2"/>
        <v>0.57101591583650979</v>
      </c>
      <c r="AI13">
        <f t="shared" si="3"/>
        <v>-0.20923078821533589</v>
      </c>
      <c r="AJ13">
        <f t="shared" si="4"/>
        <v>0.72850000437801521</v>
      </c>
      <c r="AK13">
        <f t="shared" si="5"/>
        <v>-0.20362548620083043</v>
      </c>
      <c r="AL13">
        <f t="shared" si="6"/>
        <v>0.54637631668811892</v>
      </c>
      <c r="AM13">
        <f t="shared" si="7"/>
        <v>2.3577048692286811</v>
      </c>
      <c r="AN13">
        <f t="shared" si="8"/>
        <v>0.54495639028403298</v>
      </c>
      <c r="AO13">
        <f t="shared" si="9"/>
        <v>0.78383564486798474</v>
      </c>
      <c r="AP13">
        <f t="shared" si="10"/>
        <v>1.0038480000000001E-2</v>
      </c>
      <c r="AQ13">
        <f t="shared" si="11"/>
        <v>0.42414129650041743</v>
      </c>
      <c r="AR13">
        <f t="shared" si="12"/>
        <v>1.8350092187721605</v>
      </c>
      <c r="AS13">
        <f t="shared" si="13"/>
        <v>0.61776445709118744</v>
      </c>
      <c r="AT13">
        <f t="shared" si="14"/>
        <v>0.41058794457011411</v>
      </c>
      <c r="AU13">
        <f t="shared" si="15"/>
        <v>1.3463320000000001E-2</v>
      </c>
      <c r="AV13">
        <f t="shared" si="16"/>
        <v>0.72102628632438626</v>
      </c>
      <c r="AW13">
        <f t="shared" si="17"/>
        <v>1.4690789795420209</v>
      </c>
      <c r="AX13">
        <f t="shared" si="18"/>
        <v>0.40148628563707589</v>
      </c>
      <c r="AY13">
        <f t="shared" si="19"/>
        <v>2.0124358213576192</v>
      </c>
      <c r="AZ13">
        <f t="shared" si="20"/>
        <v>0.74561698006138155</v>
      </c>
      <c r="BA13">
        <f t="shared" si="21"/>
        <v>-0.12748421027989168</v>
      </c>
    </row>
    <row r="14" spans="1:53" x14ac:dyDescent="0.25">
      <c r="A14" s="1" t="s">
        <v>0</v>
      </c>
      <c r="B14" s="1" t="s">
        <v>12</v>
      </c>
      <c r="C14" s="1">
        <v>-75.517200000000003</v>
      </c>
      <c r="D14" s="1">
        <v>10.3301167</v>
      </c>
      <c r="E14" s="2">
        <v>44588</v>
      </c>
      <c r="F14" s="1">
        <v>5.259328</v>
      </c>
      <c r="G14" s="1" t="s">
        <v>2</v>
      </c>
      <c r="H14" s="1">
        <v>107.5</v>
      </c>
      <c r="I14" s="1">
        <v>28.5</v>
      </c>
      <c r="J14" s="1">
        <v>-75.517639200000005</v>
      </c>
      <c r="K14" s="1">
        <v>10.3303642</v>
      </c>
      <c r="L14" s="1">
        <v>-75.51764</v>
      </c>
      <c r="M14" s="1">
        <v>10.330363999999999</v>
      </c>
      <c r="N14" s="1">
        <v>7.5823699999999997E-3</v>
      </c>
      <c r="O14" s="1">
        <v>8.0612500000000007E-3</v>
      </c>
      <c r="P14" s="1">
        <v>1.271188E-2</v>
      </c>
      <c r="Q14" s="1">
        <v>1.7323379999999999E-2</v>
      </c>
      <c r="R14" s="1">
        <v>1.990316E-2</v>
      </c>
      <c r="S14" s="1">
        <v>2.84062E-2</v>
      </c>
      <c r="T14" s="1">
        <v>2.8146529999999999E-2</v>
      </c>
      <c r="U14" s="1">
        <v>2.6709030000000002E-2</v>
      </c>
      <c r="V14" s="1">
        <v>2.623903E-2</v>
      </c>
      <c r="W14" s="1">
        <v>2.67593E-2</v>
      </c>
      <c r="X14" s="1">
        <v>2.228107E-2</v>
      </c>
      <c r="Y14" s="1">
        <v>1.528703E-2</v>
      </c>
      <c r="Z14" s="1">
        <v>1.3483820000000001E-2</v>
      </c>
      <c r="AA14" s="1">
        <v>1.542984E-2</v>
      </c>
      <c r="AB14" s="1">
        <v>9.8613199999999998E-3</v>
      </c>
      <c r="AC14" s="1">
        <v>8.1395800000000004E-3</v>
      </c>
      <c r="AD14" s="1">
        <v>3.2993699999999998E-3</v>
      </c>
      <c r="AE14" s="1">
        <v>0</v>
      </c>
      <c r="AF14">
        <f t="shared" si="0"/>
        <v>-9.0384792029410049E-2</v>
      </c>
      <c r="AG14">
        <f t="shared" si="1"/>
        <v>9.4018272124822479E-4</v>
      </c>
      <c r="AH14">
        <f t="shared" si="2"/>
        <v>0.44750371397793443</v>
      </c>
      <c r="AI14">
        <f t="shared" si="3"/>
        <v>-0.10349293406755272</v>
      </c>
      <c r="AJ14">
        <f t="shared" si="4"/>
        <v>0.83421487040150832</v>
      </c>
      <c r="AK14">
        <f t="shared" si="5"/>
        <v>-0.11374508718504225</v>
      </c>
      <c r="AL14">
        <f t="shared" si="6"/>
        <v>0.57235436854127608</v>
      </c>
      <c r="AM14">
        <f t="shared" si="7"/>
        <v>1.0635429291142358</v>
      </c>
      <c r="AN14">
        <f t="shared" si="8"/>
        <v>0.79160983609702507</v>
      </c>
      <c r="AO14">
        <f t="shared" si="9"/>
        <v>0.54823113183760985</v>
      </c>
      <c r="AP14">
        <f t="shared" si="10"/>
        <v>1.7323379999999999E-2</v>
      </c>
      <c r="AQ14">
        <f t="shared" si="11"/>
        <v>0.94025353619984375</v>
      </c>
      <c r="AR14">
        <f t="shared" si="12"/>
        <v>1.2632485782774345</v>
      </c>
      <c r="AS14">
        <f t="shared" si="13"/>
        <v>1.1384163460286838</v>
      </c>
      <c r="AT14">
        <f t="shared" si="14"/>
        <v>0.60742216418022921</v>
      </c>
      <c r="AU14">
        <f t="shared" si="15"/>
        <v>2.84062E-2</v>
      </c>
      <c r="AV14">
        <f t="shared" si="16"/>
        <v>0.8491575336435836</v>
      </c>
      <c r="AW14">
        <f t="shared" si="17"/>
        <v>1.7980855187273579</v>
      </c>
      <c r="AX14">
        <f t="shared" si="18"/>
        <v>0.61233059008930124</v>
      </c>
      <c r="AY14">
        <f t="shared" si="19"/>
        <v>3.4523866520926103</v>
      </c>
      <c r="AZ14">
        <f t="shared" si="20"/>
        <v>0.60984503383064259</v>
      </c>
      <c r="BA14">
        <f t="shared" si="21"/>
        <v>-0.21478050843570223</v>
      </c>
    </row>
    <row r="15" spans="1:53" x14ac:dyDescent="0.25">
      <c r="A15" s="1" t="s">
        <v>0</v>
      </c>
      <c r="B15" s="1" t="s">
        <v>13</v>
      </c>
      <c r="C15" s="1">
        <v>-75.579583299999996</v>
      </c>
      <c r="D15" s="1">
        <v>10.319833300000001</v>
      </c>
      <c r="E15" s="2">
        <v>44594</v>
      </c>
      <c r="F15" s="1">
        <v>5.3765999999999998</v>
      </c>
      <c r="G15" s="1" t="s">
        <v>2</v>
      </c>
      <c r="H15" s="1">
        <v>59.5</v>
      </c>
      <c r="I15" s="1">
        <v>42.5</v>
      </c>
      <c r="J15" s="1">
        <v>-75.579063399999995</v>
      </c>
      <c r="K15" s="1">
        <v>10.319398899999999</v>
      </c>
      <c r="L15" s="1">
        <v>-75.579059999999998</v>
      </c>
      <c r="M15" s="1">
        <v>10.319399000000001</v>
      </c>
      <c r="N15" s="1">
        <v>7.8706399999999999E-3</v>
      </c>
      <c r="O15" s="1">
        <v>7.3724999999999997E-3</v>
      </c>
      <c r="P15" s="1">
        <v>9.6092299999999999E-3</v>
      </c>
      <c r="Q15" s="1">
        <v>1.278147E-2</v>
      </c>
      <c r="R15" s="1">
        <v>1.454094E-2</v>
      </c>
      <c r="S15" s="1">
        <v>2.0471400000000001E-2</v>
      </c>
      <c r="T15" s="1">
        <v>1.6245780000000001E-2</v>
      </c>
      <c r="U15" s="1">
        <v>1.349288E-2</v>
      </c>
      <c r="V15" s="1">
        <v>1.320445E-2</v>
      </c>
      <c r="W15" s="1">
        <v>1.3059609999999999E-2</v>
      </c>
      <c r="X15" s="1">
        <v>1.079779E-2</v>
      </c>
      <c r="Y15" s="1">
        <v>8.8767599999999992E-3</v>
      </c>
      <c r="Z15" s="1">
        <v>7.1348699999999998E-3</v>
      </c>
      <c r="AA15" s="1">
        <v>8.7696700000000002E-3</v>
      </c>
      <c r="AB15" s="1">
        <v>7.9062999999999998E-3</v>
      </c>
      <c r="AC15" s="1">
        <v>7.6653499999999996E-3</v>
      </c>
      <c r="AD15" s="1">
        <v>8.2096600000000006E-3</v>
      </c>
      <c r="AE15" s="1">
        <v>0</v>
      </c>
      <c r="AF15">
        <f t="shared" si="0"/>
        <v>-0.11095165345377467</v>
      </c>
      <c r="AG15">
        <f t="shared" si="1"/>
        <v>-1.6317490374725734E-2</v>
      </c>
      <c r="AH15">
        <f t="shared" si="2"/>
        <v>0.46939779399552545</v>
      </c>
      <c r="AI15">
        <f t="shared" si="3"/>
        <v>-0.14983525958734401</v>
      </c>
      <c r="AJ15">
        <f t="shared" si="4"/>
        <v>0.80025835848239957</v>
      </c>
      <c r="AK15">
        <f t="shared" si="5"/>
        <v>-0.16420569521705597</v>
      </c>
      <c r="AL15">
        <f t="shared" si="6"/>
        <v>0.65788475106871169</v>
      </c>
      <c r="AM15">
        <f t="shared" si="7"/>
        <v>1.5172001826148309</v>
      </c>
      <c r="AN15">
        <f t="shared" si="8"/>
        <v>0.66465198962438243</v>
      </c>
      <c r="AO15">
        <f t="shared" si="9"/>
        <v>0.42323358606226796</v>
      </c>
      <c r="AP15">
        <f t="shared" si="10"/>
        <v>1.278147E-2</v>
      </c>
      <c r="AQ15">
        <f t="shared" si="11"/>
        <v>0.65910880545541584</v>
      </c>
      <c r="AR15">
        <f t="shared" si="12"/>
        <v>1.5045467637359127</v>
      </c>
      <c r="AS15">
        <f t="shared" si="13"/>
        <v>0.9028273373123531</v>
      </c>
      <c r="AT15">
        <f t="shared" si="14"/>
        <v>0.42939441608567042</v>
      </c>
      <c r="AU15">
        <f t="shared" si="15"/>
        <v>2.0471400000000001E-2</v>
      </c>
      <c r="AV15">
        <f t="shared" si="16"/>
        <v>0.81773871687196364</v>
      </c>
      <c r="AW15">
        <f t="shared" si="17"/>
        <v>1.6482854804007077</v>
      </c>
      <c r="AX15">
        <f t="shared" si="18"/>
        <v>0.41615685900713156</v>
      </c>
      <c r="AY15">
        <f t="shared" si="19"/>
        <v>3.2936785042428998</v>
      </c>
      <c r="AZ15">
        <f t="shared" si="20"/>
        <v>0.62435739617222075</v>
      </c>
      <c r="BA15">
        <f t="shared" si="21"/>
        <v>-0.20456673923962124</v>
      </c>
    </row>
    <row r="16" spans="1:53" x14ac:dyDescent="0.25">
      <c r="A16" s="1" t="s">
        <v>0</v>
      </c>
      <c r="B16" s="1" t="s">
        <v>14</v>
      </c>
      <c r="C16" s="1">
        <v>-75.5313333</v>
      </c>
      <c r="D16" s="1">
        <v>10.3207833</v>
      </c>
      <c r="E16" s="2">
        <v>44594</v>
      </c>
      <c r="F16" s="1">
        <v>5.8253000000000004</v>
      </c>
      <c r="G16" s="1" t="s">
        <v>2</v>
      </c>
      <c r="H16" s="1">
        <v>78.5</v>
      </c>
      <c r="I16" s="1">
        <v>38.5</v>
      </c>
      <c r="J16" s="1">
        <v>-75.531822199999993</v>
      </c>
      <c r="K16" s="1">
        <v>10.3200045</v>
      </c>
      <c r="L16" s="1">
        <v>-75.531819999999996</v>
      </c>
      <c r="M16" s="1">
        <v>10.320004000000001</v>
      </c>
      <c r="N16" s="1">
        <v>9.1256700000000007E-3</v>
      </c>
      <c r="O16" s="1">
        <v>9.2162200000000007E-3</v>
      </c>
      <c r="P16" s="1">
        <v>1.338401E-2</v>
      </c>
      <c r="Q16" s="1">
        <v>1.7626849999999999E-2</v>
      </c>
      <c r="R16" s="1">
        <v>2.0369100000000001E-2</v>
      </c>
      <c r="S16" s="1">
        <v>2.8443489999999998E-2</v>
      </c>
      <c r="T16" s="1">
        <v>3.0510809999999999E-2</v>
      </c>
      <c r="U16" s="1">
        <v>2.9979990000000001E-2</v>
      </c>
      <c r="V16" s="1">
        <v>3.004451E-2</v>
      </c>
      <c r="W16" s="1">
        <v>3.033603E-2</v>
      </c>
      <c r="X16" s="1">
        <v>2.6550850000000001E-2</v>
      </c>
      <c r="Y16" s="1">
        <v>1.7006520000000001E-2</v>
      </c>
      <c r="Z16" s="1">
        <v>1.472586E-2</v>
      </c>
      <c r="AA16" s="1">
        <v>1.7805910000000001E-2</v>
      </c>
      <c r="AB16" s="1">
        <v>1.134157E-2</v>
      </c>
      <c r="AC16" s="1">
        <v>9.5047900000000008E-3</v>
      </c>
      <c r="AD16" s="1">
        <v>2.3709899999999999E-3</v>
      </c>
      <c r="AE16" s="1">
        <v>0</v>
      </c>
      <c r="AF16">
        <f t="shared" si="0"/>
        <v>-6.0659632865883488E-2</v>
      </c>
      <c r="AG16">
        <f t="shared" si="1"/>
        <v>5.9029093763149233E-3</v>
      </c>
      <c r="AH16">
        <f t="shared" si="2"/>
        <v>0.47054739063314666</v>
      </c>
      <c r="AI16">
        <f t="shared" si="3"/>
        <v>-7.4482207041315376E-2</v>
      </c>
      <c r="AJ16">
        <f t="shared" si="4"/>
        <v>0.88561904123383628</v>
      </c>
      <c r="AK16">
        <f t="shared" si="5"/>
        <v>-7.3264022164109183E-2</v>
      </c>
      <c r="AL16">
        <f t="shared" si="6"/>
        <v>0.56726236399678587</v>
      </c>
      <c r="AM16">
        <f t="shared" si="7"/>
        <v>0.94874914901572671</v>
      </c>
      <c r="AN16">
        <f t="shared" si="8"/>
        <v>0.87021124644019621</v>
      </c>
      <c r="AO16">
        <f t="shared" si="9"/>
        <v>0.49550649932765584</v>
      </c>
      <c r="AP16">
        <f t="shared" si="10"/>
        <v>1.7626849999999999E-2</v>
      </c>
      <c r="AQ16">
        <f t="shared" si="11"/>
        <v>1.0540193907287749</v>
      </c>
      <c r="AR16">
        <f t="shared" si="12"/>
        <v>1.1491462608541723</v>
      </c>
      <c r="AS16">
        <f t="shared" si="13"/>
        <v>1.2395612347646709</v>
      </c>
      <c r="AT16">
        <f t="shared" si="14"/>
        <v>0.71832450583534846</v>
      </c>
      <c r="AU16">
        <f t="shared" si="15"/>
        <v>2.8443489999999998E-2</v>
      </c>
      <c r="AV16">
        <f t="shared" si="16"/>
        <v>0.88371719159340589</v>
      </c>
      <c r="AW16">
        <f t="shared" si="17"/>
        <v>1.8663194233925617</v>
      </c>
      <c r="AX16">
        <f t="shared" si="18"/>
        <v>0.73568058507091783</v>
      </c>
      <c r="AY16">
        <f t="shared" si="19"/>
        <v>4.9594125640831219</v>
      </c>
      <c r="AZ16">
        <f t="shared" si="20"/>
        <v>0.61971473964692803</v>
      </c>
      <c r="BA16">
        <f t="shared" si="21"/>
        <v>-0.20780817422114772</v>
      </c>
    </row>
    <row r="17" spans="1:53" x14ac:dyDescent="0.25">
      <c r="A17" s="1" t="s">
        <v>0</v>
      </c>
      <c r="B17" s="1" t="s">
        <v>15</v>
      </c>
      <c r="C17" s="1">
        <v>-75.519383300000001</v>
      </c>
      <c r="D17" s="1">
        <v>10.3546333</v>
      </c>
      <c r="E17" s="2">
        <v>44589</v>
      </c>
      <c r="F17" s="1">
        <v>5.8594840000000001</v>
      </c>
      <c r="G17" s="1" t="s">
        <v>2</v>
      </c>
      <c r="H17" s="1">
        <v>105.5</v>
      </c>
      <c r="I17" s="1">
        <v>19.5</v>
      </c>
      <c r="J17" s="1">
        <v>-75.518073999999999</v>
      </c>
      <c r="K17" s="1">
        <v>10.3549404</v>
      </c>
      <c r="L17" s="1">
        <v>-75.518073999999999</v>
      </c>
      <c r="M17" s="1">
        <v>10.354939999999999</v>
      </c>
      <c r="N17" s="1">
        <v>6.2251099999999998E-3</v>
      </c>
      <c r="O17" s="1">
        <v>6.3497199999999997E-3</v>
      </c>
      <c r="P17" s="1">
        <v>9.7488399999999999E-3</v>
      </c>
      <c r="Q17" s="1">
        <v>1.3438169999999999E-2</v>
      </c>
      <c r="R17" s="1">
        <v>1.559542E-2</v>
      </c>
      <c r="S17" s="1">
        <v>2.2309120000000002E-2</v>
      </c>
      <c r="T17" s="1">
        <v>1.8686890000000001E-2</v>
      </c>
      <c r="U17" s="1">
        <v>1.5927790000000001E-2</v>
      </c>
      <c r="V17" s="1">
        <v>1.553652E-2</v>
      </c>
      <c r="W17" s="1">
        <v>1.544446E-2</v>
      </c>
      <c r="X17" s="1">
        <v>1.172613E-2</v>
      </c>
      <c r="Y17" s="1">
        <v>7.2427799999999999E-3</v>
      </c>
      <c r="Z17" s="1">
        <v>6.3363200000000003E-3</v>
      </c>
      <c r="AA17" s="1">
        <v>6.9641900000000003E-3</v>
      </c>
      <c r="AB17" s="1">
        <v>4.1799999999999997E-3</v>
      </c>
      <c r="AC17" s="1">
        <v>3.0599999999999998E-3</v>
      </c>
      <c r="AD17" s="1">
        <v>1.65106E-3</v>
      </c>
      <c r="AE17" s="1">
        <v>0</v>
      </c>
      <c r="AF17">
        <f t="shared" si="0"/>
        <v>-0.15193722987554753</v>
      </c>
      <c r="AG17">
        <f t="shared" si="1"/>
        <v>-1.5406290591207213E-2</v>
      </c>
      <c r="AH17">
        <f t="shared" si="2"/>
        <v>0.43698899822135517</v>
      </c>
      <c r="AI17">
        <f t="shared" si="3"/>
        <v>-0.15148382735082094</v>
      </c>
      <c r="AJ17">
        <f t="shared" si="4"/>
        <v>0.73620571341033492</v>
      </c>
      <c r="AK17">
        <f t="shared" si="5"/>
        <v>-0.16293559623046094</v>
      </c>
      <c r="AL17">
        <f t="shared" si="6"/>
        <v>0.45472598521200991</v>
      </c>
      <c r="AM17">
        <f t="shared" si="7"/>
        <v>1.4006412691277321</v>
      </c>
      <c r="AN17">
        <f t="shared" si="8"/>
        <v>0.62750570052052534</v>
      </c>
      <c r="AO17">
        <f t="shared" si="9"/>
        <v>1.6265098946286303</v>
      </c>
      <c r="AP17">
        <f t="shared" si="10"/>
        <v>1.3438169999999999E-2</v>
      </c>
      <c r="AQ17">
        <f t="shared" si="11"/>
        <v>0.71395868595444367</v>
      </c>
      <c r="AR17">
        <f t="shared" si="12"/>
        <v>1.5936110208568386</v>
      </c>
      <c r="AS17">
        <f t="shared" si="13"/>
        <v>0.97210132250183334</v>
      </c>
      <c r="AT17">
        <f t="shared" si="14"/>
        <v>0.53125306796376448</v>
      </c>
      <c r="AU17">
        <f t="shared" si="15"/>
        <v>2.2309120000000002E-2</v>
      </c>
      <c r="AV17">
        <f t="shared" si="16"/>
        <v>0.75474623660897033</v>
      </c>
      <c r="AW17">
        <f t="shared" si="17"/>
        <v>1.6070972698734676</v>
      </c>
      <c r="AX17">
        <f t="shared" si="18"/>
        <v>0.51621702220262267</v>
      </c>
      <c r="AY17">
        <f t="shared" si="19"/>
        <v>1.7237901210473952</v>
      </c>
      <c r="AZ17">
        <f t="shared" si="20"/>
        <v>0.60236217295886163</v>
      </c>
      <c r="BA17">
        <f t="shared" si="21"/>
        <v>-0.22014230870484275</v>
      </c>
    </row>
    <row r="18" spans="1:53" x14ac:dyDescent="0.25">
      <c r="A18" s="1" t="s">
        <v>0</v>
      </c>
      <c r="B18" s="1" t="s">
        <v>16</v>
      </c>
      <c r="C18" s="1">
        <v>-75.5410167</v>
      </c>
      <c r="D18" s="1">
        <v>10.397633300000001</v>
      </c>
      <c r="E18" s="2">
        <v>44589</v>
      </c>
      <c r="F18" s="1">
        <v>6.3318029999999998</v>
      </c>
      <c r="G18" s="1" t="s">
        <v>2</v>
      </c>
      <c r="H18" s="1">
        <v>92.5</v>
      </c>
      <c r="I18" s="1">
        <v>5.5</v>
      </c>
      <c r="J18" s="1">
        <v>-75.540535000000006</v>
      </c>
      <c r="K18" s="1">
        <v>10.397822400000001</v>
      </c>
      <c r="L18" s="1">
        <v>-75.540535000000006</v>
      </c>
      <c r="M18" s="1">
        <v>10.397822</v>
      </c>
      <c r="N18" s="1">
        <v>5.2072100000000003E-3</v>
      </c>
      <c r="O18" s="1">
        <v>4.78693E-3</v>
      </c>
      <c r="P18" s="1">
        <v>6.7124699999999999E-3</v>
      </c>
      <c r="Q18" s="1">
        <v>1.0146179999999999E-2</v>
      </c>
      <c r="R18" s="1">
        <v>1.116442E-2</v>
      </c>
      <c r="S18" s="1">
        <v>1.526316E-2</v>
      </c>
      <c r="T18" s="1">
        <v>7.6882799999999996E-3</v>
      </c>
      <c r="U18" s="1">
        <v>5.5993900000000001E-3</v>
      </c>
      <c r="V18" s="1">
        <v>5.4226300000000003E-3</v>
      </c>
      <c r="W18" s="1">
        <v>5.7195500000000003E-3</v>
      </c>
      <c r="X18" s="1">
        <v>3.4501800000000002E-3</v>
      </c>
      <c r="Y18" s="1">
        <v>3.7805099999999999E-3</v>
      </c>
      <c r="Z18" s="1">
        <v>3.05778E-3</v>
      </c>
      <c r="AA18" s="1">
        <v>3.5454000000000002E-3</v>
      </c>
      <c r="AB18" s="1">
        <v>2.93714E-3</v>
      </c>
      <c r="AC18" s="1">
        <v>2.4732500000000002E-3</v>
      </c>
      <c r="AD18" s="1">
        <v>2.2493499999999998E-3</v>
      </c>
      <c r="AE18" s="1">
        <v>0</v>
      </c>
      <c r="AF18">
        <f t="shared" si="0"/>
        <v>-0.23749305215606928</v>
      </c>
      <c r="AG18">
        <f t="shared" si="1"/>
        <v>1.0615835051692141E-2</v>
      </c>
      <c r="AH18">
        <f t="shared" si="2"/>
        <v>0.43978245658173015</v>
      </c>
      <c r="AI18">
        <f t="shared" si="3"/>
        <v>-0.39857005671212525</v>
      </c>
      <c r="AJ18">
        <f t="shared" si="4"/>
        <v>0.61617069002159164</v>
      </c>
      <c r="AK18">
        <f t="shared" si="5"/>
        <v>-0.42057821466313994</v>
      </c>
      <c r="AL18">
        <f t="shared" si="6"/>
        <v>0.67516461614568724</v>
      </c>
      <c r="AM18">
        <f t="shared" si="7"/>
        <v>2.7258612098817907</v>
      </c>
      <c r="AN18">
        <f t="shared" si="8"/>
        <v>0.44875836988247053</v>
      </c>
      <c r="AO18">
        <f t="shared" si="9"/>
        <v>0.47297939068100364</v>
      </c>
      <c r="AP18">
        <f t="shared" si="10"/>
        <v>1.0146179999999999E-2</v>
      </c>
      <c r="AQ18">
        <f t="shared" si="11"/>
        <v>0.36685653560599513</v>
      </c>
      <c r="AR18">
        <f t="shared" si="12"/>
        <v>2.2283706937029368</v>
      </c>
      <c r="AS18">
        <f t="shared" si="13"/>
        <v>0.55426612672744446</v>
      </c>
      <c r="AT18">
        <f t="shared" si="14"/>
        <v>-4.6358550917969428E-2</v>
      </c>
      <c r="AU18">
        <f t="shared" si="15"/>
        <v>1.526316E-2</v>
      </c>
      <c r="AV18">
        <f t="shared" si="16"/>
        <v>0.63625583895637361</v>
      </c>
      <c r="AW18">
        <f t="shared" si="17"/>
        <v>1.3645578779039667</v>
      </c>
      <c r="AX18">
        <f t="shared" si="18"/>
        <v>-0.18161176108374369</v>
      </c>
      <c r="AY18">
        <f t="shared" si="19"/>
        <v>1.7590230829002285</v>
      </c>
      <c r="AZ18">
        <f t="shared" si="20"/>
        <v>0.66474963244832652</v>
      </c>
      <c r="BA18">
        <f t="shared" si="21"/>
        <v>-0.17734189412532764</v>
      </c>
    </row>
    <row r="19" spans="1:53" x14ac:dyDescent="0.25">
      <c r="A19" s="1" t="s">
        <v>0</v>
      </c>
      <c r="B19" s="1" t="s">
        <v>17</v>
      </c>
      <c r="C19" s="1">
        <v>-75.5428833</v>
      </c>
      <c r="D19" s="1">
        <v>10.327116699999999</v>
      </c>
      <c r="E19" s="2">
        <v>44594</v>
      </c>
      <c r="F19" s="1">
        <v>6.47</v>
      </c>
      <c r="G19" s="1" t="s">
        <v>2</v>
      </c>
      <c r="H19" s="1">
        <v>73.5</v>
      </c>
      <c r="I19" s="1">
        <v>36.5</v>
      </c>
      <c r="J19" s="1">
        <v>-75.543136599999997</v>
      </c>
      <c r="K19" s="1">
        <v>10.3279219</v>
      </c>
      <c r="L19" s="1">
        <v>-75.543139999999994</v>
      </c>
      <c r="M19" s="1">
        <v>10.327921999999999</v>
      </c>
      <c r="N19" s="1">
        <v>9.2903099999999995E-3</v>
      </c>
      <c r="O19" s="1">
        <v>9.0076900000000005E-3</v>
      </c>
      <c r="P19" s="1">
        <v>1.32024E-2</v>
      </c>
      <c r="Q19" s="1">
        <v>1.676588E-2</v>
      </c>
      <c r="R19" s="1">
        <v>1.924992E-2</v>
      </c>
      <c r="S19" s="1">
        <v>2.6272630000000002E-2</v>
      </c>
      <c r="T19" s="1">
        <v>2.598959E-2</v>
      </c>
      <c r="U19" s="1">
        <v>2.446359E-2</v>
      </c>
      <c r="V19" s="1">
        <v>2.4148039999999999E-2</v>
      </c>
      <c r="W19" s="1">
        <v>2.4122000000000001E-2</v>
      </c>
      <c r="X19" s="1">
        <v>2.0351009999999999E-2</v>
      </c>
      <c r="Y19" s="1">
        <v>1.177709E-2</v>
      </c>
      <c r="Z19" s="1">
        <v>9.9058299999999991E-3</v>
      </c>
      <c r="AA19" s="1">
        <v>1.216239E-2</v>
      </c>
      <c r="AB19" s="1">
        <v>7.6355800000000003E-3</v>
      </c>
      <c r="AC19" s="1">
        <v>6.5323999999999998E-3</v>
      </c>
      <c r="AD19" s="1">
        <v>1.93804E-3</v>
      </c>
      <c r="AE19" s="1">
        <v>0</v>
      </c>
      <c r="AF19">
        <f t="shared" si="0"/>
        <v>-9.1768753932870123E-2</v>
      </c>
      <c r="AG19">
        <f t="shared" si="1"/>
        <v>-7.0306854357433815E-3</v>
      </c>
      <c r="AH19">
        <f t="shared" si="2"/>
        <v>0.50251535533366853</v>
      </c>
      <c r="AI19">
        <f t="shared" si="3"/>
        <v>-9.0994295753807006E-2</v>
      </c>
      <c r="AJ19">
        <f t="shared" si="4"/>
        <v>0.83188975943432664</v>
      </c>
      <c r="AK19">
        <f t="shared" si="5"/>
        <v>-9.7285070031589857E-2</v>
      </c>
      <c r="AL19">
        <f t="shared" si="6"/>
        <v>0.48141298967158952</v>
      </c>
      <c r="AM19">
        <f t="shared" si="7"/>
        <v>1.073948263521421</v>
      </c>
      <c r="AN19">
        <f t="shared" si="8"/>
        <v>0.78304467288633639</v>
      </c>
      <c r="AO19">
        <f t="shared" si="9"/>
        <v>-0.29008989911105021</v>
      </c>
      <c r="AP19">
        <f t="shared" si="10"/>
        <v>1.676588E-2</v>
      </c>
      <c r="AQ19">
        <f t="shared" si="11"/>
        <v>0.93114355129273307</v>
      </c>
      <c r="AR19">
        <f t="shared" si="12"/>
        <v>1.2770663470756489</v>
      </c>
      <c r="AS19">
        <f t="shared" si="13"/>
        <v>1.1357910816399477</v>
      </c>
      <c r="AT19">
        <f t="shared" si="14"/>
        <v>0.66567651936396444</v>
      </c>
      <c r="AU19">
        <f t="shared" si="15"/>
        <v>2.6272630000000002E-2</v>
      </c>
      <c r="AV19">
        <f t="shared" si="16"/>
        <v>0.84276032340512941</v>
      </c>
      <c r="AW19">
        <f t="shared" si="17"/>
        <v>1.7840445068031747</v>
      </c>
      <c r="AX19">
        <f t="shared" si="18"/>
        <v>0.67583021321877579</v>
      </c>
      <c r="AY19">
        <f t="shared" si="19"/>
        <v>2.8636743844496637</v>
      </c>
      <c r="AZ19">
        <f t="shared" si="20"/>
        <v>0.63815004436175593</v>
      </c>
      <c r="BA19">
        <f t="shared" si="21"/>
        <v>-0.19507719623650513</v>
      </c>
    </row>
    <row r="20" spans="1:53" x14ac:dyDescent="0.25">
      <c r="A20" s="1" t="s">
        <v>0</v>
      </c>
      <c r="B20" s="1" t="s">
        <v>18</v>
      </c>
      <c r="C20" s="1">
        <v>-75.531516699999997</v>
      </c>
      <c r="D20" s="1">
        <v>10.308166699999999</v>
      </c>
      <c r="E20" s="2">
        <v>44594</v>
      </c>
      <c r="F20" s="1">
        <v>6.5709</v>
      </c>
      <c r="G20" s="1" t="s">
        <v>2</v>
      </c>
      <c r="H20" s="1">
        <v>78</v>
      </c>
      <c r="I20" s="1">
        <v>42</v>
      </c>
      <c r="J20" s="1">
        <v>-75.534130000000005</v>
      </c>
      <c r="K20" s="1">
        <v>10.3096</v>
      </c>
      <c r="L20" s="1">
        <v>-75.534130000000005</v>
      </c>
      <c r="M20" s="1">
        <v>10.3096</v>
      </c>
      <c r="N20" s="1">
        <v>8.43E-3</v>
      </c>
      <c r="O20" s="1">
        <v>8.4399999999999996E-3</v>
      </c>
      <c r="P20" s="1">
        <v>1.188E-2</v>
      </c>
      <c r="Q20" s="1">
        <v>1.5570000000000001E-2</v>
      </c>
      <c r="R20" s="1">
        <v>1.7989999999999999E-2</v>
      </c>
      <c r="S20" s="1">
        <v>2.546E-2</v>
      </c>
      <c r="T20" s="1">
        <v>2.716E-2</v>
      </c>
      <c r="U20" s="1">
        <v>2.7279999999999999E-2</v>
      </c>
      <c r="V20" s="1">
        <v>2.742E-2</v>
      </c>
      <c r="W20" s="1">
        <v>2.7449999999999999E-2</v>
      </c>
      <c r="X20" s="1">
        <v>2.6509999999999999E-2</v>
      </c>
      <c r="Y20" s="1">
        <v>2.4479999999999998E-2</v>
      </c>
      <c r="Z20" s="1">
        <v>2.1239999999999998E-2</v>
      </c>
      <c r="AA20" s="1">
        <v>2.546E-2</v>
      </c>
      <c r="AB20" s="1">
        <v>1.992E-2</v>
      </c>
      <c r="AC20" s="1">
        <v>1.8120000000000001E-2</v>
      </c>
      <c r="AD20" s="1">
        <v>8.6999999999999994E-3</v>
      </c>
      <c r="AE20" s="1">
        <v>0</v>
      </c>
      <c r="AF20">
        <f t="shared" si="0"/>
        <v>-1.4314928425357872E-2</v>
      </c>
      <c r="AG20">
        <f t="shared" si="1"/>
        <v>3.106157500456788E-3</v>
      </c>
      <c r="AH20">
        <f t="shared" si="2"/>
        <v>0.4666142969363708</v>
      </c>
      <c r="AI20">
        <f t="shared" si="3"/>
        <v>-3.0646129159798533E-2</v>
      </c>
      <c r="AJ20">
        <f t="shared" si="4"/>
        <v>0.97177419354838712</v>
      </c>
      <c r="AK20">
        <f t="shared" si="5"/>
        <v>-2.6064418782930383E-2</v>
      </c>
      <c r="AL20">
        <f t="shared" si="6"/>
        <v>0.8973607038123167</v>
      </c>
      <c r="AM20">
        <f t="shared" si="7"/>
        <v>0.93328445747800592</v>
      </c>
      <c r="AN20">
        <f t="shared" si="8"/>
        <v>0.97606774668630336</v>
      </c>
      <c r="AO20">
        <f t="shared" si="9"/>
        <v>1.2413162705667278</v>
      </c>
      <c r="AP20">
        <f t="shared" si="10"/>
        <v>1.5570000000000001E-2</v>
      </c>
      <c r="AQ20">
        <f t="shared" si="11"/>
        <v>1.0714846818538883</v>
      </c>
      <c r="AR20">
        <f t="shared" si="12"/>
        <v>1.0245190494153151</v>
      </c>
      <c r="AS20">
        <f t="shared" si="13"/>
        <v>1.232576595775811</v>
      </c>
      <c r="AT20">
        <f t="shared" si="14"/>
        <v>0.57692307692307665</v>
      </c>
      <c r="AU20">
        <f t="shared" si="15"/>
        <v>2.546E-2</v>
      </c>
      <c r="AV20">
        <f t="shared" si="16"/>
        <v>0.96681254558716256</v>
      </c>
      <c r="AW20">
        <f t="shared" si="17"/>
        <v>1.9712308077373835</v>
      </c>
      <c r="AX20">
        <f t="shared" si="18"/>
        <v>0.72500000000000009</v>
      </c>
      <c r="AY20">
        <f t="shared" si="19"/>
        <v>31.792207792207797</v>
      </c>
      <c r="AZ20">
        <f t="shared" si="20"/>
        <v>0.6115475255302435</v>
      </c>
      <c r="BA20">
        <f t="shared" si="21"/>
        <v>-0.21356978674951632</v>
      </c>
    </row>
    <row r="21" spans="1:53" x14ac:dyDescent="0.25">
      <c r="A21" s="1" t="s">
        <v>0</v>
      </c>
      <c r="B21" s="1" t="s">
        <v>19</v>
      </c>
      <c r="C21" s="1">
        <v>-75.511016699999999</v>
      </c>
      <c r="D21" s="1">
        <v>10.314433299999999</v>
      </c>
      <c r="E21" s="2">
        <v>44587</v>
      </c>
      <c r="F21" s="1">
        <v>6.6878380000000002</v>
      </c>
      <c r="G21" s="1" t="s">
        <v>2</v>
      </c>
      <c r="H21" s="1">
        <v>121.5</v>
      </c>
      <c r="I21" s="1">
        <v>44.5</v>
      </c>
      <c r="J21" s="1">
        <v>-75.510658300000003</v>
      </c>
      <c r="K21" s="1">
        <v>10.314145999999999</v>
      </c>
      <c r="L21" s="1">
        <v>-75.510660000000001</v>
      </c>
      <c r="M21" s="1">
        <v>10.314145999999999</v>
      </c>
      <c r="N21" s="1">
        <v>4.3403000000000001E-3</v>
      </c>
      <c r="O21" s="1">
        <v>4.5428500000000002E-3</v>
      </c>
      <c r="P21" s="1">
        <v>8.4134299999999995E-3</v>
      </c>
      <c r="Q21" s="1">
        <v>1.2813379999999999E-2</v>
      </c>
      <c r="R21" s="1">
        <v>1.540656E-2</v>
      </c>
      <c r="S21" s="1">
        <v>2.2163450000000001E-2</v>
      </c>
      <c r="T21" s="1">
        <v>2.074469E-2</v>
      </c>
      <c r="U21" s="1">
        <v>1.889849E-2</v>
      </c>
      <c r="V21" s="1">
        <v>1.8522090000000001E-2</v>
      </c>
      <c r="W21" s="1">
        <v>1.8523979999999999E-2</v>
      </c>
      <c r="X21" s="1">
        <v>1.46816E-2</v>
      </c>
      <c r="Y21" s="1">
        <v>7.9207500000000007E-3</v>
      </c>
      <c r="Z21" s="1">
        <v>7.53296E-3</v>
      </c>
      <c r="AA21" s="1">
        <v>8.0360699999999993E-3</v>
      </c>
      <c r="AB21" s="1">
        <v>4.6131799999999997E-3</v>
      </c>
      <c r="AC21" s="1">
        <v>3.5196799999999999E-3</v>
      </c>
      <c r="AD21" s="1">
        <v>1.8281899999999999E-3</v>
      </c>
      <c r="AE21" s="1">
        <v>0</v>
      </c>
      <c r="AF21">
        <f t="shared" si="0"/>
        <v>-0.12557709047236029</v>
      </c>
      <c r="AG21">
        <f t="shared" si="1"/>
        <v>-1.0007623761873589E-2</v>
      </c>
      <c r="AH21">
        <f t="shared" si="2"/>
        <v>0.37960831910194481</v>
      </c>
      <c r="AI21">
        <f t="shared" si="3"/>
        <v>-0.11186379968376629</v>
      </c>
      <c r="AJ21">
        <f t="shared" si="4"/>
        <v>0.77686629990015066</v>
      </c>
      <c r="AK21">
        <f t="shared" si="5"/>
        <v>-0.12038103851527643</v>
      </c>
      <c r="AL21">
        <f t="shared" si="6"/>
        <v>0.41912078689884752</v>
      </c>
      <c r="AM21">
        <f t="shared" si="7"/>
        <v>1.1727630091081351</v>
      </c>
      <c r="AN21">
        <f t="shared" si="8"/>
        <v>0.70772809813017212</v>
      </c>
      <c r="AO21">
        <f t="shared" si="9"/>
        <v>-0.20198905910438822</v>
      </c>
      <c r="AP21">
        <f t="shared" si="10"/>
        <v>1.2813379999999999E-2</v>
      </c>
      <c r="AQ21">
        <f t="shared" si="11"/>
        <v>0.8526871944575416</v>
      </c>
      <c r="AR21">
        <f t="shared" si="12"/>
        <v>1.4129720193984308</v>
      </c>
      <c r="AS21">
        <f t="shared" si="13"/>
        <v>1.1254120439736044</v>
      </c>
      <c r="AT21">
        <f t="shared" si="14"/>
        <v>0.61179092688369618</v>
      </c>
      <c r="AU21">
        <f t="shared" si="15"/>
        <v>2.2163450000000001E-2</v>
      </c>
      <c r="AV21">
        <f t="shared" si="16"/>
        <v>0.79265352884042772</v>
      </c>
      <c r="AW21">
        <f t="shared" si="17"/>
        <v>1.7036572603977564</v>
      </c>
      <c r="AX21">
        <f t="shared" si="18"/>
        <v>0.61586902222133144</v>
      </c>
      <c r="AY21">
        <f t="shared" si="19"/>
        <v>1.8783392500160068</v>
      </c>
      <c r="AZ21">
        <f t="shared" si="20"/>
        <v>0.57813111225914726</v>
      </c>
      <c r="BA21">
        <f t="shared" si="21"/>
        <v>-0.23797365833827649</v>
      </c>
    </row>
    <row r="22" spans="1:53" x14ac:dyDescent="0.25">
      <c r="A22" s="1" t="s">
        <v>0</v>
      </c>
      <c r="B22" s="1" t="s">
        <v>20</v>
      </c>
      <c r="C22" s="1">
        <v>-75.516750000000002</v>
      </c>
      <c r="D22" s="1">
        <v>10.32925</v>
      </c>
      <c r="E22" s="2">
        <v>44595</v>
      </c>
      <c r="F22" s="1">
        <v>6.8865999999999996</v>
      </c>
      <c r="G22" s="1" t="s">
        <v>2</v>
      </c>
      <c r="H22" s="1">
        <v>83.5</v>
      </c>
      <c r="I22" s="1">
        <v>33.5</v>
      </c>
      <c r="J22" s="1">
        <v>-75.516479500000003</v>
      </c>
      <c r="K22" s="1">
        <v>10.330285999999999</v>
      </c>
      <c r="L22" s="1">
        <v>-75.516480000000001</v>
      </c>
      <c r="M22" s="1">
        <v>10.330285999999999</v>
      </c>
      <c r="N22" s="1">
        <v>5.6210399999999999E-3</v>
      </c>
      <c r="O22" s="1">
        <v>5.1344399999999997E-3</v>
      </c>
      <c r="P22" s="1">
        <v>7.6021099999999996E-3</v>
      </c>
      <c r="Q22" s="1">
        <v>1.064385E-2</v>
      </c>
      <c r="R22" s="1">
        <v>1.219138E-2</v>
      </c>
      <c r="S22" s="1">
        <v>1.7374150000000001E-2</v>
      </c>
      <c r="T22" s="1">
        <v>1.319268E-2</v>
      </c>
      <c r="U22" s="1">
        <v>1.049138E-2</v>
      </c>
      <c r="V22" s="1">
        <v>1.0261549999999999E-2</v>
      </c>
      <c r="W22" s="1">
        <v>1.0217830000000001E-2</v>
      </c>
      <c r="X22" s="1">
        <v>7.7367399999999998E-3</v>
      </c>
      <c r="Y22" s="1">
        <v>4.5476900000000001E-3</v>
      </c>
      <c r="Z22" s="1">
        <v>3.62679E-3</v>
      </c>
      <c r="AA22" s="1">
        <v>4.4905199999999996E-3</v>
      </c>
      <c r="AB22" s="1">
        <v>2.76984E-3</v>
      </c>
      <c r="AC22" s="1">
        <v>2.1628900000000002E-3</v>
      </c>
      <c r="AD22" s="1">
        <v>2.7399999999999998E-3</v>
      </c>
      <c r="AE22" s="1">
        <v>0</v>
      </c>
      <c r="AF22">
        <f t="shared" si="0"/>
        <v>-0.15112035689912071</v>
      </c>
      <c r="AG22">
        <f t="shared" si="1"/>
        <v>-1.3209098753646283E-2</v>
      </c>
      <c r="AH22">
        <f t="shared" si="2"/>
        <v>0.43755291625777371</v>
      </c>
      <c r="AI22">
        <f t="shared" si="3"/>
        <v>-0.14462673650428592</v>
      </c>
      <c r="AJ22">
        <f t="shared" si="4"/>
        <v>0.73743778225552781</v>
      </c>
      <c r="AK22">
        <f t="shared" si="5"/>
        <v>-0.1543352331879265</v>
      </c>
      <c r="AL22">
        <f t="shared" si="6"/>
        <v>0.43346919089767028</v>
      </c>
      <c r="AM22">
        <f t="shared" si="7"/>
        <v>1.6560404827582265</v>
      </c>
      <c r="AN22">
        <f t="shared" si="8"/>
        <v>0.58644187534299319</v>
      </c>
      <c r="AO22">
        <f t="shared" si="9"/>
        <v>1.0703378957108607</v>
      </c>
      <c r="AP22">
        <f t="shared" si="10"/>
        <v>1.064385E-2</v>
      </c>
      <c r="AQ22">
        <f t="shared" si="11"/>
        <v>0.60384997251664108</v>
      </c>
      <c r="AR22">
        <f t="shared" si="12"/>
        <v>1.7051988305151782</v>
      </c>
      <c r="AS22">
        <f t="shared" si="13"/>
        <v>0.86972826516945823</v>
      </c>
      <c r="AT22">
        <f t="shared" si="14"/>
        <v>0.54095912919148259</v>
      </c>
      <c r="AU22">
        <f t="shared" si="15"/>
        <v>1.7374150000000001E-2</v>
      </c>
      <c r="AV22">
        <f t="shared" si="16"/>
        <v>0.75395432463906531</v>
      </c>
      <c r="AW22">
        <f t="shared" si="17"/>
        <v>1.549196837911577</v>
      </c>
      <c r="AX22">
        <f t="shared" si="18"/>
        <v>0.53654379686692943</v>
      </c>
      <c r="AY22">
        <f t="shared" si="19"/>
        <v>1.650919902419191</v>
      </c>
      <c r="AZ22">
        <f t="shared" si="20"/>
        <v>0.61262565362909838</v>
      </c>
      <c r="BA22">
        <f t="shared" si="21"/>
        <v>-0.21280482111696472</v>
      </c>
    </row>
    <row r="23" spans="1:53" x14ac:dyDescent="0.25">
      <c r="A23" s="1" t="s">
        <v>0</v>
      </c>
      <c r="B23" s="1" t="s">
        <v>21</v>
      </c>
      <c r="C23" s="1">
        <v>-75.541066700000002</v>
      </c>
      <c r="D23" s="1">
        <v>10.3191167</v>
      </c>
      <c r="E23" s="2">
        <v>44594</v>
      </c>
      <c r="F23" s="1">
        <v>7.1535000000000002</v>
      </c>
      <c r="G23" s="1" t="s">
        <v>2</v>
      </c>
      <c r="H23" s="1">
        <v>75.5</v>
      </c>
      <c r="I23" s="1">
        <v>39.5</v>
      </c>
      <c r="J23" s="1">
        <v>-75.539878799999997</v>
      </c>
      <c r="K23" s="1">
        <v>10.3190317</v>
      </c>
      <c r="L23" s="1">
        <v>-75.539879999999997</v>
      </c>
      <c r="M23" s="1">
        <v>10.319032</v>
      </c>
      <c r="N23" s="1">
        <v>9.0730499999999992E-3</v>
      </c>
      <c r="O23" s="1">
        <v>9.2531899999999997E-3</v>
      </c>
      <c r="P23" s="1">
        <v>1.304451E-2</v>
      </c>
      <c r="Q23" s="1">
        <v>1.6891949999999999E-2</v>
      </c>
      <c r="R23" s="1">
        <v>1.9233380000000001E-2</v>
      </c>
      <c r="S23" s="1">
        <v>2.644326E-2</v>
      </c>
      <c r="T23" s="1">
        <v>2.7364360000000001E-2</v>
      </c>
      <c r="U23" s="1">
        <v>2.639321E-2</v>
      </c>
      <c r="V23" s="1">
        <v>2.6457600000000001E-2</v>
      </c>
      <c r="W23" s="1">
        <v>2.6277390000000001E-2</v>
      </c>
      <c r="X23" s="1">
        <v>2.282379E-2</v>
      </c>
      <c r="Y23" s="1">
        <v>1.4022369999999999E-2</v>
      </c>
      <c r="Z23" s="1">
        <v>1.2124299999999999E-2</v>
      </c>
      <c r="AA23" s="1">
        <v>1.469608E-2</v>
      </c>
      <c r="AB23" s="1">
        <v>9.3117100000000008E-3</v>
      </c>
      <c r="AC23" s="1">
        <v>7.9125900000000006E-3</v>
      </c>
      <c r="AD23" s="1">
        <v>2.08348E-3</v>
      </c>
      <c r="AE23" s="1">
        <v>0</v>
      </c>
      <c r="AF23">
        <f t="shared" si="0"/>
        <v>-7.252412784200582E-2</v>
      </c>
      <c r="AG23">
        <f t="shared" si="1"/>
        <v>-2.1989496986933722E-3</v>
      </c>
      <c r="AH23">
        <f t="shared" si="2"/>
        <v>0.49330188486593562</v>
      </c>
      <c r="AI23">
        <f t="shared" si="3"/>
        <v>-8.4381147896303688E-2</v>
      </c>
      <c r="AJ23">
        <f t="shared" si="4"/>
        <v>0.86475991362930082</v>
      </c>
      <c r="AK23">
        <f t="shared" si="5"/>
        <v>-8.308815187669974E-2</v>
      </c>
      <c r="AL23">
        <f t="shared" si="6"/>
        <v>0.53128702420054241</v>
      </c>
      <c r="AM23">
        <f t="shared" si="7"/>
        <v>1.0018963210613638</v>
      </c>
      <c r="AN23">
        <f t="shared" si="8"/>
        <v>0.83406993622361347</v>
      </c>
      <c r="AO23">
        <f t="shared" si="9"/>
        <v>0.27842456977936014</v>
      </c>
      <c r="AP23">
        <f t="shared" si="10"/>
        <v>1.6891949999999999E-2</v>
      </c>
      <c r="AQ23">
        <f t="shared" si="11"/>
        <v>0.99810726816587669</v>
      </c>
      <c r="AR23">
        <f t="shared" si="12"/>
        <v>1.1989402285948128</v>
      </c>
      <c r="AS23">
        <f t="shared" si="13"/>
        <v>1.1782735400742828</v>
      </c>
      <c r="AT23">
        <f t="shared" si="14"/>
        <v>0.69484651363197636</v>
      </c>
      <c r="AU23">
        <f t="shared" si="15"/>
        <v>2.644326E-2</v>
      </c>
      <c r="AV23">
        <f t="shared" si="16"/>
        <v>0.86265534288824375</v>
      </c>
      <c r="AW23">
        <f t="shared" si="17"/>
        <v>1.8271657498555545</v>
      </c>
      <c r="AX23">
        <f t="shared" si="18"/>
        <v>0.71146502581878035</v>
      </c>
      <c r="AY23">
        <f t="shared" si="19"/>
        <v>3.9284729732001273</v>
      </c>
      <c r="AZ23">
        <f t="shared" si="20"/>
        <v>0.63879983027811249</v>
      </c>
      <c r="BA23">
        <f t="shared" si="21"/>
        <v>-0.19463520792066957</v>
      </c>
    </row>
    <row r="24" spans="1:53" x14ac:dyDescent="0.25">
      <c r="A24" s="1" t="s">
        <v>0</v>
      </c>
      <c r="B24" s="1" t="s">
        <v>22</v>
      </c>
      <c r="C24" s="1">
        <v>-75.519649999999999</v>
      </c>
      <c r="D24" s="1">
        <v>10.353983299999999</v>
      </c>
      <c r="E24" s="2">
        <v>44595</v>
      </c>
      <c r="F24" s="1">
        <v>7.4912000000000001</v>
      </c>
      <c r="G24" s="1" t="s">
        <v>2</v>
      </c>
      <c r="H24" s="1">
        <v>80.5</v>
      </c>
      <c r="I24" s="1">
        <v>25.5</v>
      </c>
      <c r="J24" s="1">
        <v>-75.519317599999994</v>
      </c>
      <c r="K24" s="1">
        <v>10.3527126</v>
      </c>
      <c r="L24" s="1">
        <v>-75.519319999999993</v>
      </c>
      <c r="M24" s="1">
        <v>10.352713</v>
      </c>
      <c r="N24" s="1">
        <v>7.1763900000000004E-3</v>
      </c>
      <c r="O24" s="1">
        <v>6.8787800000000001E-3</v>
      </c>
      <c r="P24" s="1">
        <v>9.6651700000000007E-3</v>
      </c>
      <c r="Q24" s="1">
        <v>1.2695E-2</v>
      </c>
      <c r="R24" s="1">
        <v>1.480163E-2</v>
      </c>
      <c r="S24" s="1">
        <v>2.091674E-2</v>
      </c>
      <c r="T24" s="1">
        <v>1.7958749999999999E-2</v>
      </c>
      <c r="U24" s="1">
        <v>1.522078E-2</v>
      </c>
      <c r="V24" s="1">
        <v>1.481437E-2</v>
      </c>
      <c r="W24" s="1">
        <v>1.483903E-2</v>
      </c>
      <c r="X24" s="1">
        <v>1.14E-2</v>
      </c>
      <c r="Y24" s="1">
        <v>5.7998700000000004E-3</v>
      </c>
      <c r="Z24" s="1">
        <v>4.5900000000000003E-3</v>
      </c>
      <c r="AA24" s="1">
        <v>5.8341299999999999E-3</v>
      </c>
      <c r="AB24" s="1">
        <v>3.5238800000000001E-3</v>
      </c>
      <c r="AC24" s="1">
        <v>2.7253799999999999E-3</v>
      </c>
      <c r="AD24" s="1">
        <v>2.7100000000000002E-3</v>
      </c>
      <c r="AE24" s="1">
        <v>0</v>
      </c>
      <c r="AF24">
        <f t="shared" si="0"/>
        <v>-0.14352622274779323</v>
      </c>
      <c r="AG24">
        <f t="shared" si="1"/>
        <v>-1.2699681069175094E-2</v>
      </c>
      <c r="AH24">
        <f t="shared" si="2"/>
        <v>0.46207822060225451</v>
      </c>
      <c r="AI24">
        <f t="shared" si="3"/>
        <v>-0.11725754643881864</v>
      </c>
      <c r="AJ24">
        <f t="shared" si="4"/>
        <v>0.74897607087153228</v>
      </c>
      <c r="AK24">
        <f t="shared" si="5"/>
        <v>-0.1277110663012567</v>
      </c>
      <c r="AL24">
        <f t="shared" si="6"/>
        <v>0.38104946001453277</v>
      </c>
      <c r="AM24">
        <f t="shared" si="7"/>
        <v>1.3742226088281941</v>
      </c>
      <c r="AN24">
        <f t="shared" si="8"/>
        <v>0.63478805596157872</v>
      </c>
      <c r="AO24">
        <f t="shared" si="9"/>
        <v>2.9583320463320488</v>
      </c>
      <c r="AP24">
        <f t="shared" si="10"/>
        <v>1.2695E-2</v>
      </c>
      <c r="AQ24">
        <f t="shared" si="11"/>
        <v>0.72768414198388465</v>
      </c>
      <c r="AR24">
        <f t="shared" si="12"/>
        <v>1.5753289473684209</v>
      </c>
      <c r="AS24">
        <f t="shared" si="13"/>
        <v>1.0010573192815353</v>
      </c>
      <c r="AT24">
        <f t="shared" si="14"/>
        <v>0.59295595340190599</v>
      </c>
      <c r="AU24">
        <f t="shared" si="15"/>
        <v>2.091674E-2</v>
      </c>
      <c r="AV24">
        <f t="shared" si="16"/>
        <v>0.76952310493122555</v>
      </c>
      <c r="AW24">
        <f t="shared" si="17"/>
        <v>1.6170642756697235</v>
      </c>
      <c r="AX24">
        <f t="shared" si="18"/>
        <v>0.59443620626882121</v>
      </c>
      <c r="AY24">
        <f t="shared" si="19"/>
        <v>1.5179806217578613</v>
      </c>
      <c r="AZ24">
        <f t="shared" si="20"/>
        <v>0.60693014303376147</v>
      </c>
      <c r="BA24">
        <f t="shared" si="21"/>
        <v>-0.21686129284707514</v>
      </c>
    </row>
    <row r="25" spans="1:53" x14ac:dyDescent="0.25">
      <c r="A25" s="1" t="s">
        <v>0</v>
      </c>
      <c r="B25" s="1" t="s">
        <v>23</v>
      </c>
      <c r="C25" s="1">
        <v>-75.540949999999995</v>
      </c>
      <c r="D25" s="1">
        <v>10.3971833</v>
      </c>
      <c r="E25" s="2">
        <v>44595</v>
      </c>
      <c r="F25" s="1">
        <v>7.5777000000000001</v>
      </c>
      <c r="G25" s="1" t="s">
        <v>2</v>
      </c>
      <c r="H25" s="1">
        <v>67.5</v>
      </c>
      <c r="I25" s="1">
        <v>10.5</v>
      </c>
      <c r="J25" s="1">
        <v>-75.540588400000004</v>
      </c>
      <c r="K25" s="1">
        <v>10.3982382</v>
      </c>
      <c r="L25" s="1">
        <v>-75.540589999999995</v>
      </c>
      <c r="M25" s="1">
        <v>10.398237999999999</v>
      </c>
      <c r="N25" s="1">
        <v>7.6871500000000002E-3</v>
      </c>
      <c r="O25" s="1">
        <v>6.6756100000000002E-3</v>
      </c>
      <c r="P25" s="1">
        <v>8.5556799999999995E-3</v>
      </c>
      <c r="Q25" s="1">
        <v>1.1049750000000001E-2</v>
      </c>
      <c r="R25" s="1">
        <v>1.2356580000000001E-2</v>
      </c>
      <c r="S25" s="1">
        <v>1.5924299999999999E-2</v>
      </c>
      <c r="T25" s="1">
        <v>7.7213100000000003E-3</v>
      </c>
      <c r="U25" s="1">
        <v>5.1348499999999998E-3</v>
      </c>
      <c r="V25" s="1">
        <v>5.0486799999999998E-3</v>
      </c>
      <c r="W25" s="1">
        <v>5.2086500000000004E-3</v>
      </c>
      <c r="X25" s="1">
        <v>3.0912399999999999E-3</v>
      </c>
      <c r="Y25" s="1">
        <v>2.01235E-3</v>
      </c>
      <c r="Z25" s="1">
        <v>1.07E-3</v>
      </c>
      <c r="AA25" s="1">
        <v>1.8772000000000001E-3</v>
      </c>
      <c r="AB25" s="1">
        <v>1.24E-3</v>
      </c>
      <c r="AC25" s="1">
        <v>8.3100000000000003E-4</v>
      </c>
      <c r="AD25" s="1">
        <v>1.7394800000000001E-3</v>
      </c>
      <c r="AE25" s="1">
        <v>0</v>
      </c>
      <c r="AF25">
        <f t="shared" si="0"/>
        <v>-0.24843029920654891</v>
      </c>
      <c r="AG25">
        <f t="shared" si="1"/>
        <v>7.1349156475081551E-3</v>
      </c>
      <c r="AH25">
        <f t="shared" si="2"/>
        <v>0.53727196799859334</v>
      </c>
      <c r="AI25">
        <f t="shared" si="3"/>
        <v>-0.25239538386482807</v>
      </c>
      <c r="AJ25">
        <f t="shared" si="4"/>
        <v>0.60201174328364027</v>
      </c>
      <c r="AK25">
        <f t="shared" si="5"/>
        <v>-0.25908427310825638</v>
      </c>
      <c r="AL25">
        <f t="shared" si="6"/>
        <v>0.39190044499839333</v>
      </c>
      <c r="AM25">
        <f t="shared" si="7"/>
        <v>3.1012200940631174</v>
      </c>
      <c r="AN25">
        <f t="shared" si="8"/>
        <v>0.40035175378271298</v>
      </c>
      <c r="AO25">
        <f t="shared" si="9"/>
        <v>0.83916210446427775</v>
      </c>
      <c r="AP25">
        <f t="shared" si="10"/>
        <v>1.1049750000000001E-2</v>
      </c>
      <c r="AQ25">
        <f t="shared" si="11"/>
        <v>0.32245373423007606</v>
      </c>
      <c r="AR25">
        <f t="shared" si="12"/>
        <v>2.4978034704519869</v>
      </c>
      <c r="AS25">
        <f t="shared" si="13"/>
        <v>0.54222117205917697</v>
      </c>
      <c r="AT25">
        <f t="shared" si="14"/>
        <v>0.37267355302134969</v>
      </c>
      <c r="AU25">
        <f t="shared" si="15"/>
        <v>1.5924299999999999E-2</v>
      </c>
      <c r="AV25">
        <f t="shared" si="16"/>
        <v>0.6122867759493571</v>
      </c>
      <c r="AW25">
        <f t="shared" si="17"/>
        <v>1.2773099391172651</v>
      </c>
      <c r="AX25">
        <f t="shared" si="18"/>
        <v>0.34552121697357885</v>
      </c>
      <c r="AY25">
        <f t="shared" si="19"/>
        <v>0.98470353932501797</v>
      </c>
      <c r="AZ25">
        <f t="shared" si="20"/>
        <v>0.69389235319605891</v>
      </c>
      <c r="BA25">
        <f t="shared" si="21"/>
        <v>-0.15870789847751543</v>
      </c>
    </row>
    <row r="26" spans="1:53" x14ac:dyDescent="0.25">
      <c r="A26" s="1" t="s">
        <v>0</v>
      </c>
      <c r="B26" s="1" t="s">
        <v>24</v>
      </c>
      <c r="C26" s="1">
        <v>-75.512666699999997</v>
      </c>
      <c r="D26" s="1">
        <v>10.319750000000001</v>
      </c>
      <c r="E26" s="2">
        <v>44595</v>
      </c>
      <c r="F26" s="1">
        <v>7.7294</v>
      </c>
      <c r="G26" s="1" t="s">
        <v>2</v>
      </c>
      <c r="H26" s="1">
        <v>85.5</v>
      </c>
      <c r="I26" s="1">
        <v>37.5</v>
      </c>
      <c r="J26" s="1">
        <v>-75.513809199999997</v>
      </c>
      <c r="K26" s="1">
        <v>10.3188</v>
      </c>
      <c r="L26" s="1">
        <v>-75.513810000000007</v>
      </c>
      <c r="M26" s="1">
        <v>10.3188</v>
      </c>
      <c r="N26" s="1">
        <v>5.1705199999999996E-3</v>
      </c>
      <c r="O26" s="1">
        <v>5.1017299999999996E-3</v>
      </c>
      <c r="P26" s="1">
        <v>7.3607899999999999E-3</v>
      </c>
      <c r="Q26" s="1">
        <v>9.8452599999999998E-3</v>
      </c>
      <c r="R26" s="1">
        <v>1.137813E-2</v>
      </c>
      <c r="S26" s="1">
        <v>1.640807E-2</v>
      </c>
      <c r="T26" s="1">
        <v>1.1943570000000001E-2</v>
      </c>
      <c r="U26" s="1">
        <v>9.3631800000000005E-3</v>
      </c>
      <c r="V26" s="1">
        <v>9.1100599999999997E-3</v>
      </c>
      <c r="W26" s="1">
        <v>9.0888600000000007E-3</v>
      </c>
      <c r="X26" s="1">
        <v>6.7805699999999997E-3</v>
      </c>
      <c r="Y26" s="1">
        <v>3.9049699999999998E-3</v>
      </c>
      <c r="Z26" s="1">
        <v>2.6873700000000001E-3</v>
      </c>
      <c r="AA26" s="1">
        <v>3.8190099999999999E-3</v>
      </c>
      <c r="AB26" s="1">
        <v>2.20207E-3</v>
      </c>
      <c r="AC26" s="1">
        <v>1.7899999999999999E-3</v>
      </c>
      <c r="AD26" s="1">
        <v>2.7559699999999999E-3</v>
      </c>
      <c r="AE26" s="1">
        <v>0</v>
      </c>
      <c r="AF26">
        <f t="shared" si="0"/>
        <v>-0.15997584204413479</v>
      </c>
      <c r="AG26">
        <f t="shared" si="1"/>
        <v>-1.4866648890854329E-2</v>
      </c>
      <c r="AH26">
        <f t="shared" si="2"/>
        <v>0.44860791061959143</v>
      </c>
      <c r="AI26">
        <f t="shared" si="3"/>
        <v>-0.14726214128050688</v>
      </c>
      <c r="AJ26">
        <f t="shared" si="4"/>
        <v>0.72417383837542371</v>
      </c>
      <c r="AK26">
        <f t="shared" si="5"/>
        <v>-0.15884990293723411</v>
      </c>
      <c r="AL26">
        <f t="shared" si="6"/>
        <v>0.41705595748452978</v>
      </c>
      <c r="AM26">
        <f t="shared" si="7"/>
        <v>1.752403563746505</v>
      </c>
      <c r="AN26">
        <f t="shared" si="8"/>
        <v>0.56771719008638111</v>
      </c>
      <c r="AO26">
        <f t="shared" si="9"/>
        <v>1.1556731675960701</v>
      </c>
      <c r="AP26">
        <f t="shared" si="10"/>
        <v>9.8452599999999998E-3</v>
      </c>
      <c r="AQ26">
        <f t="shared" si="11"/>
        <v>0.57064481075470797</v>
      </c>
      <c r="AR26">
        <f t="shared" si="12"/>
        <v>1.761440409877046</v>
      </c>
      <c r="AS26">
        <f t="shared" si="13"/>
        <v>0.84124086410314525</v>
      </c>
      <c r="AT26">
        <f t="shared" si="14"/>
        <v>0.53417553935034445</v>
      </c>
      <c r="AU26">
        <f t="shared" si="15"/>
        <v>1.640807E-2</v>
      </c>
      <c r="AV26">
        <f t="shared" si="16"/>
        <v>0.74429476864038213</v>
      </c>
      <c r="AW26">
        <f t="shared" si="17"/>
        <v>1.5282463007199865</v>
      </c>
      <c r="AX26">
        <f t="shared" si="18"/>
        <v>0.52683938507312833</v>
      </c>
      <c r="AY26">
        <f t="shared" si="19"/>
        <v>1.5120246572266036</v>
      </c>
      <c r="AZ26">
        <f t="shared" si="20"/>
        <v>0.6000254752691816</v>
      </c>
      <c r="BA26">
        <f t="shared" si="21"/>
        <v>-0.22183031039308945</v>
      </c>
    </row>
    <row r="27" spans="1:53" x14ac:dyDescent="0.25">
      <c r="A27" s="1" t="s">
        <v>0</v>
      </c>
      <c r="B27" s="1" t="s">
        <v>25</v>
      </c>
      <c r="C27" s="1">
        <v>-75.543750000000003</v>
      </c>
      <c r="D27" s="1">
        <v>10.3285833</v>
      </c>
      <c r="E27" s="2">
        <v>44587</v>
      </c>
      <c r="F27" s="1">
        <v>7.7680879999999997</v>
      </c>
      <c r="G27" s="1" t="s">
        <v>2</v>
      </c>
      <c r="H27" s="1">
        <v>107.5</v>
      </c>
      <c r="I27" s="1">
        <v>41.5</v>
      </c>
      <c r="J27" s="1">
        <v>-75.542625400000006</v>
      </c>
      <c r="K27" s="1">
        <v>10.329484000000001</v>
      </c>
      <c r="L27" s="1">
        <v>-75.542625000000001</v>
      </c>
      <c r="M27" s="1">
        <v>10.329484000000001</v>
      </c>
      <c r="N27" s="1">
        <v>6.5108400000000004E-3</v>
      </c>
      <c r="O27" s="1">
        <v>6.7765300000000002E-3</v>
      </c>
      <c r="P27" s="1">
        <v>1.0888699999999999E-2</v>
      </c>
      <c r="Q27" s="1">
        <v>1.5286249999999999E-2</v>
      </c>
      <c r="R27" s="1">
        <v>1.7597189999999999E-2</v>
      </c>
      <c r="S27" s="1">
        <v>2.4744599999999999E-2</v>
      </c>
      <c r="T27" s="1">
        <v>2.4474030000000001E-2</v>
      </c>
      <c r="U27" s="1">
        <v>2.2841050000000002E-2</v>
      </c>
      <c r="V27" s="1">
        <v>2.257516E-2</v>
      </c>
      <c r="W27" s="1">
        <v>2.2634499999999998E-2</v>
      </c>
      <c r="X27" s="1">
        <v>1.8681110000000001E-2</v>
      </c>
      <c r="Y27" s="1">
        <v>1.027455E-2</v>
      </c>
      <c r="Z27" s="1">
        <v>9.8616199999999998E-3</v>
      </c>
      <c r="AA27" s="1">
        <v>1.0742659999999999E-2</v>
      </c>
      <c r="AB27" s="1">
        <v>6.8144099999999999E-3</v>
      </c>
      <c r="AC27" s="1">
        <v>5.6464000000000002E-3</v>
      </c>
      <c r="AD27" s="1">
        <v>2.0991999999999999E-3</v>
      </c>
      <c r="AE27" s="1">
        <v>0</v>
      </c>
      <c r="AF27">
        <f t="shared" si="0"/>
        <v>-0.10018602115111547</v>
      </c>
      <c r="AG27">
        <f t="shared" si="1"/>
        <v>-4.5420011412726892E-3</v>
      </c>
      <c r="AH27">
        <f t="shared" si="2"/>
        <v>0.44004348423494422</v>
      </c>
      <c r="AI27">
        <f t="shared" si="3"/>
        <v>-9.487041902975088E-2</v>
      </c>
      <c r="AJ27">
        <f t="shared" si="4"/>
        <v>0.81787439719277355</v>
      </c>
      <c r="AK27">
        <f t="shared" si="5"/>
        <v>-0.1001684917182646</v>
      </c>
      <c r="AL27">
        <f t="shared" si="6"/>
        <v>0.44982826971614703</v>
      </c>
      <c r="AM27">
        <f t="shared" si="7"/>
        <v>1.0833389883564897</v>
      </c>
      <c r="AN27">
        <f t="shared" si="8"/>
        <v>0.76330338730482883</v>
      </c>
      <c r="AO27">
        <f t="shared" si="9"/>
        <v>-4.3017974231632526E-2</v>
      </c>
      <c r="AP27">
        <f t="shared" si="10"/>
        <v>1.5286249999999999E-2</v>
      </c>
      <c r="AQ27">
        <f t="shared" si="11"/>
        <v>0.92307210462080624</v>
      </c>
      <c r="AR27">
        <f t="shared" si="12"/>
        <v>1.310095063944273</v>
      </c>
      <c r="AS27">
        <f t="shared" si="13"/>
        <v>1.1385901319240843</v>
      </c>
      <c r="AT27">
        <f t="shared" si="14"/>
        <v>0.65615755484820704</v>
      </c>
      <c r="AU27">
        <f t="shared" si="15"/>
        <v>2.4744599999999999E-2</v>
      </c>
      <c r="AV27">
        <f t="shared" si="16"/>
        <v>0.82750731334794525</v>
      </c>
      <c r="AW27">
        <f t="shared" si="17"/>
        <v>1.7607843421004636</v>
      </c>
      <c r="AX27">
        <f t="shared" si="18"/>
        <v>0.66896590140452783</v>
      </c>
      <c r="AY27">
        <f t="shared" si="19"/>
        <v>2.4698793732601909</v>
      </c>
      <c r="AZ27">
        <f t="shared" si="20"/>
        <v>0.61776104685466726</v>
      </c>
      <c r="BA27">
        <f t="shared" si="21"/>
        <v>-0.20917947976622506</v>
      </c>
    </row>
    <row r="28" spans="1:53" x14ac:dyDescent="0.25">
      <c r="A28" s="1" t="s">
        <v>0</v>
      </c>
      <c r="B28" s="1" t="s">
        <v>26</v>
      </c>
      <c r="C28" s="1">
        <v>-75.519283299999998</v>
      </c>
      <c r="D28" s="1">
        <v>10.307466700000001</v>
      </c>
      <c r="E28" s="2">
        <v>44594</v>
      </c>
      <c r="F28" s="1">
        <v>8.7443000000000008</v>
      </c>
      <c r="G28" s="1" t="s">
        <v>2</v>
      </c>
      <c r="H28" s="1">
        <v>84.5</v>
      </c>
      <c r="I28" s="1">
        <v>42.5</v>
      </c>
      <c r="J28" s="1">
        <v>-75.519195600000003</v>
      </c>
      <c r="K28" s="1">
        <v>10.306343099999999</v>
      </c>
      <c r="L28" s="1">
        <v>-75.519195999999994</v>
      </c>
      <c r="M28" s="1">
        <v>10.306343</v>
      </c>
      <c r="N28" s="1">
        <v>7.4693299999999997E-3</v>
      </c>
      <c r="O28" s="1">
        <v>7.5555400000000003E-3</v>
      </c>
      <c r="P28" s="1">
        <v>1.123066E-2</v>
      </c>
      <c r="Q28" s="1">
        <v>1.533871E-2</v>
      </c>
      <c r="R28" s="1">
        <v>1.754062E-2</v>
      </c>
      <c r="S28" s="1">
        <v>2.5057260000000001E-2</v>
      </c>
      <c r="T28" s="1">
        <v>2.4758570000000001E-2</v>
      </c>
      <c r="U28" s="1">
        <v>2.3235450000000001E-2</v>
      </c>
      <c r="V28" s="1">
        <v>2.299087E-2</v>
      </c>
      <c r="W28" s="1">
        <v>2.31092E-2</v>
      </c>
      <c r="X28" s="1">
        <v>1.9619089999999999E-2</v>
      </c>
      <c r="Y28" s="1">
        <v>1.187597E-2</v>
      </c>
      <c r="Z28" s="1">
        <v>9.6906200000000005E-3</v>
      </c>
      <c r="AA28" s="1">
        <v>1.213027E-2</v>
      </c>
      <c r="AB28" s="1">
        <v>7.7437900000000004E-3</v>
      </c>
      <c r="AC28" s="1">
        <v>6.76518E-3</v>
      </c>
      <c r="AD28" s="1">
        <v>3.1332E-3</v>
      </c>
      <c r="AE28" s="1">
        <v>0</v>
      </c>
      <c r="AF28">
        <f t="shared" si="0"/>
        <v>-8.4386858428535286E-2</v>
      </c>
      <c r="AG28">
        <f t="shared" si="1"/>
        <v>-2.7241547837776607E-3</v>
      </c>
      <c r="AH28">
        <f t="shared" si="2"/>
        <v>0.44819984307941091</v>
      </c>
      <c r="AI28">
        <f t="shared" si="3"/>
        <v>-8.8775690082986192E-2</v>
      </c>
      <c r="AJ28">
        <f t="shared" si="4"/>
        <v>0.84436023403893612</v>
      </c>
      <c r="AK28">
        <f t="shared" si="5"/>
        <v>-9.4212993128662728E-2</v>
      </c>
      <c r="AL28">
        <f t="shared" si="6"/>
        <v>0.51111426720808073</v>
      </c>
      <c r="AM28">
        <f t="shared" si="7"/>
        <v>1.0784064866400263</v>
      </c>
      <c r="AN28">
        <f t="shared" si="8"/>
        <v>0.79241612096336733</v>
      </c>
      <c r="AO28">
        <f t="shared" si="9"/>
        <v>0.21017059233058763</v>
      </c>
      <c r="AP28">
        <f t="shared" si="10"/>
        <v>1.533871E-2</v>
      </c>
      <c r="AQ28">
        <f t="shared" si="11"/>
        <v>0.92729412553487489</v>
      </c>
      <c r="AR28">
        <f t="shared" si="12"/>
        <v>1.2619632205163442</v>
      </c>
      <c r="AS28">
        <f t="shared" si="13"/>
        <v>1.1299210029317854</v>
      </c>
      <c r="AT28">
        <f t="shared" si="14"/>
        <v>0.67435377004244845</v>
      </c>
      <c r="AU28">
        <f t="shared" si="15"/>
        <v>2.5057260000000001E-2</v>
      </c>
      <c r="AV28">
        <f t="shared" si="16"/>
        <v>0.85334265297485479</v>
      </c>
      <c r="AW28">
        <f t="shared" si="17"/>
        <v>1.791823752650644</v>
      </c>
      <c r="AX28">
        <f t="shared" si="18"/>
        <v>0.68164387806484084</v>
      </c>
      <c r="AY28">
        <f t="shared" si="19"/>
        <v>3.2839567963366454</v>
      </c>
      <c r="AZ28">
        <f t="shared" si="20"/>
        <v>0.61214634002281176</v>
      </c>
      <c r="BA28">
        <f t="shared" si="21"/>
        <v>-0.21314474277751441</v>
      </c>
    </row>
    <row r="29" spans="1:53" x14ac:dyDescent="0.25">
      <c r="A29" s="1" t="s">
        <v>0</v>
      </c>
      <c r="B29" s="1" t="s">
        <v>27</v>
      </c>
      <c r="C29" s="1">
        <v>-75.5625833</v>
      </c>
      <c r="D29" s="1">
        <v>10.386933300000001</v>
      </c>
      <c r="E29" s="2">
        <v>44589</v>
      </c>
      <c r="F29" s="1">
        <v>8.9948750000000004</v>
      </c>
      <c r="G29" s="1" t="s">
        <v>2</v>
      </c>
      <c r="H29" s="1">
        <v>84.5</v>
      </c>
      <c r="I29" s="1">
        <v>11.5</v>
      </c>
      <c r="J29" s="1">
        <v>-75.563377399999993</v>
      </c>
      <c r="K29" s="1">
        <v>10.386384</v>
      </c>
      <c r="L29" s="1">
        <v>-75.563379999999995</v>
      </c>
      <c r="M29" s="1">
        <v>10.386384</v>
      </c>
      <c r="N29" s="1">
        <v>4.8857700000000002E-3</v>
      </c>
      <c r="O29" s="1">
        <v>4.8260000000000004E-3</v>
      </c>
      <c r="P29" s="1">
        <v>6.7317799999999997E-3</v>
      </c>
      <c r="Q29" s="1">
        <v>9.68603E-3</v>
      </c>
      <c r="R29" s="1">
        <v>1.0925549999999999E-2</v>
      </c>
      <c r="S29" s="1">
        <v>1.5100789999999999E-2</v>
      </c>
      <c r="T29" s="1">
        <v>7.8447199999999995E-3</v>
      </c>
      <c r="U29" s="1">
        <v>5.8305900000000001E-3</v>
      </c>
      <c r="V29" s="1">
        <v>5.8140700000000002E-3</v>
      </c>
      <c r="W29" s="1">
        <v>6.0510499999999997E-3</v>
      </c>
      <c r="X29" s="1">
        <v>4.0680899999999999E-3</v>
      </c>
      <c r="Y29" s="1">
        <v>3.7855699999999998E-3</v>
      </c>
      <c r="Z29" s="1">
        <v>3.1910799999999998E-3</v>
      </c>
      <c r="AA29" s="1">
        <v>3.7312299999999999E-3</v>
      </c>
      <c r="AB29" s="1">
        <v>3.4226399999999998E-3</v>
      </c>
      <c r="AC29" s="1">
        <v>3.1191600000000002E-3</v>
      </c>
      <c r="AD29" s="1">
        <v>1.96342E-3</v>
      </c>
      <c r="AE29" s="1">
        <v>0</v>
      </c>
      <c r="AF29">
        <f t="shared" si="0"/>
        <v>-0.17805404356944565</v>
      </c>
      <c r="AG29">
        <f t="shared" si="1"/>
        <v>1.8554677637093835E-2</v>
      </c>
      <c r="AH29">
        <f t="shared" si="2"/>
        <v>0.44578992224910086</v>
      </c>
      <c r="AI29">
        <f t="shared" si="3"/>
        <v>-0.27944718373503891</v>
      </c>
      <c r="AJ29">
        <f t="shared" si="4"/>
        <v>0.69771498253178488</v>
      </c>
      <c r="AK29">
        <f t="shared" si="5"/>
        <v>-0.28129198065361155</v>
      </c>
      <c r="AL29">
        <f t="shared" si="6"/>
        <v>0.64926019493739051</v>
      </c>
      <c r="AM29">
        <f t="shared" si="7"/>
        <v>2.5899248618064381</v>
      </c>
      <c r="AN29">
        <f t="shared" si="8"/>
        <v>0.51857682619647361</v>
      </c>
      <c r="AO29">
        <f t="shared" si="9"/>
        <v>0.53410146779780487</v>
      </c>
      <c r="AP29">
        <f t="shared" si="10"/>
        <v>9.68603E-3</v>
      </c>
      <c r="AQ29">
        <f t="shared" si="11"/>
        <v>0.3861115875394599</v>
      </c>
      <c r="AR29">
        <f t="shared" si="12"/>
        <v>1.9283545840922889</v>
      </c>
      <c r="AS29">
        <f t="shared" si="13"/>
        <v>0.58596985976590299</v>
      </c>
      <c r="AT29">
        <f t="shared" si="14"/>
        <v>0.16045842542489139</v>
      </c>
      <c r="AU29">
        <f t="shared" si="15"/>
        <v>1.5100789999999999E-2</v>
      </c>
      <c r="AV29">
        <f t="shared" si="16"/>
        <v>0.69969745806294037</v>
      </c>
      <c r="AW29">
        <f t="shared" si="17"/>
        <v>1.4429476951650932</v>
      </c>
      <c r="AX29">
        <f t="shared" si="18"/>
        <v>0.13815023813948032</v>
      </c>
      <c r="AY29">
        <f t="shared" si="19"/>
        <v>2.1478411347517725</v>
      </c>
      <c r="AZ29">
        <f t="shared" si="20"/>
        <v>0.64142538238065694</v>
      </c>
      <c r="BA29">
        <f t="shared" si="21"/>
        <v>-0.19285385823709916</v>
      </c>
    </row>
    <row r="30" spans="1:53" x14ac:dyDescent="0.25">
      <c r="A30" s="1" t="s">
        <v>0</v>
      </c>
      <c r="B30" s="1" t="s">
        <v>28</v>
      </c>
      <c r="C30" s="1">
        <v>-75.522033300000004</v>
      </c>
      <c r="D30" s="1">
        <v>10.3765</v>
      </c>
      <c r="E30" s="2">
        <v>44595</v>
      </c>
      <c r="F30" s="1">
        <v>9.2035999999999998</v>
      </c>
      <c r="G30" s="1" t="s">
        <v>2</v>
      </c>
      <c r="H30" s="1">
        <v>77.5</v>
      </c>
      <c r="I30" s="1">
        <v>16.5</v>
      </c>
      <c r="J30" s="1">
        <v>-75.521606399999996</v>
      </c>
      <c r="K30" s="1">
        <v>10.3777437</v>
      </c>
      <c r="L30" s="1">
        <v>-75.521609999999995</v>
      </c>
      <c r="M30" s="1">
        <v>10.377744</v>
      </c>
      <c r="N30" s="1">
        <v>6.3856499999999997E-3</v>
      </c>
      <c r="O30" s="1">
        <v>5.8749300000000004E-3</v>
      </c>
      <c r="P30" s="1">
        <v>8.1117499999999992E-3</v>
      </c>
      <c r="Q30" s="1">
        <v>1.0826489999999999E-2</v>
      </c>
      <c r="R30" s="1">
        <v>1.258563E-2</v>
      </c>
      <c r="S30" s="1">
        <v>1.740798E-2</v>
      </c>
      <c r="T30" s="1">
        <v>1.2188869999999999E-2</v>
      </c>
      <c r="U30" s="1">
        <v>9.3119199999999996E-3</v>
      </c>
      <c r="V30" s="1">
        <v>9.2913000000000006E-3</v>
      </c>
      <c r="W30" s="1">
        <v>9.3369799999999999E-3</v>
      </c>
      <c r="X30" s="1">
        <v>7.0054399999999999E-3</v>
      </c>
      <c r="Y30" s="1">
        <v>4.4659000000000001E-3</v>
      </c>
      <c r="Z30" s="1">
        <v>3.0451100000000002E-3</v>
      </c>
      <c r="AA30" s="1">
        <v>4.4244899999999997E-3</v>
      </c>
      <c r="AB30" s="1">
        <v>3.1693099999999998E-3</v>
      </c>
      <c r="AC30" s="1">
        <v>3.0122999999999999E-3</v>
      </c>
      <c r="AD30" s="1">
        <v>2.5725000000000001E-3</v>
      </c>
      <c r="AE30" s="1">
        <v>0</v>
      </c>
      <c r="AF30">
        <f t="shared" si="0"/>
        <v>-0.1413512970235381</v>
      </c>
      <c r="AG30">
        <f t="shared" si="1"/>
        <v>1.3437789896455212E-3</v>
      </c>
      <c r="AH30">
        <f t="shared" si="2"/>
        <v>0.46597882120728534</v>
      </c>
      <c r="AI30">
        <f t="shared" si="3"/>
        <v>-0.15683634816939504</v>
      </c>
      <c r="AJ30">
        <f t="shared" si="4"/>
        <v>0.75230886863289204</v>
      </c>
      <c r="AK30">
        <f t="shared" si="5"/>
        <v>-0.15790069197257661</v>
      </c>
      <c r="AL30">
        <f t="shared" si="6"/>
        <v>0.47958960128523442</v>
      </c>
      <c r="AM30">
        <f t="shared" si="7"/>
        <v>1.8694297201865997</v>
      </c>
      <c r="AN30">
        <f t="shared" si="8"/>
        <v>0.57474072658088904</v>
      </c>
      <c r="AO30">
        <f t="shared" si="9"/>
        <v>0.96498606403998899</v>
      </c>
      <c r="AP30">
        <f t="shared" si="10"/>
        <v>1.0826489999999999E-2</v>
      </c>
      <c r="AQ30">
        <f t="shared" si="11"/>
        <v>0.53492248957087496</v>
      </c>
      <c r="AR30">
        <f t="shared" si="12"/>
        <v>1.7399149803581215</v>
      </c>
      <c r="AS30">
        <f t="shared" si="13"/>
        <v>0.81395865769479125</v>
      </c>
      <c r="AT30">
        <f t="shared" si="14"/>
        <v>0.52807917453549214</v>
      </c>
      <c r="AU30">
        <f t="shared" si="15"/>
        <v>1.740798E-2</v>
      </c>
      <c r="AV30">
        <f t="shared" si="16"/>
        <v>0.75397845296137245</v>
      </c>
      <c r="AW30">
        <f t="shared" si="17"/>
        <v>1.5179475493583312</v>
      </c>
      <c r="AX30">
        <f t="shared" si="18"/>
        <v>0.52404653715832794</v>
      </c>
      <c r="AY30">
        <f t="shared" si="19"/>
        <v>1.9362405050119667</v>
      </c>
      <c r="AZ30">
        <f t="shared" si="20"/>
        <v>0.62192684044903546</v>
      </c>
      <c r="BA30">
        <f t="shared" si="21"/>
        <v>-0.20626069996832022</v>
      </c>
    </row>
    <row r="31" spans="1:53" x14ac:dyDescent="0.25">
      <c r="A31" s="1" t="s">
        <v>0</v>
      </c>
      <c r="B31" s="1" t="s">
        <v>29</v>
      </c>
      <c r="C31" s="1">
        <v>-75.536166699999995</v>
      </c>
      <c r="D31" s="1">
        <v>10.303716700000001</v>
      </c>
      <c r="E31" s="2">
        <v>44594</v>
      </c>
      <c r="F31" s="1">
        <v>11.31</v>
      </c>
      <c r="G31" s="1" t="s">
        <v>2</v>
      </c>
      <c r="H31" s="1">
        <v>78.5</v>
      </c>
      <c r="I31" s="1">
        <v>44.5</v>
      </c>
      <c r="J31" s="1">
        <v>-75.535293600000003</v>
      </c>
      <c r="K31" s="1">
        <v>10.304403300000001</v>
      </c>
      <c r="L31" s="1">
        <v>-75.535290000000003</v>
      </c>
      <c r="M31" s="1">
        <v>10.304403000000001</v>
      </c>
      <c r="N31" s="1">
        <v>8.33944E-3</v>
      </c>
      <c r="O31" s="1">
        <v>7.9053999999999999E-3</v>
      </c>
      <c r="P31" s="1">
        <v>1.1232900000000001E-2</v>
      </c>
      <c r="Q31" s="1">
        <v>1.4282710000000001E-2</v>
      </c>
      <c r="R31" s="1">
        <v>1.61239E-2</v>
      </c>
      <c r="S31" s="1">
        <v>2.1615880000000001E-2</v>
      </c>
      <c r="T31" s="1">
        <v>2.0244169999999999E-2</v>
      </c>
      <c r="U31" s="1">
        <v>1.8632360000000001E-2</v>
      </c>
      <c r="V31" s="1">
        <v>1.851247E-2</v>
      </c>
      <c r="W31" s="1">
        <v>1.857058E-2</v>
      </c>
      <c r="X31" s="1">
        <v>1.5752840000000001E-2</v>
      </c>
      <c r="Y31" s="1">
        <v>1.141345E-2</v>
      </c>
      <c r="Z31" s="1">
        <v>9.4386499999999998E-3</v>
      </c>
      <c r="AA31" s="1">
        <v>1.1474420000000001E-2</v>
      </c>
      <c r="AB31" s="1">
        <v>7.8048299999999996E-3</v>
      </c>
      <c r="AC31" s="1">
        <v>6.7263699999999997E-3</v>
      </c>
      <c r="AD31" s="1">
        <v>3.01637E-3</v>
      </c>
      <c r="AE31" s="1">
        <v>0</v>
      </c>
      <c r="AF31">
        <f t="shared" si="0"/>
        <v>-8.3743005711759702E-2</v>
      </c>
      <c r="AG31">
        <f t="shared" si="1"/>
        <v>-1.660621445509437E-3</v>
      </c>
      <c r="AH31">
        <f t="shared" si="2"/>
        <v>0.51965962061225357</v>
      </c>
      <c r="AI31">
        <f t="shared" si="3"/>
        <v>-0.10800517587309652</v>
      </c>
      <c r="AJ31">
        <f t="shared" si="4"/>
        <v>0.84545597015085583</v>
      </c>
      <c r="AK31">
        <f t="shared" si="5"/>
        <v>-0.11197222580066292</v>
      </c>
      <c r="AL31">
        <f t="shared" si="6"/>
        <v>0.61256062034009651</v>
      </c>
      <c r="AM31">
        <f t="shared" si="7"/>
        <v>1.160125716763738</v>
      </c>
      <c r="AN31">
        <f t="shared" si="8"/>
        <v>0.77814205274901371</v>
      </c>
      <c r="AO31">
        <f t="shared" si="9"/>
        <v>0.16428479114091971</v>
      </c>
      <c r="AP31">
        <f t="shared" si="10"/>
        <v>1.4282710000000001E-2</v>
      </c>
      <c r="AQ31">
        <f t="shared" si="11"/>
        <v>0.86197554760666695</v>
      </c>
      <c r="AR31">
        <f t="shared" si="12"/>
        <v>1.2851123987801563</v>
      </c>
      <c r="AS31">
        <f t="shared" si="13"/>
        <v>1.0572715176046121</v>
      </c>
      <c r="AT31">
        <f t="shared" si="14"/>
        <v>0.59771666149758174</v>
      </c>
      <c r="AU31">
        <f t="shared" si="15"/>
        <v>2.1615880000000001E-2</v>
      </c>
      <c r="AV31">
        <f t="shared" si="16"/>
        <v>0.85093129117832467</v>
      </c>
      <c r="AW31">
        <f t="shared" si="17"/>
        <v>1.7713128133647122</v>
      </c>
      <c r="AX31">
        <f t="shared" si="18"/>
        <v>0.60111429564851204</v>
      </c>
      <c r="AY31">
        <f t="shared" si="19"/>
        <v>3.9636640829027061</v>
      </c>
      <c r="AZ31">
        <f t="shared" si="20"/>
        <v>0.66075079987490681</v>
      </c>
      <c r="BA31">
        <f t="shared" si="21"/>
        <v>-0.17996230245875983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Mercado Andrade</dc:creator>
  <cp:lastModifiedBy>Andres Felipe Mercado Andrade</cp:lastModifiedBy>
  <dcterms:created xsi:type="dcterms:W3CDTF">2024-06-18T01:21:29Z</dcterms:created>
  <dcterms:modified xsi:type="dcterms:W3CDTF">2024-09-06T03:52:33Z</dcterms:modified>
</cp:coreProperties>
</file>