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Mauri\projects\orbital_period_IA\Nieuwe data\"/>
    </mc:Choice>
  </mc:AlternateContent>
  <xr:revisionPtr revIDLastSave="0" documentId="13_ncr:1_{CF0244DA-29F9-465A-821B-860931486C6C}" xr6:coauthVersionLast="47" xr6:coauthVersionMax="47" xr10:uidLastSave="{00000000-0000-0000-0000-000000000000}"/>
  <bookViews>
    <workbookView xWindow="-108" yWindow="-108" windowWidth="23256" windowHeight="12456" tabRatio="757" activeTab="3" xr2:uid="{00000000-000D-0000-FFFF-FFFF00000000}"/>
  </bookViews>
  <sheets>
    <sheet name="orbital_periods_output" sheetId="2" r:id="rId1"/>
    <sheet name="Sheet1" sheetId="1" r:id="rId2"/>
    <sheet name="Average Orbital Periods Stuff" sheetId="3" r:id="rId3"/>
    <sheet name="Linearisation stuff" sheetId="4" r:id="rId4"/>
    <sheet name="Less linearised (used in logpro" sheetId="5" r:id="rId5"/>
  </sheets>
  <definedNames>
    <definedName name="ExternalData_1" localSheetId="0" hidden="1">orbital_periods_output!$A$1:$F$201</definedName>
    <definedName name="ExternalData_1" localSheetId="1" hidden="1">Sheet1!$A$1:$F$201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X2" i="1"/>
  <c r="Z201" i="1"/>
  <c r="X201" i="1"/>
  <c r="Y201" i="1" s="1"/>
  <c r="W201" i="1"/>
  <c r="Z200" i="1"/>
  <c r="X200" i="1"/>
  <c r="Y200" i="1" s="1"/>
  <c r="W200" i="1"/>
  <c r="Z199" i="1"/>
  <c r="X199" i="1"/>
  <c r="Y199" i="1" s="1"/>
  <c r="W199" i="1"/>
  <c r="Z198" i="1"/>
  <c r="X198" i="1"/>
  <c r="Y198" i="1" s="1"/>
  <c r="W198" i="1"/>
  <c r="Z197" i="1"/>
  <c r="X197" i="1"/>
  <c r="Y197" i="1" s="1"/>
  <c r="W197" i="1"/>
  <c r="Z196" i="1"/>
  <c r="X196" i="1"/>
  <c r="Y196" i="1" s="1"/>
  <c r="W196" i="1"/>
  <c r="Z195" i="1"/>
  <c r="X195" i="1"/>
  <c r="Y195" i="1" s="1"/>
  <c r="W195" i="1"/>
  <c r="Z194" i="1"/>
  <c r="X194" i="1"/>
  <c r="Y194" i="1" s="1"/>
  <c r="W194" i="1"/>
  <c r="Z193" i="1"/>
  <c r="X193" i="1"/>
  <c r="Y193" i="1" s="1"/>
  <c r="W193" i="1"/>
  <c r="Z192" i="1"/>
  <c r="X192" i="1"/>
  <c r="Y192" i="1" s="1"/>
  <c r="W192" i="1"/>
  <c r="Z191" i="1"/>
  <c r="X191" i="1"/>
  <c r="Y191" i="1" s="1"/>
  <c r="W191" i="1"/>
  <c r="Z190" i="1"/>
  <c r="X190" i="1"/>
  <c r="Y190" i="1" s="1"/>
  <c r="W190" i="1"/>
  <c r="Z189" i="1"/>
  <c r="X189" i="1"/>
  <c r="Y189" i="1" s="1"/>
  <c r="W189" i="1"/>
  <c r="Z188" i="1"/>
  <c r="X188" i="1"/>
  <c r="Y188" i="1" s="1"/>
  <c r="W188" i="1"/>
  <c r="Z187" i="1"/>
  <c r="X187" i="1"/>
  <c r="Y187" i="1" s="1"/>
  <c r="W187" i="1"/>
  <c r="Z186" i="1"/>
  <c r="X186" i="1"/>
  <c r="Y186" i="1" s="1"/>
  <c r="W186" i="1"/>
  <c r="Z185" i="1"/>
  <c r="X185" i="1"/>
  <c r="Y185" i="1" s="1"/>
  <c r="W185" i="1"/>
  <c r="Z184" i="1"/>
  <c r="X184" i="1"/>
  <c r="Y184" i="1" s="1"/>
  <c r="W184" i="1"/>
  <c r="Z183" i="1"/>
  <c r="Y183" i="1"/>
  <c r="X183" i="1"/>
  <c r="W183" i="1"/>
  <c r="Z182" i="1"/>
  <c r="X182" i="1"/>
  <c r="Y182" i="1" s="1"/>
  <c r="W182" i="1"/>
  <c r="Z181" i="1"/>
  <c r="X181" i="1"/>
  <c r="Y181" i="1" s="1"/>
  <c r="W181" i="1"/>
  <c r="Z180" i="1"/>
  <c r="X180" i="1"/>
  <c r="Y180" i="1" s="1"/>
  <c r="W180" i="1"/>
  <c r="Z179" i="1"/>
  <c r="X179" i="1"/>
  <c r="Y179" i="1" s="1"/>
  <c r="W179" i="1"/>
  <c r="Z178" i="1"/>
  <c r="X178" i="1"/>
  <c r="Y178" i="1" s="1"/>
  <c r="W178" i="1"/>
  <c r="Z177" i="1"/>
  <c r="X177" i="1"/>
  <c r="Y177" i="1" s="1"/>
  <c r="W177" i="1"/>
  <c r="Z176" i="1"/>
  <c r="X176" i="1"/>
  <c r="Y176" i="1" s="1"/>
  <c r="W176" i="1"/>
  <c r="Z175" i="1"/>
  <c r="X175" i="1"/>
  <c r="Y175" i="1" s="1"/>
  <c r="W175" i="1"/>
  <c r="Z174" i="1"/>
  <c r="Y174" i="1"/>
  <c r="X174" i="1"/>
  <c r="W174" i="1"/>
  <c r="Z173" i="1"/>
  <c r="X173" i="1"/>
  <c r="Y173" i="1" s="1"/>
  <c r="W173" i="1"/>
  <c r="Z172" i="1"/>
  <c r="X172" i="1"/>
  <c r="Y172" i="1" s="1"/>
  <c r="W172" i="1"/>
  <c r="Z171" i="1"/>
  <c r="X171" i="1"/>
  <c r="Y171" i="1" s="1"/>
  <c r="W171" i="1"/>
  <c r="Z170" i="1"/>
  <c r="X170" i="1"/>
  <c r="Y170" i="1" s="1"/>
  <c r="W170" i="1"/>
  <c r="Z169" i="1"/>
  <c r="X169" i="1"/>
  <c r="Y169" i="1" s="1"/>
  <c r="W169" i="1"/>
  <c r="Z168" i="1"/>
  <c r="X168" i="1"/>
  <c r="Y168" i="1" s="1"/>
  <c r="W168" i="1"/>
  <c r="Z167" i="1"/>
  <c r="X167" i="1"/>
  <c r="Y167" i="1" s="1"/>
  <c r="W167" i="1"/>
  <c r="Z166" i="1"/>
  <c r="X166" i="1"/>
  <c r="Y166" i="1" s="1"/>
  <c r="W166" i="1"/>
  <c r="Z165" i="1"/>
  <c r="X165" i="1"/>
  <c r="Y165" i="1" s="1"/>
  <c r="W165" i="1"/>
  <c r="Z164" i="1"/>
  <c r="X164" i="1"/>
  <c r="Y164" i="1" s="1"/>
  <c r="W164" i="1"/>
  <c r="Z163" i="1"/>
  <c r="X163" i="1"/>
  <c r="Y163" i="1" s="1"/>
  <c r="W163" i="1"/>
  <c r="Z162" i="1"/>
  <c r="X162" i="1"/>
  <c r="Y162" i="1" s="1"/>
  <c r="W162" i="1"/>
  <c r="Z161" i="1"/>
  <c r="X161" i="1"/>
  <c r="Y161" i="1" s="1"/>
  <c r="W161" i="1"/>
  <c r="Z160" i="1"/>
  <c r="X160" i="1"/>
  <c r="Y160" i="1" s="1"/>
  <c r="W160" i="1"/>
  <c r="Z159" i="1"/>
  <c r="X159" i="1"/>
  <c r="Y159" i="1" s="1"/>
  <c r="W159" i="1"/>
  <c r="Z158" i="1"/>
  <c r="X158" i="1"/>
  <c r="Y158" i="1" s="1"/>
  <c r="W158" i="1"/>
  <c r="Z157" i="1"/>
  <c r="X157" i="1"/>
  <c r="Y157" i="1" s="1"/>
  <c r="W157" i="1"/>
  <c r="Z156" i="1"/>
  <c r="X156" i="1"/>
  <c r="Y156" i="1" s="1"/>
  <c r="W156" i="1"/>
  <c r="Z155" i="1"/>
  <c r="X155" i="1"/>
  <c r="Y155" i="1" s="1"/>
  <c r="W155" i="1"/>
  <c r="Z154" i="1"/>
  <c r="X154" i="1"/>
  <c r="Y154" i="1" s="1"/>
  <c r="W154" i="1"/>
  <c r="Z153" i="1"/>
  <c r="X153" i="1"/>
  <c r="Y153" i="1" s="1"/>
  <c r="W153" i="1"/>
  <c r="Z152" i="1"/>
  <c r="X152" i="1"/>
  <c r="Y152" i="1" s="1"/>
  <c r="W152" i="1"/>
  <c r="Z151" i="1"/>
  <c r="Y151" i="1"/>
  <c r="X151" i="1"/>
  <c r="W151" i="1"/>
  <c r="Z150" i="1"/>
  <c r="X150" i="1"/>
  <c r="Y150" i="1" s="1"/>
  <c r="W150" i="1"/>
  <c r="Z149" i="1"/>
  <c r="X149" i="1"/>
  <c r="Y149" i="1" s="1"/>
  <c r="W149" i="1"/>
  <c r="Z148" i="1"/>
  <c r="X148" i="1"/>
  <c r="Y148" i="1" s="1"/>
  <c r="W148" i="1"/>
  <c r="Z147" i="1"/>
  <c r="X147" i="1"/>
  <c r="Y147" i="1" s="1"/>
  <c r="W147" i="1"/>
  <c r="Z146" i="1"/>
  <c r="X146" i="1"/>
  <c r="Y146" i="1" s="1"/>
  <c r="W146" i="1"/>
  <c r="Z145" i="1"/>
  <c r="X145" i="1"/>
  <c r="Y145" i="1" s="1"/>
  <c r="W145" i="1"/>
  <c r="Z144" i="1"/>
  <c r="X144" i="1"/>
  <c r="Y144" i="1" s="1"/>
  <c r="W144" i="1"/>
  <c r="Z143" i="1"/>
  <c r="X143" i="1"/>
  <c r="Y143" i="1" s="1"/>
  <c r="W143" i="1"/>
  <c r="Z142" i="1"/>
  <c r="Y142" i="1"/>
  <c r="X142" i="1"/>
  <c r="W142" i="1"/>
  <c r="Z141" i="1"/>
  <c r="X141" i="1"/>
  <c r="Y141" i="1" s="1"/>
  <c r="W141" i="1"/>
  <c r="Z140" i="1"/>
  <c r="X140" i="1"/>
  <c r="Y140" i="1" s="1"/>
  <c r="W140" i="1"/>
  <c r="Z139" i="1"/>
  <c r="X139" i="1"/>
  <c r="Y139" i="1" s="1"/>
  <c r="W139" i="1"/>
  <c r="Z138" i="1"/>
  <c r="X138" i="1"/>
  <c r="Y138" i="1" s="1"/>
  <c r="W138" i="1"/>
  <c r="Z137" i="1"/>
  <c r="X137" i="1"/>
  <c r="Y137" i="1" s="1"/>
  <c r="W137" i="1"/>
  <c r="Z136" i="1"/>
  <c r="X136" i="1"/>
  <c r="Y136" i="1" s="1"/>
  <c r="W136" i="1"/>
  <c r="Z135" i="1"/>
  <c r="X135" i="1"/>
  <c r="Y135" i="1" s="1"/>
  <c r="W135" i="1"/>
  <c r="Z134" i="1"/>
  <c r="X134" i="1"/>
  <c r="Y134" i="1" s="1"/>
  <c r="W134" i="1"/>
  <c r="Z133" i="1"/>
  <c r="X133" i="1"/>
  <c r="Y133" i="1" s="1"/>
  <c r="W133" i="1"/>
  <c r="Z132" i="1"/>
  <c r="X132" i="1"/>
  <c r="Y132" i="1" s="1"/>
  <c r="W132" i="1"/>
  <c r="Z131" i="1"/>
  <c r="X131" i="1"/>
  <c r="Y131" i="1" s="1"/>
  <c r="W131" i="1"/>
  <c r="Z130" i="1"/>
  <c r="X130" i="1"/>
  <c r="Y130" i="1" s="1"/>
  <c r="W130" i="1"/>
  <c r="Z129" i="1"/>
  <c r="X129" i="1"/>
  <c r="Y129" i="1" s="1"/>
  <c r="W129" i="1"/>
  <c r="Z128" i="1"/>
  <c r="X128" i="1"/>
  <c r="Y128" i="1" s="1"/>
  <c r="W128" i="1"/>
  <c r="Z127" i="1"/>
  <c r="X127" i="1"/>
  <c r="Y127" i="1" s="1"/>
  <c r="W127" i="1"/>
  <c r="Z126" i="1"/>
  <c r="X126" i="1"/>
  <c r="Y126" i="1" s="1"/>
  <c r="W126" i="1"/>
  <c r="Z125" i="1"/>
  <c r="X125" i="1"/>
  <c r="Y125" i="1" s="1"/>
  <c r="W125" i="1"/>
  <c r="Z124" i="1"/>
  <c r="X124" i="1"/>
  <c r="Y124" i="1" s="1"/>
  <c r="W124" i="1"/>
  <c r="Z123" i="1"/>
  <c r="X123" i="1"/>
  <c r="Y123" i="1" s="1"/>
  <c r="W123" i="1"/>
  <c r="Z122" i="1"/>
  <c r="X122" i="1"/>
  <c r="Y122" i="1" s="1"/>
  <c r="W122" i="1"/>
  <c r="Z121" i="1"/>
  <c r="X121" i="1"/>
  <c r="Y121" i="1" s="1"/>
  <c r="W121" i="1"/>
  <c r="Z120" i="1"/>
  <c r="X120" i="1"/>
  <c r="Y120" i="1" s="1"/>
  <c r="W120" i="1"/>
  <c r="Z119" i="1"/>
  <c r="Y119" i="1"/>
  <c r="X119" i="1"/>
  <c r="W119" i="1"/>
  <c r="Z118" i="1"/>
  <c r="X118" i="1"/>
  <c r="Y118" i="1" s="1"/>
  <c r="W118" i="1"/>
  <c r="Z117" i="1"/>
  <c r="X117" i="1"/>
  <c r="Y117" i="1" s="1"/>
  <c r="W117" i="1"/>
  <c r="Z116" i="1"/>
  <c r="X116" i="1"/>
  <c r="Y116" i="1" s="1"/>
  <c r="W116" i="1"/>
  <c r="Z115" i="1"/>
  <c r="X115" i="1"/>
  <c r="Y115" i="1" s="1"/>
  <c r="W115" i="1"/>
  <c r="Z114" i="1"/>
  <c r="X114" i="1"/>
  <c r="Y114" i="1" s="1"/>
  <c r="W114" i="1"/>
  <c r="Z113" i="1"/>
  <c r="X113" i="1"/>
  <c r="Y113" i="1" s="1"/>
  <c r="W113" i="1"/>
  <c r="Z112" i="1"/>
  <c r="X112" i="1"/>
  <c r="Y112" i="1" s="1"/>
  <c r="W112" i="1"/>
  <c r="Z111" i="1"/>
  <c r="X111" i="1"/>
  <c r="Y111" i="1" s="1"/>
  <c r="W111" i="1"/>
  <c r="Z110" i="1"/>
  <c r="Y110" i="1"/>
  <c r="X110" i="1"/>
  <c r="W110" i="1"/>
  <c r="Z109" i="1"/>
  <c r="X109" i="1"/>
  <c r="Y109" i="1" s="1"/>
  <c r="W109" i="1"/>
  <c r="Z108" i="1"/>
  <c r="X108" i="1"/>
  <c r="Y108" i="1" s="1"/>
  <c r="W108" i="1"/>
  <c r="Z107" i="1"/>
  <c r="X107" i="1"/>
  <c r="Y107" i="1" s="1"/>
  <c r="W107" i="1"/>
  <c r="Z106" i="1"/>
  <c r="X106" i="1"/>
  <c r="Y106" i="1" s="1"/>
  <c r="W106" i="1"/>
  <c r="Z105" i="1"/>
  <c r="X105" i="1"/>
  <c r="Y105" i="1" s="1"/>
  <c r="W105" i="1"/>
  <c r="Z104" i="1"/>
  <c r="X104" i="1"/>
  <c r="Y104" i="1" s="1"/>
  <c r="W104" i="1"/>
  <c r="Z103" i="1"/>
  <c r="X103" i="1"/>
  <c r="Y103" i="1" s="1"/>
  <c r="W103" i="1"/>
  <c r="Z102" i="1"/>
  <c r="X102" i="1"/>
  <c r="Y102" i="1" s="1"/>
  <c r="W102" i="1"/>
  <c r="Z101" i="1"/>
  <c r="X101" i="1"/>
  <c r="Y101" i="1" s="1"/>
  <c r="W101" i="1"/>
  <c r="Z100" i="1"/>
  <c r="X100" i="1"/>
  <c r="Y100" i="1" s="1"/>
  <c r="W100" i="1"/>
  <c r="Z99" i="1"/>
  <c r="X99" i="1"/>
  <c r="Y99" i="1" s="1"/>
  <c r="W99" i="1"/>
  <c r="Z98" i="1"/>
  <c r="X98" i="1"/>
  <c r="Y98" i="1" s="1"/>
  <c r="W98" i="1"/>
  <c r="Z97" i="1"/>
  <c r="X97" i="1"/>
  <c r="Y97" i="1" s="1"/>
  <c r="W97" i="1"/>
  <c r="Z96" i="1"/>
  <c r="X96" i="1"/>
  <c r="Y96" i="1" s="1"/>
  <c r="W96" i="1"/>
  <c r="Z95" i="1"/>
  <c r="X95" i="1"/>
  <c r="Y95" i="1" s="1"/>
  <c r="W95" i="1"/>
  <c r="Z94" i="1"/>
  <c r="X94" i="1"/>
  <c r="Y94" i="1" s="1"/>
  <c r="W94" i="1"/>
  <c r="Z93" i="1"/>
  <c r="X93" i="1"/>
  <c r="Y93" i="1" s="1"/>
  <c r="W93" i="1"/>
  <c r="Z92" i="1"/>
  <c r="X92" i="1"/>
  <c r="Y92" i="1" s="1"/>
  <c r="W92" i="1"/>
  <c r="Z91" i="1"/>
  <c r="X91" i="1"/>
  <c r="Y91" i="1" s="1"/>
  <c r="W91" i="1"/>
  <c r="Z90" i="1"/>
  <c r="X90" i="1"/>
  <c r="Y90" i="1" s="1"/>
  <c r="W90" i="1"/>
  <c r="Z89" i="1"/>
  <c r="X89" i="1"/>
  <c r="Y89" i="1" s="1"/>
  <c r="W89" i="1"/>
  <c r="Z88" i="1"/>
  <c r="X88" i="1"/>
  <c r="Y88" i="1" s="1"/>
  <c r="W88" i="1"/>
  <c r="Z87" i="1"/>
  <c r="Y87" i="1"/>
  <c r="X87" i="1"/>
  <c r="W87" i="1"/>
  <c r="Z86" i="1"/>
  <c r="X86" i="1"/>
  <c r="Y86" i="1" s="1"/>
  <c r="W86" i="1"/>
  <c r="Z85" i="1"/>
  <c r="X85" i="1"/>
  <c r="Y85" i="1" s="1"/>
  <c r="W85" i="1"/>
  <c r="Z84" i="1"/>
  <c r="X84" i="1"/>
  <c r="Y84" i="1" s="1"/>
  <c r="W84" i="1"/>
  <c r="Z83" i="1"/>
  <c r="X83" i="1"/>
  <c r="Y83" i="1" s="1"/>
  <c r="W83" i="1"/>
  <c r="Z82" i="1"/>
  <c r="X82" i="1"/>
  <c r="Y82" i="1" s="1"/>
  <c r="W82" i="1"/>
  <c r="Z81" i="1"/>
  <c r="X81" i="1"/>
  <c r="Y81" i="1" s="1"/>
  <c r="W81" i="1"/>
  <c r="Z80" i="1"/>
  <c r="X80" i="1"/>
  <c r="Y80" i="1" s="1"/>
  <c r="W80" i="1"/>
  <c r="Z79" i="1"/>
  <c r="X79" i="1"/>
  <c r="Y79" i="1" s="1"/>
  <c r="W79" i="1"/>
  <c r="Z78" i="1"/>
  <c r="Y78" i="1"/>
  <c r="X78" i="1"/>
  <c r="W78" i="1"/>
  <c r="Z77" i="1"/>
  <c r="X77" i="1"/>
  <c r="Y77" i="1" s="1"/>
  <c r="W77" i="1"/>
  <c r="Z76" i="1"/>
  <c r="X76" i="1"/>
  <c r="Y76" i="1" s="1"/>
  <c r="W76" i="1"/>
  <c r="Z75" i="1"/>
  <c r="X75" i="1"/>
  <c r="Y75" i="1" s="1"/>
  <c r="W75" i="1"/>
  <c r="Z74" i="1"/>
  <c r="X74" i="1"/>
  <c r="Y74" i="1" s="1"/>
  <c r="W74" i="1"/>
  <c r="Z73" i="1"/>
  <c r="X73" i="1"/>
  <c r="Y73" i="1" s="1"/>
  <c r="W73" i="1"/>
  <c r="Z72" i="1"/>
  <c r="X72" i="1"/>
  <c r="Y72" i="1" s="1"/>
  <c r="W72" i="1"/>
  <c r="Z71" i="1"/>
  <c r="X71" i="1"/>
  <c r="Y71" i="1" s="1"/>
  <c r="W71" i="1"/>
  <c r="Z70" i="1"/>
  <c r="X70" i="1"/>
  <c r="Y70" i="1" s="1"/>
  <c r="W70" i="1"/>
  <c r="Z69" i="1"/>
  <c r="X69" i="1"/>
  <c r="Y69" i="1" s="1"/>
  <c r="W69" i="1"/>
  <c r="Z68" i="1"/>
  <c r="X68" i="1"/>
  <c r="Y68" i="1" s="1"/>
  <c r="W68" i="1"/>
  <c r="Z67" i="1"/>
  <c r="X67" i="1"/>
  <c r="Y67" i="1" s="1"/>
  <c r="W67" i="1"/>
  <c r="Z66" i="1"/>
  <c r="X66" i="1"/>
  <c r="Y66" i="1" s="1"/>
  <c r="W66" i="1"/>
  <c r="Z65" i="1"/>
  <c r="X65" i="1"/>
  <c r="Y65" i="1" s="1"/>
  <c r="W65" i="1"/>
  <c r="Z64" i="1"/>
  <c r="X64" i="1"/>
  <c r="Y64" i="1" s="1"/>
  <c r="W64" i="1"/>
  <c r="Z63" i="1"/>
  <c r="X63" i="1"/>
  <c r="Y63" i="1" s="1"/>
  <c r="W63" i="1"/>
  <c r="Z62" i="1"/>
  <c r="X62" i="1"/>
  <c r="Y62" i="1" s="1"/>
  <c r="W62" i="1"/>
  <c r="Z61" i="1"/>
  <c r="X61" i="1"/>
  <c r="Y61" i="1" s="1"/>
  <c r="W61" i="1"/>
  <c r="Z60" i="1"/>
  <c r="X60" i="1"/>
  <c r="Y60" i="1" s="1"/>
  <c r="W60" i="1"/>
  <c r="Z59" i="1"/>
  <c r="X59" i="1"/>
  <c r="Y59" i="1" s="1"/>
  <c r="W59" i="1"/>
  <c r="Z58" i="1"/>
  <c r="X58" i="1"/>
  <c r="Y58" i="1" s="1"/>
  <c r="W58" i="1"/>
  <c r="Z57" i="1"/>
  <c r="X57" i="1"/>
  <c r="Y57" i="1" s="1"/>
  <c r="W57" i="1"/>
  <c r="Z56" i="1"/>
  <c r="X56" i="1"/>
  <c r="Y56" i="1" s="1"/>
  <c r="W56" i="1"/>
  <c r="Z55" i="1"/>
  <c r="Y55" i="1"/>
  <c r="X55" i="1"/>
  <c r="W55" i="1"/>
  <c r="Z54" i="1"/>
  <c r="X54" i="1"/>
  <c r="Y54" i="1" s="1"/>
  <c r="W54" i="1"/>
  <c r="Z53" i="1"/>
  <c r="X53" i="1"/>
  <c r="Y53" i="1" s="1"/>
  <c r="W53" i="1"/>
  <c r="Z52" i="1"/>
  <c r="X52" i="1"/>
  <c r="Y52" i="1" s="1"/>
  <c r="W52" i="1"/>
  <c r="Z51" i="1"/>
  <c r="X51" i="1"/>
  <c r="Y51" i="1" s="1"/>
  <c r="W51" i="1"/>
  <c r="Z50" i="1"/>
  <c r="X50" i="1"/>
  <c r="Y50" i="1" s="1"/>
  <c r="W50" i="1"/>
  <c r="Z49" i="1"/>
  <c r="X49" i="1"/>
  <c r="Y49" i="1" s="1"/>
  <c r="W49" i="1"/>
  <c r="Z48" i="1"/>
  <c r="X48" i="1"/>
  <c r="Y48" i="1" s="1"/>
  <c r="W48" i="1"/>
  <c r="Z47" i="1"/>
  <c r="X47" i="1"/>
  <c r="Y47" i="1" s="1"/>
  <c r="W47" i="1"/>
  <c r="Z46" i="1"/>
  <c r="Y46" i="1"/>
  <c r="X46" i="1"/>
  <c r="W46" i="1"/>
  <c r="Z45" i="1"/>
  <c r="X45" i="1"/>
  <c r="Y45" i="1" s="1"/>
  <c r="W45" i="1"/>
  <c r="Z44" i="1"/>
  <c r="X44" i="1"/>
  <c r="Y44" i="1" s="1"/>
  <c r="W44" i="1"/>
  <c r="Z43" i="1"/>
  <c r="X43" i="1"/>
  <c r="Y43" i="1" s="1"/>
  <c r="W43" i="1"/>
  <c r="Z42" i="1"/>
  <c r="X42" i="1"/>
  <c r="Y42" i="1" s="1"/>
  <c r="W42" i="1"/>
  <c r="Z41" i="1"/>
  <c r="X41" i="1"/>
  <c r="Y41" i="1" s="1"/>
  <c r="W41" i="1"/>
  <c r="Z40" i="1"/>
  <c r="X40" i="1"/>
  <c r="Y40" i="1" s="1"/>
  <c r="W40" i="1"/>
  <c r="Z39" i="1"/>
  <c r="X39" i="1"/>
  <c r="Y39" i="1" s="1"/>
  <c r="W39" i="1"/>
  <c r="Z38" i="1"/>
  <c r="X38" i="1"/>
  <c r="Y38" i="1" s="1"/>
  <c r="W38" i="1"/>
  <c r="Z37" i="1"/>
  <c r="X37" i="1"/>
  <c r="Y37" i="1" s="1"/>
  <c r="W37" i="1"/>
  <c r="Z36" i="1"/>
  <c r="X36" i="1"/>
  <c r="Y36" i="1" s="1"/>
  <c r="W36" i="1"/>
  <c r="Z35" i="1"/>
  <c r="X35" i="1"/>
  <c r="Y35" i="1" s="1"/>
  <c r="W35" i="1"/>
  <c r="Z34" i="1"/>
  <c r="X34" i="1"/>
  <c r="Y34" i="1" s="1"/>
  <c r="W34" i="1"/>
  <c r="Z33" i="1"/>
  <c r="X33" i="1"/>
  <c r="Y33" i="1" s="1"/>
  <c r="W33" i="1"/>
  <c r="Z32" i="1"/>
  <c r="X32" i="1"/>
  <c r="Y32" i="1" s="1"/>
  <c r="W32" i="1"/>
  <c r="Z31" i="1"/>
  <c r="X31" i="1"/>
  <c r="Y31" i="1" s="1"/>
  <c r="W31" i="1"/>
  <c r="Z30" i="1"/>
  <c r="X30" i="1"/>
  <c r="Y30" i="1" s="1"/>
  <c r="W30" i="1"/>
  <c r="Z29" i="1"/>
  <c r="X29" i="1"/>
  <c r="Y29" i="1" s="1"/>
  <c r="W29" i="1"/>
  <c r="Z28" i="1"/>
  <c r="X28" i="1"/>
  <c r="Y28" i="1" s="1"/>
  <c r="W28" i="1"/>
  <c r="Z27" i="1"/>
  <c r="X27" i="1"/>
  <c r="Y27" i="1" s="1"/>
  <c r="W27" i="1"/>
  <c r="Z26" i="1"/>
  <c r="X26" i="1"/>
  <c r="Y26" i="1" s="1"/>
  <c r="W26" i="1"/>
  <c r="Z25" i="1"/>
  <c r="X25" i="1"/>
  <c r="Y25" i="1" s="1"/>
  <c r="W25" i="1"/>
  <c r="Z24" i="1"/>
  <c r="X24" i="1"/>
  <c r="Y24" i="1" s="1"/>
  <c r="W24" i="1"/>
  <c r="Z23" i="1"/>
  <c r="Y23" i="1"/>
  <c r="X23" i="1"/>
  <c r="W23" i="1"/>
  <c r="Z22" i="1"/>
  <c r="X22" i="1"/>
  <c r="Y22" i="1" s="1"/>
  <c r="W22" i="1"/>
  <c r="Z21" i="1"/>
  <c r="X21" i="1"/>
  <c r="Y21" i="1" s="1"/>
  <c r="W21" i="1"/>
  <c r="Z20" i="1"/>
  <c r="X20" i="1"/>
  <c r="Y20" i="1" s="1"/>
  <c r="W20" i="1"/>
  <c r="Z19" i="1"/>
  <c r="X19" i="1"/>
  <c r="Y19" i="1" s="1"/>
  <c r="W19" i="1"/>
  <c r="Z18" i="1"/>
  <c r="X18" i="1"/>
  <c r="Y18" i="1" s="1"/>
  <c r="W18" i="1"/>
  <c r="Z17" i="1"/>
  <c r="X17" i="1"/>
  <c r="Y17" i="1" s="1"/>
  <c r="W17" i="1"/>
  <c r="Z16" i="1"/>
  <c r="X16" i="1"/>
  <c r="Y16" i="1" s="1"/>
  <c r="W16" i="1"/>
  <c r="Z15" i="1"/>
  <c r="X15" i="1"/>
  <c r="Y15" i="1" s="1"/>
  <c r="W15" i="1"/>
  <c r="Z14" i="1"/>
  <c r="Y14" i="1"/>
  <c r="X14" i="1"/>
  <c r="W14" i="1"/>
  <c r="Z13" i="1"/>
  <c r="X13" i="1"/>
  <c r="Y13" i="1" s="1"/>
  <c r="W13" i="1"/>
  <c r="Z12" i="1"/>
  <c r="X12" i="1"/>
  <c r="Y12" i="1" s="1"/>
  <c r="W12" i="1"/>
  <c r="Z11" i="1"/>
  <c r="X11" i="1"/>
  <c r="Y11" i="1" s="1"/>
  <c r="W11" i="1"/>
  <c r="Z10" i="1"/>
  <c r="X10" i="1"/>
  <c r="Y10" i="1" s="1"/>
  <c r="W10" i="1"/>
  <c r="Z9" i="1"/>
  <c r="X9" i="1"/>
  <c r="Y9" i="1" s="1"/>
  <c r="W9" i="1"/>
  <c r="Z8" i="1"/>
  <c r="X8" i="1"/>
  <c r="Y8" i="1" s="1"/>
  <c r="W8" i="1"/>
  <c r="Z7" i="1"/>
  <c r="X7" i="1"/>
  <c r="Y7" i="1" s="1"/>
  <c r="W7" i="1"/>
  <c r="Z6" i="1"/>
  <c r="X6" i="1"/>
  <c r="Y6" i="1" s="1"/>
  <c r="W6" i="1"/>
  <c r="Z5" i="1"/>
  <c r="X5" i="1"/>
  <c r="Y5" i="1" s="1"/>
  <c r="W5" i="1"/>
  <c r="Z4" i="1"/>
  <c r="Y4" i="1"/>
  <c r="X4" i="1"/>
  <c r="W4" i="1"/>
  <c r="Z3" i="1"/>
  <c r="X3" i="1"/>
  <c r="Y3" i="1" s="1"/>
  <c r="W3" i="1"/>
  <c r="Z2" i="1"/>
  <c r="W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" i="1"/>
  <c r="S2" i="1"/>
  <c r="U2" i="1"/>
  <c r="T2" i="1"/>
  <c r="M201" i="1"/>
  <c r="O201" i="1" s="1"/>
  <c r="L201" i="1"/>
  <c r="K201" i="1"/>
  <c r="J201" i="1"/>
  <c r="I201" i="1"/>
  <c r="H201" i="1"/>
  <c r="M200" i="1"/>
  <c r="L200" i="1"/>
  <c r="K200" i="1"/>
  <c r="J200" i="1"/>
  <c r="I200" i="1"/>
  <c r="H200" i="1"/>
  <c r="O199" i="1"/>
  <c r="M199" i="1"/>
  <c r="N199" i="1" s="1"/>
  <c r="L199" i="1"/>
  <c r="K199" i="1"/>
  <c r="J199" i="1"/>
  <c r="I199" i="1"/>
  <c r="H199" i="1"/>
  <c r="M198" i="1"/>
  <c r="L198" i="1"/>
  <c r="K198" i="1"/>
  <c r="J198" i="1"/>
  <c r="I198" i="1"/>
  <c r="H198" i="1"/>
  <c r="O197" i="1"/>
  <c r="N197" i="1"/>
  <c r="M197" i="1"/>
  <c r="L197" i="1"/>
  <c r="K197" i="1"/>
  <c r="J197" i="1"/>
  <c r="I197" i="1"/>
  <c r="H197" i="1"/>
  <c r="M196" i="1"/>
  <c r="L196" i="1"/>
  <c r="K196" i="1"/>
  <c r="J196" i="1"/>
  <c r="I196" i="1"/>
  <c r="O196" i="1" s="1"/>
  <c r="H196" i="1"/>
  <c r="M195" i="1"/>
  <c r="O195" i="1" s="1"/>
  <c r="L195" i="1"/>
  <c r="K195" i="1"/>
  <c r="J195" i="1"/>
  <c r="I195" i="1"/>
  <c r="H195" i="1"/>
  <c r="M194" i="1"/>
  <c r="L194" i="1"/>
  <c r="K194" i="1"/>
  <c r="J194" i="1"/>
  <c r="I194" i="1"/>
  <c r="O194" i="1" s="1"/>
  <c r="H194" i="1"/>
  <c r="M193" i="1"/>
  <c r="O193" i="1" s="1"/>
  <c r="L193" i="1"/>
  <c r="K193" i="1"/>
  <c r="J193" i="1"/>
  <c r="I193" i="1"/>
  <c r="H193" i="1"/>
  <c r="M192" i="1"/>
  <c r="L192" i="1"/>
  <c r="K192" i="1"/>
  <c r="J192" i="1"/>
  <c r="I192" i="1"/>
  <c r="O192" i="1" s="1"/>
  <c r="H192" i="1"/>
  <c r="M191" i="1"/>
  <c r="O191" i="1" s="1"/>
  <c r="L191" i="1"/>
  <c r="K191" i="1"/>
  <c r="J191" i="1"/>
  <c r="I191" i="1"/>
  <c r="H191" i="1"/>
  <c r="M190" i="1"/>
  <c r="L190" i="1"/>
  <c r="K190" i="1"/>
  <c r="J190" i="1"/>
  <c r="I190" i="1"/>
  <c r="O190" i="1" s="1"/>
  <c r="H190" i="1"/>
  <c r="M189" i="1"/>
  <c r="L189" i="1"/>
  <c r="K189" i="1"/>
  <c r="J189" i="1"/>
  <c r="I189" i="1"/>
  <c r="H189" i="1"/>
  <c r="M188" i="1"/>
  <c r="L188" i="1"/>
  <c r="K188" i="1"/>
  <c r="J188" i="1"/>
  <c r="I188" i="1"/>
  <c r="O188" i="1" s="1"/>
  <c r="H188" i="1"/>
  <c r="M187" i="1"/>
  <c r="O187" i="1" s="1"/>
  <c r="L187" i="1"/>
  <c r="K187" i="1"/>
  <c r="J187" i="1"/>
  <c r="I187" i="1"/>
  <c r="H187" i="1"/>
  <c r="M186" i="1"/>
  <c r="L186" i="1"/>
  <c r="K186" i="1"/>
  <c r="J186" i="1"/>
  <c r="I186" i="1"/>
  <c r="O186" i="1" s="1"/>
  <c r="H186" i="1"/>
  <c r="M185" i="1"/>
  <c r="O185" i="1" s="1"/>
  <c r="L185" i="1"/>
  <c r="K185" i="1"/>
  <c r="J185" i="1"/>
  <c r="I185" i="1"/>
  <c r="H185" i="1"/>
  <c r="M184" i="1"/>
  <c r="L184" i="1"/>
  <c r="K184" i="1"/>
  <c r="J184" i="1"/>
  <c r="I184" i="1"/>
  <c r="O184" i="1" s="1"/>
  <c r="H184" i="1"/>
  <c r="M183" i="1"/>
  <c r="O183" i="1" s="1"/>
  <c r="L183" i="1"/>
  <c r="K183" i="1"/>
  <c r="J183" i="1"/>
  <c r="I183" i="1"/>
  <c r="H183" i="1"/>
  <c r="N182" i="1"/>
  <c r="M182" i="1"/>
  <c r="L182" i="1"/>
  <c r="K182" i="1"/>
  <c r="J182" i="1"/>
  <c r="I182" i="1"/>
  <c r="H182" i="1"/>
  <c r="M181" i="1"/>
  <c r="O181" i="1" s="1"/>
  <c r="L181" i="1"/>
  <c r="K181" i="1"/>
  <c r="J181" i="1"/>
  <c r="I181" i="1"/>
  <c r="H181" i="1"/>
  <c r="M180" i="1"/>
  <c r="N180" i="1" s="1"/>
  <c r="L180" i="1"/>
  <c r="K180" i="1"/>
  <c r="J180" i="1"/>
  <c r="I180" i="1"/>
  <c r="H180" i="1"/>
  <c r="M179" i="1"/>
  <c r="N179" i="1" s="1"/>
  <c r="L179" i="1"/>
  <c r="K179" i="1"/>
  <c r="J179" i="1"/>
  <c r="I179" i="1"/>
  <c r="H179" i="1"/>
  <c r="M178" i="1"/>
  <c r="L178" i="1"/>
  <c r="N178" i="1" s="1"/>
  <c r="K178" i="1"/>
  <c r="J178" i="1"/>
  <c r="I178" i="1"/>
  <c r="H178" i="1"/>
  <c r="M177" i="1"/>
  <c r="O177" i="1" s="1"/>
  <c r="L177" i="1"/>
  <c r="K177" i="1"/>
  <c r="J177" i="1"/>
  <c r="I177" i="1"/>
  <c r="H177" i="1"/>
  <c r="M176" i="1"/>
  <c r="L176" i="1"/>
  <c r="K176" i="1"/>
  <c r="N176" i="1" s="1"/>
  <c r="J176" i="1"/>
  <c r="I176" i="1"/>
  <c r="H176" i="1"/>
  <c r="M175" i="1"/>
  <c r="O175" i="1" s="1"/>
  <c r="L175" i="1"/>
  <c r="K175" i="1"/>
  <c r="J175" i="1"/>
  <c r="I175" i="1"/>
  <c r="H175" i="1"/>
  <c r="M174" i="1"/>
  <c r="L174" i="1"/>
  <c r="K174" i="1"/>
  <c r="J174" i="1"/>
  <c r="I174" i="1"/>
  <c r="H174" i="1"/>
  <c r="O173" i="1"/>
  <c r="M173" i="1"/>
  <c r="N173" i="1" s="1"/>
  <c r="L173" i="1"/>
  <c r="K173" i="1"/>
  <c r="J173" i="1"/>
  <c r="I173" i="1"/>
  <c r="H173" i="1"/>
  <c r="M172" i="1"/>
  <c r="L172" i="1"/>
  <c r="K172" i="1"/>
  <c r="J172" i="1"/>
  <c r="I172" i="1"/>
  <c r="H172" i="1"/>
  <c r="O171" i="1"/>
  <c r="N171" i="1"/>
  <c r="M171" i="1"/>
  <c r="L171" i="1"/>
  <c r="K171" i="1"/>
  <c r="J171" i="1"/>
  <c r="I171" i="1"/>
  <c r="H171" i="1"/>
  <c r="M170" i="1"/>
  <c r="L170" i="1"/>
  <c r="K170" i="1"/>
  <c r="J170" i="1"/>
  <c r="I170" i="1"/>
  <c r="H170" i="1"/>
  <c r="M169" i="1"/>
  <c r="O169" i="1" s="1"/>
  <c r="L169" i="1"/>
  <c r="K169" i="1"/>
  <c r="J169" i="1"/>
  <c r="I169" i="1"/>
  <c r="H169" i="1"/>
  <c r="M168" i="1"/>
  <c r="L168" i="1"/>
  <c r="K168" i="1"/>
  <c r="J168" i="1"/>
  <c r="I168" i="1"/>
  <c r="H168" i="1"/>
  <c r="O167" i="1"/>
  <c r="M167" i="1"/>
  <c r="N167" i="1" s="1"/>
  <c r="L167" i="1"/>
  <c r="K167" i="1"/>
  <c r="J167" i="1"/>
  <c r="I167" i="1"/>
  <c r="H167" i="1"/>
  <c r="M166" i="1"/>
  <c r="L166" i="1"/>
  <c r="K166" i="1"/>
  <c r="J166" i="1"/>
  <c r="I166" i="1"/>
  <c r="H166" i="1"/>
  <c r="O165" i="1"/>
  <c r="N165" i="1"/>
  <c r="M165" i="1"/>
  <c r="L165" i="1"/>
  <c r="K165" i="1"/>
  <c r="J165" i="1"/>
  <c r="I165" i="1"/>
  <c r="H165" i="1"/>
  <c r="M164" i="1"/>
  <c r="L164" i="1"/>
  <c r="K164" i="1"/>
  <c r="J164" i="1"/>
  <c r="I164" i="1"/>
  <c r="H164" i="1"/>
  <c r="M163" i="1"/>
  <c r="O163" i="1" s="1"/>
  <c r="L163" i="1"/>
  <c r="K163" i="1"/>
  <c r="J163" i="1"/>
  <c r="I163" i="1"/>
  <c r="H163" i="1"/>
  <c r="M162" i="1"/>
  <c r="L162" i="1"/>
  <c r="K162" i="1"/>
  <c r="J162" i="1"/>
  <c r="I162" i="1"/>
  <c r="O162" i="1" s="1"/>
  <c r="H162" i="1"/>
  <c r="M161" i="1"/>
  <c r="O161" i="1" s="1"/>
  <c r="L161" i="1"/>
  <c r="K161" i="1"/>
  <c r="J161" i="1"/>
  <c r="I161" i="1"/>
  <c r="H161" i="1"/>
  <c r="M160" i="1"/>
  <c r="L160" i="1"/>
  <c r="K160" i="1"/>
  <c r="J160" i="1"/>
  <c r="I160" i="1"/>
  <c r="O160" i="1" s="1"/>
  <c r="H160" i="1"/>
  <c r="O159" i="1"/>
  <c r="M159" i="1"/>
  <c r="N159" i="1" s="1"/>
  <c r="L159" i="1"/>
  <c r="K159" i="1"/>
  <c r="J159" i="1"/>
  <c r="I159" i="1"/>
  <c r="H159" i="1"/>
  <c r="M158" i="1"/>
  <c r="L158" i="1"/>
  <c r="K158" i="1"/>
  <c r="J158" i="1"/>
  <c r="I158" i="1"/>
  <c r="O158" i="1" s="1"/>
  <c r="H158" i="1"/>
  <c r="M157" i="1"/>
  <c r="O157" i="1" s="1"/>
  <c r="L157" i="1"/>
  <c r="K157" i="1"/>
  <c r="J157" i="1"/>
  <c r="I157" i="1"/>
  <c r="H157" i="1"/>
  <c r="M156" i="1"/>
  <c r="L156" i="1"/>
  <c r="K156" i="1"/>
  <c r="J156" i="1"/>
  <c r="I156" i="1"/>
  <c r="O156" i="1" s="1"/>
  <c r="H156" i="1"/>
  <c r="M155" i="1"/>
  <c r="L155" i="1"/>
  <c r="K155" i="1"/>
  <c r="J155" i="1"/>
  <c r="I155" i="1"/>
  <c r="H155" i="1"/>
  <c r="M154" i="1"/>
  <c r="L154" i="1"/>
  <c r="K154" i="1"/>
  <c r="J154" i="1"/>
  <c r="I154" i="1"/>
  <c r="O154" i="1" s="1"/>
  <c r="H154" i="1"/>
  <c r="M153" i="1"/>
  <c r="N153" i="1" s="1"/>
  <c r="L153" i="1"/>
  <c r="K153" i="1"/>
  <c r="J153" i="1"/>
  <c r="I153" i="1"/>
  <c r="H153" i="1"/>
  <c r="M152" i="1"/>
  <c r="L152" i="1"/>
  <c r="K152" i="1"/>
  <c r="J152" i="1"/>
  <c r="I152" i="1"/>
  <c r="O152" i="1" s="1"/>
  <c r="H152" i="1"/>
  <c r="M151" i="1"/>
  <c r="O151" i="1" s="1"/>
  <c r="L151" i="1"/>
  <c r="K151" i="1"/>
  <c r="J151" i="1"/>
  <c r="I151" i="1"/>
  <c r="H151" i="1"/>
  <c r="N150" i="1"/>
  <c r="M150" i="1"/>
  <c r="L150" i="1"/>
  <c r="K150" i="1"/>
  <c r="J150" i="1"/>
  <c r="I150" i="1"/>
  <c r="H150" i="1"/>
  <c r="M149" i="1"/>
  <c r="O149" i="1" s="1"/>
  <c r="L149" i="1"/>
  <c r="K149" i="1"/>
  <c r="J149" i="1"/>
  <c r="I149" i="1"/>
  <c r="H149" i="1"/>
  <c r="M148" i="1"/>
  <c r="N148" i="1" s="1"/>
  <c r="L148" i="1"/>
  <c r="K148" i="1"/>
  <c r="J148" i="1"/>
  <c r="I148" i="1"/>
  <c r="H148" i="1"/>
  <c r="M147" i="1"/>
  <c r="O147" i="1" s="1"/>
  <c r="L147" i="1"/>
  <c r="K147" i="1"/>
  <c r="J147" i="1"/>
  <c r="I147" i="1"/>
  <c r="H147" i="1"/>
  <c r="M146" i="1"/>
  <c r="L146" i="1"/>
  <c r="N146" i="1" s="1"/>
  <c r="K146" i="1"/>
  <c r="J146" i="1"/>
  <c r="I146" i="1"/>
  <c r="H146" i="1"/>
  <c r="M145" i="1"/>
  <c r="O145" i="1" s="1"/>
  <c r="L145" i="1"/>
  <c r="K145" i="1"/>
  <c r="J145" i="1"/>
  <c r="I145" i="1"/>
  <c r="H145" i="1"/>
  <c r="N144" i="1"/>
  <c r="M144" i="1"/>
  <c r="L144" i="1"/>
  <c r="K144" i="1"/>
  <c r="J144" i="1"/>
  <c r="I144" i="1"/>
  <c r="H144" i="1"/>
  <c r="M143" i="1"/>
  <c r="O143" i="1" s="1"/>
  <c r="L143" i="1"/>
  <c r="K143" i="1"/>
  <c r="J143" i="1"/>
  <c r="I143" i="1"/>
  <c r="H143" i="1"/>
  <c r="N142" i="1"/>
  <c r="M142" i="1"/>
  <c r="L142" i="1"/>
  <c r="K142" i="1"/>
  <c r="J142" i="1"/>
  <c r="I142" i="1"/>
  <c r="H142" i="1"/>
  <c r="O141" i="1"/>
  <c r="M141" i="1"/>
  <c r="N141" i="1" s="1"/>
  <c r="L141" i="1"/>
  <c r="K141" i="1"/>
  <c r="J141" i="1"/>
  <c r="I141" i="1"/>
  <c r="H141" i="1"/>
  <c r="M140" i="1"/>
  <c r="L140" i="1"/>
  <c r="K140" i="1"/>
  <c r="J140" i="1"/>
  <c r="I140" i="1"/>
  <c r="H140" i="1"/>
  <c r="O139" i="1"/>
  <c r="N139" i="1"/>
  <c r="M139" i="1"/>
  <c r="L139" i="1"/>
  <c r="K139" i="1"/>
  <c r="J139" i="1"/>
  <c r="I139" i="1"/>
  <c r="H139" i="1"/>
  <c r="M138" i="1"/>
  <c r="L138" i="1"/>
  <c r="K138" i="1"/>
  <c r="J138" i="1"/>
  <c r="I138" i="1"/>
  <c r="H138" i="1"/>
  <c r="M137" i="1"/>
  <c r="O137" i="1" s="1"/>
  <c r="L137" i="1"/>
  <c r="K137" i="1"/>
  <c r="J137" i="1"/>
  <c r="I137" i="1"/>
  <c r="H137" i="1"/>
  <c r="M136" i="1"/>
  <c r="L136" i="1"/>
  <c r="K136" i="1"/>
  <c r="J136" i="1"/>
  <c r="I136" i="1"/>
  <c r="H136" i="1"/>
  <c r="O135" i="1"/>
  <c r="M135" i="1"/>
  <c r="N135" i="1" s="1"/>
  <c r="L135" i="1"/>
  <c r="K135" i="1"/>
  <c r="J135" i="1"/>
  <c r="I135" i="1"/>
  <c r="H135" i="1"/>
  <c r="M134" i="1"/>
  <c r="L134" i="1"/>
  <c r="K134" i="1"/>
  <c r="J134" i="1"/>
  <c r="I134" i="1"/>
  <c r="H134" i="1"/>
  <c r="O133" i="1"/>
  <c r="N133" i="1"/>
  <c r="M133" i="1"/>
  <c r="L133" i="1"/>
  <c r="K133" i="1"/>
  <c r="J133" i="1"/>
  <c r="I133" i="1"/>
  <c r="H133" i="1"/>
  <c r="M132" i="1"/>
  <c r="L132" i="1"/>
  <c r="K132" i="1"/>
  <c r="J132" i="1"/>
  <c r="I132" i="1"/>
  <c r="H132" i="1"/>
  <c r="M131" i="1"/>
  <c r="O131" i="1" s="1"/>
  <c r="L131" i="1"/>
  <c r="K131" i="1"/>
  <c r="J131" i="1"/>
  <c r="I131" i="1"/>
  <c r="H131" i="1"/>
  <c r="M130" i="1"/>
  <c r="L130" i="1"/>
  <c r="K130" i="1"/>
  <c r="J130" i="1"/>
  <c r="I130" i="1"/>
  <c r="O130" i="1" s="1"/>
  <c r="H130" i="1"/>
  <c r="M129" i="1"/>
  <c r="N129" i="1" s="1"/>
  <c r="L129" i="1"/>
  <c r="K129" i="1"/>
  <c r="J129" i="1"/>
  <c r="I129" i="1"/>
  <c r="H129" i="1"/>
  <c r="M128" i="1"/>
  <c r="L128" i="1"/>
  <c r="K128" i="1"/>
  <c r="J128" i="1"/>
  <c r="I128" i="1"/>
  <c r="O128" i="1" s="1"/>
  <c r="H128" i="1"/>
  <c r="M127" i="1"/>
  <c r="O127" i="1" s="1"/>
  <c r="L127" i="1"/>
  <c r="K127" i="1"/>
  <c r="J127" i="1"/>
  <c r="I127" i="1"/>
  <c r="H127" i="1"/>
  <c r="M126" i="1"/>
  <c r="L126" i="1"/>
  <c r="K126" i="1"/>
  <c r="J126" i="1"/>
  <c r="I126" i="1"/>
  <c r="O126" i="1" s="1"/>
  <c r="H126" i="1"/>
  <c r="N125" i="1"/>
  <c r="M125" i="1"/>
  <c r="O125" i="1" s="1"/>
  <c r="L125" i="1"/>
  <c r="K125" i="1"/>
  <c r="J125" i="1"/>
  <c r="I125" i="1"/>
  <c r="H125" i="1"/>
  <c r="M124" i="1"/>
  <c r="L124" i="1"/>
  <c r="K124" i="1"/>
  <c r="J124" i="1"/>
  <c r="I124" i="1"/>
  <c r="O124" i="1" s="1"/>
  <c r="H124" i="1"/>
  <c r="M123" i="1"/>
  <c r="L123" i="1"/>
  <c r="K123" i="1"/>
  <c r="J123" i="1"/>
  <c r="I123" i="1"/>
  <c r="H123" i="1"/>
  <c r="M122" i="1"/>
  <c r="L122" i="1"/>
  <c r="K122" i="1"/>
  <c r="J122" i="1"/>
  <c r="I122" i="1"/>
  <c r="O122" i="1" s="1"/>
  <c r="H122" i="1"/>
  <c r="M121" i="1"/>
  <c r="O121" i="1" s="1"/>
  <c r="L121" i="1"/>
  <c r="K121" i="1"/>
  <c r="J121" i="1"/>
  <c r="I121" i="1"/>
  <c r="H121" i="1"/>
  <c r="M120" i="1"/>
  <c r="L120" i="1"/>
  <c r="K120" i="1"/>
  <c r="J120" i="1"/>
  <c r="I120" i="1"/>
  <c r="O120" i="1" s="1"/>
  <c r="H120" i="1"/>
  <c r="M119" i="1"/>
  <c r="O119" i="1" s="1"/>
  <c r="L119" i="1"/>
  <c r="K119" i="1"/>
  <c r="J119" i="1"/>
  <c r="I119" i="1"/>
  <c r="H119" i="1"/>
  <c r="N118" i="1"/>
  <c r="M118" i="1"/>
  <c r="L118" i="1"/>
  <c r="K118" i="1"/>
  <c r="J118" i="1"/>
  <c r="I118" i="1"/>
  <c r="H118" i="1"/>
  <c r="M117" i="1"/>
  <c r="O117" i="1" s="1"/>
  <c r="L117" i="1"/>
  <c r="K117" i="1"/>
  <c r="J117" i="1"/>
  <c r="I117" i="1"/>
  <c r="H117" i="1"/>
  <c r="M116" i="1"/>
  <c r="N116" i="1" s="1"/>
  <c r="L116" i="1"/>
  <c r="K116" i="1"/>
  <c r="J116" i="1"/>
  <c r="I116" i="1"/>
  <c r="H116" i="1"/>
  <c r="M115" i="1"/>
  <c r="O115" i="1" s="1"/>
  <c r="L115" i="1"/>
  <c r="K115" i="1"/>
  <c r="J115" i="1"/>
  <c r="I115" i="1"/>
  <c r="H115" i="1"/>
  <c r="M114" i="1"/>
  <c r="L114" i="1"/>
  <c r="N114" i="1" s="1"/>
  <c r="K114" i="1"/>
  <c r="J114" i="1"/>
  <c r="I114" i="1"/>
  <c r="H114" i="1"/>
  <c r="M113" i="1"/>
  <c r="O113" i="1" s="1"/>
  <c r="L113" i="1"/>
  <c r="K113" i="1"/>
  <c r="J113" i="1"/>
  <c r="I113" i="1"/>
  <c r="H113" i="1"/>
  <c r="M112" i="1"/>
  <c r="L112" i="1"/>
  <c r="K112" i="1"/>
  <c r="N112" i="1" s="1"/>
  <c r="J112" i="1"/>
  <c r="I112" i="1"/>
  <c r="H112" i="1"/>
  <c r="M111" i="1"/>
  <c r="O111" i="1" s="1"/>
  <c r="L111" i="1"/>
  <c r="K111" i="1"/>
  <c r="J111" i="1"/>
  <c r="I111" i="1"/>
  <c r="H111" i="1"/>
  <c r="M110" i="1"/>
  <c r="L110" i="1"/>
  <c r="K110" i="1"/>
  <c r="J110" i="1"/>
  <c r="N110" i="1" s="1"/>
  <c r="I110" i="1"/>
  <c r="H110" i="1"/>
  <c r="O109" i="1"/>
  <c r="M109" i="1"/>
  <c r="N109" i="1" s="1"/>
  <c r="L109" i="1"/>
  <c r="K109" i="1"/>
  <c r="J109" i="1"/>
  <c r="I109" i="1"/>
  <c r="H109" i="1"/>
  <c r="M108" i="1"/>
  <c r="L108" i="1"/>
  <c r="K108" i="1"/>
  <c r="J108" i="1"/>
  <c r="I108" i="1"/>
  <c r="H108" i="1"/>
  <c r="O107" i="1"/>
  <c r="N107" i="1"/>
  <c r="M107" i="1"/>
  <c r="L107" i="1"/>
  <c r="K107" i="1"/>
  <c r="J107" i="1"/>
  <c r="I107" i="1"/>
  <c r="H107" i="1"/>
  <c r="M106" i="1"/>
  <c r="L106" i="1"/>
  <c r="K106" i="1"/>
  <c r="J106" i="1"/>
  <c r="I106" i="1"/>
  <c r="H106" i="1"/>
  <c r="M105" i="1"/>
  <c r="O105" i="1" s="1"/>
  <c r="L105" i="1"/>
  <c r="K105" i="1"/>
  <c r="J105" i="1"/>
  <c r="I105" i="1"/>
  <c r="H105" i="1"/>
  <c r="M104" i="1"/>
  <c r="L104" i="1"/>
  <c r="K104" i="1"/>
  <c r="J104" i="1"/>
  <c r="I104" i="1"/>
  <c r="H104" i="1"/>
  <c r="O103" i="1"/>
  <c r="N103" i="1"/>
  <c r="M103" i="1"/>
  <c r="L103" i="1"/>
  <c r="K103" i="1"/>
  <c r="J103" i="1"/>
  <c r="I103" i="1"/>
  <c r="H103" i="1"/>
  <c r="M102" i="1"/>
  <c r="L102" i="1"/>
  <c r="K102" i="1"/>
  <c r="J102" i="1"/>
  <c r="I102" i="1"/>
  <c r="H102" i="1"/>
  <c r="O101" i="1"/>
  <c r="N101" i="1"/>
  <c r="M101" i="1"/>
  <c r="L101" i="1"/>
  <c r="K101" i="1"/>
  <c r="J101" i="1"/>
  <c r="I101" i="1"/>
  <c r="H101" i="1"/>
  <c r="M100" i="1"/>
  <c r="L100" i="1"/>
  <c r="K100" i="1"/>
  <c r="J100" i="1"/>
  <c r="I100" i="1"/>
  <c r="H100" i="1"/>
  <c r="O99" i="1"/>
  <c r="N99" i="1"/>
  <c r="M99" i="1"/>
  <c r="L99" i="1"/>
  <c r="K99" i="1"/>
  <c r="J99" i="1"/>
  <c r="I99" i="1"/>
  <c r="H99" i="1"/>
  <c r="M98" i="1"/>
  <c r="L98" i="1"/>
  <c r="K98" i="1"/>
  <c r="J98" i="1"/>
  <c r="I98" i="1"/>
  <c r="O98" i="1" s="1"/>
  <c r="H98" i="1"/>
  <c r="M97" i="1"/>
  <c r="O97" i="1" s="1"/>
  <c r="L97" i="1"/>
  <c r="K97" i="1"/>
  <c r="J97" i="1"/>
  <c r="I97" i="1"/>
  <c r="H97" i="1"/>
  <c r="M96" i="1"/>
  <c r="L96" i="1"/>
  <c r="K96" i="1"/>
  <c r="J96" i="1"/>
  <c r="I96" i="1"/>
  <c r="O96" i="1" s="1"/>
  <c r="H96" i="1"/>
  <c r="M95" i="1"/>
  <c r="O95" i="1" s="1"/>
  <c r="L95" i="1"/>
  <c r="K95" i="1"/>
  <c r="J95" i="1"/>
  <c r="I95" i="1"/>
  <c r="H95" i="1"/>
  <c r="M94" i="1"/>
  <c r="L94" i="1"/>
  <c r="K94" i="1"/>
  <c r="J94" i="1"/>
  <c r="I94" i="1"/>
  <c r="O94" i="1" s="1"/>
  <c r="H94" i="1"/>
  <c r="M93" i="1"/>
  <c r="O93" i="1" s="1"/>
  <c r="L93" i="1"/>
  <c r="K93" i="1"/>
  <c r="J93" i="1"/>
  <c r="I93" i="1"/>
  <c r="H93" i="1"/>
  <c r="M92" i="1"/>
  <c r="L92" i="1"/>
  <c r="K92" i="1"/>
  <c r="J92" i="1"/>
  <c r="I92" i="1"/>
  <c r="O92" i="1" s="1"/>
  <c r="H92" i="1"/>
  <c r="M91" i="1"/>
  <c r="L91" i="1"/>
  <c r="K91" i="1"/>
  <c r="J91" i="1"/>
  <c r="I91" i="1"/>
  <c r="H91" i="1"/>
  <c r="M90" i="1"/>
  <c r="L90" i="1"/>
  <c r="K90" i="1"/>
  <c r="J90" i="1"/>
  <c r="I90" i="1"/>
  <c r="O90" i="1" s="1"/>
  <c r="H90" i="1"/>
  <c r="M89" i="1"/>
  <c r="N89" i="1" s="1"/>
  <c r="L89" i="1"/>
  <c r="K89" i="1"/>
  <c r="J89" i="1"/>
  <c r="I89" i="1"/>
  <c r="H89" i="1"/>
  <c r="M88" i="1"/>
  <c r="L88" i="1"/>
  <c r="K88" i="1"/>
  <c r="J88" i="1"/>
  <c r="I88" i="1"/>
  <c r="O88" i="1" s="1"/>
  <c r="H88" i="1"/>
  <c r="M87" i="1"/>
  <c r="N87" i="1" s="1"/>
  <c r="L87" i="1"/>
  <c r="K87" i="1"/>
  <c r="J87" i="1"/>
  <c r="I87" i="1"/>
  <c r="H87" i="1"/>
  <c r="N86" i="1"/>
  <c r="M86" i="1"/>
  <c r="L86" i="1"/>
  <c r="K86" i="1"/>
  <c r="J86" i="1"/>
  <c r="I86" i="1"/>
  <c r="H86" i="1"/>
  <c r="M85" i="1"/>
  <c r="N85" i="1" s="1"/>
  <c r="L85" i="1"/>
  <c r="K85" i="1"/>
  <c r="J85" i="1"/>
  <c r="I85" i="1"/>
  <c r="H85" i="1"/>
  <c r="M84" i="1"/>
  <c r="N84" i="1" s="1"/>
  <c r="L84" i="1"/>
  <c r="K84" i="1"/>
  <c r="J84" i="1"/>
  <c r="I84" i="1"/>
  <c r="H84" i="1"/>
  <c r="M83" i="1"/>
  <c r="N83" i="1" s="1"/>
  <c r="L83" i="1"/>
  <c r="K83" i="1"/>
  <c r="J83" i="1"/>
  <c r="I83" i="1"/>
  <c r="H83" i="1"/>
  <c r="M82" i="1"/>
  <c r="L82" i="1"/>
  <c r="N82" i="1" s="1"/>
  <c r="K82" i="1"/>
  <c r="J82" i="1"/>
  <c r="I82" i="1"/>
  <c r="H82" i="1"/>
  <c r="M81" i="1"/>
  <c r="O81" i="1" s="1"/>
  <c r="L81" i="1"/>
  <c r="K81" i="1"/>
  <c r="J81" i="1"/>
  <c r="I81" i="1"/>
  <c r="H81" i="1"/>
  <c r="M80" i="1"/>
  <c r="L80" i="1"/>
  <c r="K80" i="1"/>
  <c r="N80" i="1" s="1"/>
  <c r="J80" i="1"/>
  <c r="I80" i="1"/>
  <c r="H80" i="1"/>
  <c r="M79" i="1"/>
  <c r="O79" i="1" s="1"/>
  <c r="L79" i="1"/>
  <c r="K79" i="1"/>
  <c r="J79" i="1"/>
  <c r="I79" i="1"/>
  <c r="H79" i="1"/>
  <c r="M78" i="1"/>
  <c r="L78" i="1"/>
  <c r="K78" i="1"/>
  <c r="J78" i="1"/>
  <c r="N78" i="1" s="1"/>
  <c r="I78" i="1"/>
  <c r="H78" i="1"/>
  <c r="O77" i="1"/>
  <c r="M77" i="1"/>
  <c r="N77" i="1" s="1"/>
  <c r="L77" i="1"/>
  <c r="K77" i="1"/>
  <c r="J77" i="1"/>
  <c r="I77" i="1"/>
  <c r="H77" i="1"/>
  <c r="M76" i="1"/>
  <c r="L76" i="1"/>
  <c r="K76" i="1"/>
  <c r="J76" i="1"/>
  <c r="I76" i="1"/>
  <c r="H76" i="1"/>
  <c r="O75" i="1"/>
  <c r="N75" i="1"/>
  <c r="M75" i="1"/>
  <c r="L75" i="1"/>
  <c r="K75" i="1"/>
  <c r="J75" i="1"/>
  <c r="I75" i="1"/>
  <c r="H75" i="1"/>
  <c r="M74" i="1"/>
  <c r="L74" i="1"/>
  <c r="K74" i="1"/>
  <c r="J74" i="1"/>
  <c r="I74" i="1"/>
  <c r="H74" i="1"/>
  <c r="M73" i="1"/>
  <c r="O73" i="1" s="1"/>
  <c r="L73" i="1"/>
  <c r="K73" i="1"/>
  <c r="J73" i="1"/>
  <c r="I73" i="1"/>
  <c r="H73" i="1"/>
  <c r="M72" i="1"/>
  <c r="L72" i="1"/>
  <c r="K72" i="1"/>
  <c r="J72" i="1"/>
  <c r="I72" i="1"/>
  <c r="H72" i="1"/>
  <c r="O71" i="1"/>
  <c r="M71" i="1"/>
  <c r="N71" i="1" s="1"/>
  <c r="L71" i="1"/>
  <c r="K71" i="1"/>
  <c r="J71" i="1"/>
  <c r="I71" i="1"/>
  <c r="H71" i="1"/>
  <c r="M70" i="1"/>
  <c r="L70" i="1"/>
  <c r="K70" i="1"/>
  <c r="J70" i="1"/>
  <c r="I70" i="1"/>
  <c r="H70" i="1"/>
  <c r="O69" i="1"/>
  <c r="N69" i="1"/>
  <c r="M69" i="1"/>
  <c r="L69" i="1"/>
  <c r="K69" i="1"/>
  <c r="J69" i="1"/>
  <c r="I69" i="1"/>
  <c r="H69" i="1"/>
  <c r="M68" i="1"/>
  <c r="L68" i="1"/>
  <c r="K68" i="1"/>
  <c r="J68" i="1"/>
  <c r="I68" i="1"/>
  <c r="H68" i="1"/>
  <c r="M67" i="1"/>
  <c r="O67" i="1" s="1"/>
  <c r="L67" i="1"/>
  <c r="K67" i="1"/>
  <c r="J67" i="1"/>
  <c r="I67" i="1"/>
  <c r="H67" i="1"/>
  <c r="M66" i="1"/>
  <c r="L66" i="1"/>
  <c r="K66" i="1"/>
  <c r="J66" i="1"/>
  <c r="I66" i="1"/>
  <c r="O66" i="1" s="1"/>
  <c r="H66" i="1"/>
  <c r="M65" i="1"/>
  <c r="O65" i="1" s="1"/>
  <c r="L65" i="1"/>
  <c r="K65" i="1"/>
  <c r="J65" i="1"/>
  <c r="I65" i="1"/>
  <c r="H65" i="1"/>
  <c r="M64" i="1"/>
  <c r="L64" i="1"/>
  <c r="K64" i="1"/>
  <c r="J64" i="1"/>
  <c r="I64" i="1"/>
  <c r="O64" i="1" s="1"/>
  <c r="H64" i="1"/>
  <c r="M63" i="1"/>
  <c r="O63" i="1" s="1"/>
  <c r="L63" i="1"/>
  <c r="K63" i="1"/>
  <c r="J63" i="1"/>
  <c r="I63" i="1"/>
  <c r="H63" i="1"/>
  <c r="M62" i="1"/>
  <c r="L62" i="1"/>
  <c r="K62" i="1"/>
  <c r="J62" i="1"/>
  <c r="I62" i="1"/>
  <c r="O62" i="1" s="1"/>
  <c r="H62" i="1"/>
  <c r="M61" i="1"/>
  <c r="O61" i="1" s="1"/>
  <c r="L61" i="1"/>
  <c r="K61" i="1"/>
  <c r="J61" i="1"/>
  <c r="I61" i="1"/>
  <c r="H61" i="1"/>
  <c r="M60" i="1"/>
  <c r="L60" i="1"/>
  <c r="K60" i="1"/>
  <c r="J60" i="1"/>
  <c r="I60" i="1"/>
  <c r="O60" i="1" s="1"/>
  <c r="H60" i="1"/>
  <c r="M59" i="1"/>
  <c r="L59" i="1"/>
  <c r="K59" i="1"/>
  <c r="J59" i="1"/>
  <c r="I59" i="1"/>
  <c r="H59" i="1"/>
  <c r="M58" i="1"/>
  <c r="L58" i="1"/>
  <c r="K58" i="1"/>
  <c r="J58" i="1"/>
  <c r="I58" i="1"/>
  <c r="O58" i="1" s="1"/>
  <c r="H58" i="1"/>
  <c r="M57" i="1"/>
  <c r="O57" i="1" s="1"/>
  <c r="L57" i="1"/>
  <c r="K57" i="1"/>
  <c r="J57" i="1"/>
  <c r="I57" i="1"/>
  <c r="H57" i="1"/>
  <c r="M56" i="1"/>
  <c r="L56" i="1"/>
  <c r="K56" i="1"/>
  <c r="J56" i="1"/>
  <c r="I56" i="1"/>
  <c r="O56" i="1" s="1"/>
  <c r="H56" i="1"/>
  <c r="M55" i="1"/>
  <c r="O55" i="1" s="1"/>
  <c r="L55" i="1"/>
  <c r="K55" i="1"/>
  <c r="J55" i="1"/>
  <c r="I55" i="1"/>
  <c r="H55" i="1"/>
  <c r="N54" i="1"/>
  <c r="M54" i="1"/>
  <c r="L54" i="1"/>
  <c r="K54" i="1"/>
  <c r="J54" i="1"/>
  <c r="I54" i="1"/>
  <c r="H54" i="1"/>
  <c r="M53" i="1"/>
  <c r="N53" i="1" s="1"/>
  <c r="L53" i="1"/>
  <c r="K53" i="1"/>
  <c r="J53" i="1"/>
  <c r="I53" i="1"/>
  <c r="H53" i="1"/>
  <c r="N52" i="1"/>
  <c r="M52" i="1"/>
  <c r="L52" i="1"/>
  <c r="K52" i="1"/>
  <c r="J52" i="1"/>
  <c r="I52" i="1"/>
  <c r="H52" i="1"/>
  <c r="M51" i="1"/>
  <c r="O51" i="1" s="1"/>
  <c r="L51" i="1"/>
  <c r="K51" i="1"/>
  <c r="J51" i="1"/>
  <c r="I51" i="1"/>
  <c r="H51" i="1"/>
  <c r="M50" i="1"/>
  <c r="L50" i="1"/>
  <c r="N50" i="1" s="1"/>
  <c r="K50" i="1"/>
  <c r="J50" i="1"/>
  <c r="I50" i="1"/>
  <c r="H50" i="1"/>
  <c r="M49" i="1"/>
  <c r="O49" i="1" s="1"/>
  <c r="L49" i="1"/>
  <c r="K49" i="1"/>
  <c r="J49" i="1"/>
  <c r="I49" i="1"/>
  <c r="H49" i="1"/>
  <c r="M48" i="1"/>
  <c r="L48" i="1"/>
  <c r="K48" i="1"/>
  <c r="N48" i="1" s="1"/>
  <c r="J48" i="1"/>
  <c r="I48" i="1"/>
  <c r="H48" i="1"/>
  <c r="M47" i="1"/>
  <c r="O47" i="1" s="1"/>
  <c r="L47" i="1"/>
  <c r="K47" i="1"/>
  <c r="J47" i="1"/>
  <c r="I47" i="1"/>
  <c r="H47" i="1"/>
  <c r="M46" i="1"/>
  <c r="L46" i="1"/>
  <c r="K46" i="1"/>
  <c r="J46" i="1"/>
  <c r="N46" i="1" s="1"/>
  <c r="I46" i="1"/>
  <c r="H46" i="1"/>
  <c r="O45" i="1"/>
  <c r="M45" i="1"/>
  <c r="N45" i="1" s="1"/>
  <c r="L45" i="1"/>
  <c r="K45" i="1"/>
  <c r="J45" i="1"/>
  <c r="I45" i="1"/>
  <c r="H45" i="1"/>
  <c r="M44" i="1"/>
  <c r="L44" i="1"/>
  <c r="K44" i="1"/>
  <c r="J44" i="1"/>
  <c r="I44" i="1"/>
  <c r="H44" i="1"/>
  <c r="O43" i="1"/>
  <c r="N43" i="1"/>
  <c r="M43" i="1"/>
  <c r="L43" i="1"/>
  <c r="K43" i="1"/>
  <c r="J43" i="1"/>
  <c r="I43" i="1"/>
  <c r="H43" i="1"/>
  <c r="M42" i="1"/>
  <c r="L42" i="1"/>
  <c r="K42" i="1"/>
  <c r="J42" i="1"/>
  <c r="I42" i="1"/>
  <c r="H42" i="1"/>
  <c r="M41" i="1"/>
  <c r="O41" i="1" s="1"/>
  <c r="L41" i="1"/>
  <c r="K41" i="1"/>
  <c r="J41" i="1"/>
  <c r="I41" i="1"/>
  <c r="H41" i="1"/>
  <c r="M40" i="1"/>
  <c r="L40" i="1"/>
  <c r="K40" i="1"/>
  <c r="J40" i="1"/>
  <c r="I40" i="1"/>
  <c r="H40" i="1"/>
  <c r="O39" i="1"/>
  <c r="M39" i="1"/>
  <c r="N39" i="1" s="1"/>
  <c r="L39" i="1"/>
  <c r="K39" i="1"/>
  <c r="J39" i="1"/>
  <c r="I39" i="1"/>
  <c r="H39" i="1"/>
  <c r="M38" i="1"/>
  <c r="L38" i="1"/>
  <c r="K38" i="1"/>
  <c r="J38" i="1"/>
  <c r="I38" i="1"/>
  <c r="H38" i="1"/>
  <c r="O37" i="1"/>
  <c r="N37" i="1"/>
  <c r="M37" i="1"/>
  <c r="L37" i="1"/>
  <c r="K37" i="1"/>
  <c r="J37" i="1"/>
  <c r="I37" i="1"/>
  <c r="H37" i="1"/>
  <c r="M36" i="1"/>
  <c r="L36" i="1"/>
  <c r="K36" i="1"/>
  <c r="J36" i="1"/>
  <c r="I36" i="1"/>
  <c r="H36" i="1"/>
  <c r="O35" i="1"/>
  <c r="M35" i="1"/>
  <c r="N35" i="1" s="1"/>
  <c r="L35" i="1"/>
  <c r="K35" i="1"/>
  <c r="J35" i="1"/>
  <c r="I35" i="1"/>
  <c r="H35" i="1"/>
  <c r="M34" i="1"/>
  <c r="L34" i="1"/>
  <c r="K34" i="1"/>
  <c r="J34" i="1"/>
  <c r="I34" i="1"/>
  <c r="O34" i="1" s="1"/>
  <c r="H34" i="1"/>
  <c r="M33" i="1"/>
  <c r="O33" i="1" s="1"/>
  <c r="L33" i="1"/>
  <c r="K33" i="1"/>
  <c r="J33" i="1"/>
  <c r="I33" i="1"/>
  <c r="H33" i="1"/>
  <c r="M32" i="1"/>
  <c r="L32" i="1"/>
  <c r="K32" i="1"/>
  <c r="J32" i="1"/>
  <c r="I32" i="1"/>
  <c r="O32" i="1" s="1"/>
  <c r="H32" i="1"/>
  <c r="M31" i="1"/>
  <c r="O31" i="1" s="1"/>
  <c r="L31" i="1"/>
  <c r="K31" i="1"/>
  <c r="J31" i="1"/>
  <c r="I31" i="1"/>
  <c r="H31" i="1"/>
  <c r="M30" i="1"/>
  <c r="L30" i="1"/>
  <c r="K30" i="1"/>
  <c r="J30" i="1"/>
  <c r="I30" i="1"/>
  <c r="O30" i="1" s="1"/>
  <c r="H30" i="1"/>
  <c r="M29" i="1"/>
  <c r="O29" i="1" s="1"/>
  <c r="L29" i="1"/>
  <c r="K29" i="1"/>
  <c r="J29" i="1"/>
  <c r="I29" i="1"/>
  <c r="H29" i="1"/>
  <c r="M28" i="1"/>
  <c r="L28" i="1"/>
  <c r="K28" i="1"/>
  <c r="J28" i="1"/>
  <c r="I28" i="1"/>
  <c r="O28" i="1" s="1"/>
  <c r="H28" i="1"/>
  <c r="M27" i="1"/>
  <c r="O27" i="1" s="1"/>
  <c r="L27" i="1"/>
  <c r="K27" i="1"/>
  <c r="J27" i="1"/>
  <c r="I27" i="1"/>
  <c r="H27" i="1"/>
  <c r="M26" i="1"/>
  <c r="L26" i="1"/>
  <c r="K26" i="1"/>
  <c r="J26" i="1"/>
  <c r="I26" i="1"/>
  <c r="O26" i="1" s="1"/>
  <c r="H26" i="1"/>
  <c r="M25" i="1"/>
  <c r="O25" i="1" s="1"/>
  <c r="L25" i="1"/>
  <c r="K25" i="1"/>
  <c r="J25" i="1"/>
  <c r="I25" i="1"/>
  <c r="H25" i="1"/>
  <c r="M24" i="1"/>
  <c r="L24" i="1"/>
  <c r="K24" i="1"/>
  <c r="J24" i="1"/>
  <c r="I24" i="1"/>
  <c r="O24" i="1" s="1"/>
  <c r="H24" i="1"/>
  <c r="M23" i="1"/>
  <c r="O23" i="1" s="1"/>
  <c r="L23" i="1"/>
  <c r="K23" i="1"/>
  <c r="J23" i="1"/>
  <c r="I23" i="1"/>
  <c r="H23" i="1"/>
  <c r="M22" i="1"/>
  <c r="L22" i="1"/>
  <c r="K22" i="1"/>
  <c r="J22" i="1"/>
  <c r="I22" i="1"/>
  <c r="O22" i="1" s="1"/>
  <c r="H22" i="1"/>
  <c r="O21" i="1"/>
  <c r="N21" i="1"/>
  <c r="M21" i="1"/>
  <c r="L21" i="1"/>
  <c r="K21" i="1"/>
  <c r="J21" i="1"/>
  <c r="I21" i="1"/>
  <c r="H21" i="1"/>
  <c r="M20" i="1"/>
  <c r="L20" i="1"/>
  <c r="K20" i="1"/>
  <c r="J20" i="1"/>
  <c r="I20" i="1"/>
  <c r="O20" i="1" s="1"/>
  <c r="H20" i="1"/>
  <c r="O19" i="1"/>
  <c r="M19" i="1"/>
  <c r="N19" i="1" s="1"/>
  <c r="L19" i="1"/>
  <c r="K19" i="1"/>
  <c r="J19" i="1"/>
  <c r="I19" i="1"/>
  <c r="H19" i="1"/>
  <c r="M18" i="1"/>
  <c r="L18" i="1"/>
  <c r="K18" i="1"/>
  <c r="J18" i="1"/>
  <c r="I18" i="1"/>
  <c r="O18" i="1" s="1"/>
  <c r="H18" i="1"/>
  <c r="M17" i="1"/>
  <c r="O17" i="1" s="1"/>
  <c r="L17" i="1"/>
  <c r="K17" i="1"/>
  <c r="J17" i="1"/>
  <c r="I17" i="1"/>
  <c r="H17" i="1"/>
  <c r="M16" i="1"/>
  <c r="L16" i="1"/>
  <c r="K16" i="1"/>
  <c r="J16" i="1"/>
  <c r="I16" i="1"/>
  <c r="O16" i="1" s="1"/>
  <c r="H16" i="1"/>
  <c r="M15" i="1"/>
  <c r="O15" i="1" s="1"/>
  <c r="L15" i="1"/>
  <c r="K15" i="1"/>
  <c r="J15" i="1"/>
  <c r="I15" i="1"/>
  <c r="H15" i="1"/>
  <c r="M14" i="1"/>
  <c r="L14" i="1"/>
  <c r="K14" i="1"/>
  <c r="J14" i="1"/>
  <c r="I14" i="1"/>
  <c r="O14" i="1" s="1"/>
  <c r="H14" i="1"/>
  <c r="M13" i="1"/>
  <c r="O13" i="1" s="1"/>
  <c r="L13" i="1"/>
  <c r="K13" i="1"/>
  <c r="J13" i="1"/>
  <c r="I13" i="1"/>
  <c r="H13" i="1"/>
  <c r="M12" i="1"/>
  <c r="L12" i="1"/>
  <c r="K12" i="1"/>
  <c r="J12" i="1"/>
  <c r="I12" i="1"/>
  <c r="O12" i="1" s="1"/>
  <c r="H12" i="1"/>
  <c r="M11" i="1"/>
  <c r="N11" i="1" s="1"/>
  <c r="L11" i="1"/>
  <c r="K11" i="1"/>
  <c r="J11" i="1"/>
  <c r="I11" i="1"/>
  <c r="H11" i="1"/>
  <c r="M10" i="1"/>
  <c r="L10" i="1"/>
  <c r="K10" i="1"/>
  <c r="J10" i="1"/>
  <c r="I10" i="1"/>
  <c r="O10" i="1" s="1"/>
  <c r="H10" i="1"/>
  <c r="M9" i="1"/>
  <c r="O9" i="1" s="1"/>
  <c r="L9" i="1"/>
  <c r="K9" i="1"/>
  <c r="J9" i="1"/>
  <c r="I9" i="1"/>
  <c r="H9" i="1"/>
  <c r="M8" i="1"/>
  <c r="L8" i="1"/>
  <c r="K8" i="1"/>
  <c r="J8" i="1"/>
  <c r="I8" i="1"/>
  <c r="O8" i="1" s="1"/>
  <c r="H8" i="1"/>
  <c r="M7" i="1"/>
  <c r="O7" i="1" s="1"/>
  <c r="L7" i="1"/>
  <c r="K7" i="1"/>
  <c r="J7" i="1"/>
  <c r="I7" i="1"/>
  <c r="H7" i="1"/>
  <c r="M6" i="1"/>
  <c r="L6" i="1"/>
  <c r="K6" i="1"/>
  <c r="J6" i="1"/>
  <c r="I6" i="1"/>
  <c r="O6" i="1" s="1"/>
  <c r="H6" i="1"/>
  <c r="O5" i="1"/>
  <c r="N5" i="1"/>
  <c r="M5" i="1"/>
  <c r="L5" i="1"/>
  <c r="K5" i="1"/>
  <c r="J5" i="1"/>
  <c r="I5" i="1"/>
  <c r="H5" i="1"/>
  <c r="M4" i="1"/>
  <c r="L4" i="1"/>
  <c r="K4" i="1"/>
  <c r="J4" i="1"/>
  <c r="I4" i="1"/>
  <c r="O4" i="1" s="1"/>
  <c r="H4" i="1"/>
  <c r="O3" i="1"/>
  <c r="M3" i="1"/>
  <c r="N3" i="1" s="1"/>
  <c r="L3" i="1"/>
  <c r="K3" i="1"/>
  <c r="J3" i="1"/>
  <c r="I3" i="1"/>
  <c r="H3" i="1"/>
  <c r="O2" i="1"/>
  <c r="N2" i="1"/>
  <c r="K2" i="1"/>
  <c r="L2" i="1"/>
  <c r="M2" i="1"/>
  <c r="J2" i="1"/>
  <c r="I2" i="1"/>
  <c r="H2" i="1"/>
  <c r="O172" i="1" l="1"/>
  <c r="N172" i="1"/>
  <c r="N33" i="1"/>
  <c r="N15" i="1"/>
  <c r="N31" i="1"/>
  <c r="N65" i="1"/>
  <c r="O136" i="1"/>
  <c r="N136" i="1"/>
  <c r="N29" i="1"/>
  <c r="N63" i="1"/>
  <c r="O100" i="1"/>
  <c r="N100" i="1"/>
  <c r="N131" i="1"/>
  <c r="N27" i="1"/>
  <c r="N95" i="1"/>
  <c r="O134" i="1"/>
  <c r="N134" i="1"/>
  <c r="N195" i="1"/>
  <c r="O11" i="1"/>
  <c r="N163" i="1"/>
  <c r="N9" i="1"/>
  <c r="N25" i="1"/>
  <c r="O42" i="1"/>
  <c r="N42" i="1"/>
  <c r="O76" i="1"/>
  <c r="N76" i="1"/>
  <c r="O129" i="1"/>
  <c r="O132" i="1"/>
  <c r="N132" i="1"/>
  <c r="O166" i="1"/>
  <c r="N166" i="1"/>
  <c r="N193" i="1"/>
  <c r="N93" i="1"/>
  <c r="N127" i="1"/>
  <c r="N161" i="1"/>
  <c r="N7" i="1"/>
  <c r="N23" i="1"/>
  <c r="O59" i="1"/>
  <c r="N59" i="1"/>
  <c r="O74" i="1"/>
  <c r="N74" i="1"/>
  <c r="O164" i="1"/>
  <c r="N164" i="1"/>
  <c r="O108" i="1"/>
  <c r="N108" i="1"/>
  <c r="N191" i="1"/>
  <c r="O38" i="1"/>
  <c r="N38" i="1"/>
  <c r="O123" i="1"/>
  <c r="N123" i="1"/>
  <c r="O138" i="1"/>
  <c r="N138" i="1"/>
  <c r="N17" i="1"/>
  <c r="N67" i="1"/>
  <c r="O36" i="1"/>
  <c r="N36" i="1"/>
  <c r="O70" i="1"/>
  <c r="N70" i="1"/>
  <c r="O104" i="1"/>
  <c r="N104" i="1"/>
  <c r="O155" i="1"/>
  <c r="N155" i="1"/>
  <c r="O170" i="1"/>
  <c r="N170" i="1"/>
  <c r="O68" i="1"/>
  <c r="N68" i="1"/>
  <c r="O102" i="1"/>
  <c r="N102" i="1"/>
  <c r="N13" i="1"/>
  <c r="N97" i="1"/>
  <c r="O200" i="1"/>
  <c r="N200" i="1"/>
  <c r="O168" i="1"/>
  <c r="N168" i="1"/>
  <c r="O44" i="1"/>
  <c r="N44" i="1"/>
  <c r="N61" i="1"/>
  <c r="O198" i="1"/>
  <c r="N198" i="1"/>
  <c r="O40" i="1"/>
  <c r="N40" i="1"/>
  <c r="O91" i="1"/>
  <c r="N91" i="1"/>
  <c r="O106" i="1"/>
  <c r="N106" i="1"/>
  <c r="O140" i="1"/>
  <c r="N140" i="1"/>
  <c r="N174" i="1"/>
  <c r="O72" i="1"/>
  <c r="N72" i="1"/>
  <c r="N157" i="1"/>
  <c r="N189" i="1"/>
  <c r="O189" i="1"/>
  <c r="N187" i="1"/>
  <c r="N57" i="1"/>
  <c r="N121" i="1"/>
  <c r="N55" i="1"/>
  <c r="O89" i="1"/>
  <c r="N119" i="1"/>
  <c r="N151" i="1"/>
  <c r="O153" i="1"/>
  <c r="N183" i="1"/>
  <c r="O87" i="1"/>
  <c r="N117" i="1"/>
  <c r="N149" i="1"/>
  <c r="N181" i="1"/>
  <c r="O53" i="1"/>
  <c r="O85" i="1"/>
  <c r="N115" i="1"/>
  <c r="N34" i="1"/>
  <c r="N49" i="1"/>
  <c r="N66" i="1"/>
  <c r="N81" i="1"/>
  <c r="O83" i="1"/>
  <c r="N98" i="1"/>
  <c r="N113" i="1"/>
  <c r="N130" i="1"/>
  <c r="N145" i="1"/>
  <c r="N162" i="1"/>
  <c r="N177" i="1"/>
  <c r="O179" i="1"/>
  <c r="N194" i="1"/>
  <c r="N4" i="1"/>
  <c r="N6" i="1"/>
  <c r="N8" i="1"/>
  <c r="N10" i="1"/>
  <c r="N12" i="1"/>
  <c r="N14" i="1"/>
  <c r="N16" i="1"/>
  <c r="N18" i="1"/>
  <c r="N20" i="1"/>
  <c r="N22" i="1"/>
  <c r="N24" i="1"/>
  <c r="N26" i="1"/>
  <c r="N28" i="1"/>
  <c r="N30" i="1"/>
  <c r="N32" i="1"/>
  <c r="N47" i="1"/>
  <c r="O54" i="1"/>
  <c r="N64" i="1"/>
  <c r="N79" i="1"/>
  <c r="O86" i="1"/>
  <c r="N96" i="1"/>
  <c r="N111" i="1"/>
  <c r="O118" i="1"/>
  <c r="N128" i="1"/>
  <c r="N143" i="1"/>
  <c r="O150" i="1"/>
  <c r="N160" i="1"/>
  <c r="N175" i="1"/>
  <c r="O182" i="1"/>
  <c r="N192" i="1"/>
  <c r="O52" i="1"/>
  <c r="N62" i="1"/>
  <c r="O84" i="1"/>
  <c r="N94" i="1"/>
  <c r="O116" i="1"/>
  <c r="N126" i="1"/>
  <c r="O148" i="1"/>
  <c r="N158" i="1"/>
  <c r="O180" i="1"/>
  <c r="N190" i="1"/>
  <c r="N185" i="1"/>
  <c r="N51" i="1"/>
  <c r="N147" i="1"/>
  <c r="N196" i="1"/>
  <c r="O50" i="1"/>
  <c r="N60" i="1"/>
  <c r="O82" i="1"/>
  <c r="N92" i="1"/>
  <c r="O114" i="1"/>
  <c r="N124" i="1"/>
  <c r="O146" i="1"/>
  <c r="N156" i="1"/>
  <c r="O178" i="1"/>
  <c r="N188" i="1"/>
  <c r="N41" i="1"/>
  <c r="O48" i="1"/>
  <c r="N58" i="1"/>
  <c r="N73" i="1"/>
  <c r="O80" i="1"/>
  <c r="N90" i="1"/>
  <c r="N105" i="1"/>
  <c r="O112" i="1"/>
  <c r="N122" i="1"/>
  <c r="N137" i="1"/>
  <c r="O144" i="1"/>
  <c r="N154" i="1"/>
  <c r="N169" i="1"/>
  <c r="O176" i="1"/>
  <c r="N186" i="1"/>
  <c r="N201" i="1"/>
  <c r="O46" i="1"/>
  <c r="N56" i="1"/>
  <c r="O78" i="1"/>
  <c r="N88" i="1"/>
  <c r="O110" i="1"/>
  <c r="N120" i="1"/>
  <c r="O142" i="1"/>
  <c r="N152" i="1"/>
  <c r="O174" i="1"/>
  <c r="N1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73CEEA-3727-43EC-93D2-B21B5DB1E002}" keepAlive="1" name="Query - orbital_periods_output" description="Connection to the 'orbital_periods_output' query in the workbook." type="5" refreshedVersion="8" background="1" saveData="1">
    <dbPr connection="Provider=Microsoft.Mashup.OleDb.1;Data Source=$Workbook$;Location=orbital_periods_output;Extended Properties=&quot;&quot;" command="SELECT * FROM [orbital_periods_output]"/>
  </connection>
  <connection id="2" xr16:uid="{A897CC03-9CE8-40F9-9946-144B219A6909}" keepAlive="1" name="Query - orbital_periods_output (2)" description="Connection to the 'orbital_periods_output (2)' query in the workbook." type="5" refreshedVersion="8" background="1" saveData="1">
    <dbPr connection="Provider=Microsoft.Mashup.OleDb.1;Data Source=$Workbook$;Location=&quot;orbital_periods_output (2)&quot;;Extended Properties=&quot;&quot;" command="SELECT * FROM [orbital_periods_output (2)]"/>
  </connection>
</connections>
</file>

<file path=xl/sharedStrings.xml><?xml version="1.0" encoding="utf-8"?>
<sst xmlns="http://schemas.openxmlformats.org/spreadsheetml/2006/main" count="51" uniqueCount="22">
  <si>
    <t>vel_tan</t>
  </si>
  <si>
    <t>time_1</t>
  </si>
  <si>
    <t>time_2</t>
  </si>
  <si>
    <t>time_3</t>
  </si>
  <si>
    <t>time_4</t>
  </si>
  <si>
    <t>time_5</t>
  </si>
  <si>
    <t>Tangential Velocity</t>
  </si>
  <si>
    <t>Orbital Period 1</t>
  </si>
  <si>
    <t>Orbital Period 2</t>
  </si>
  <si>
    <t>Orbital Period 3</t>
  </si>
  <si>
    <t>Orbital Period 4</t>
  </si>
  <si>
    <t>Orbital Period 5</t>
  </si>
  <si>
    <t>Average Orbital Period</t>
  </si>
  <si>
    <t>Absolute Uncertainty Orbital Period</t>
  </si>
  <si>
    <t>Theoretical Period</t>
  </si>
  <si>
    <t>R</t>
  </si>
  <si>
    <t>G</t>
  </si>
  <si>
    <t>M</t>
  </si>
  <si>
    <t>Tangential Velocity Squared</t>
  </si>
  <si>
    <t>Adjusted Period (s^-2/3)</t>
  </si>
  <si>
    <t>Theoretical Adjusted Period</t>
  </si>
  <si>
    <t>Adjusted Period Absolute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</si>
</sst>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"/>
    <numFmt numFmtId="166" formatCode="0.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7D6A658-F05A-482C-A35B-7B40D73B292D}" autoFormatId="16" applyNumberFormats="0" applyBorderFormats="0" applyFontFormats="0" applyPatternFormats="0" applyAlignmentFormats="0" applyWidthHeightFormats="0">
  <queryTableRefresh nextId="7">
    <queryTableFields count="6">
      <queryTableField id="1" name="vel_tan" tableColumnId="1"/>
      <queryTableField id="2" name="time_1" tableColumnId="2"/>
      <queryTableField id="3" name="time_2" tableColumnId="3"/>
      <queryTableField id="4" name="time_3" tableColumnId="4"/>
      <queryTableField id="5" name="time_4" tableColumnId="5"/>
      <queryTableField id="6" name="time_5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39BF06C-E657-469E-AEEB-AE42529029B1}" autoFormatId="16" applyNumberFormats="0" applyBorderFormats="0" applyFontFormats="0" applyPatternFormats="0" applyAlignmentFormats="0" applyWidthHeightFormats="0">
  <queryTableRefresh nextId="7">
    <queryTableFields count="6">
      <queryTableField id="1" name="vel_tan" tableColumnId="1"/>
      <queryTableField id="2" name="time_1" tableColumnId="2"/>
      <queryTableField id="3" name="time_2" tableColumnId="3"/>
      <queryTableField id="4" name="time_3" tableColumnId="4"/>
      <queryTableField id="5" name="time_4" tableColumnId="5"/>
      <queryTableField id="6" name="time_5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2FDBAE-C1CC-4EB1-A30D-8C1F3F667C3B}" name="orbital_periods_output" displayName="orbital_periods_output" ref="A1:F201" tableType="queryTable" totalsRowShown="0" dataDxfId="6">
  <autoFilter ref="A1:F201" xr:uid="{CF2FDBAE-C1CC-4EB1-A30D-8C1F3F667C3B}"/>
  <tableColumns count="6">
    <tableColumn id="1" xr3:uid="{756E73E9-0D05-4F2A-BAEE-34BE9CC475AD}" uniqueName="1" name="vel_tan" queryTableFieldId="1" dataDxfId="5"/>
    <tableColumn id="2" xr3:uid="{EFC71792-2137-47A4-90FA-4E488D9A215D}" uniqueName="2" name="time_1" queryTableFieldId="2" dataDxfId="4"/>
    <tableColumn id="3" xr3:uid="{A69317F0-2AD9-4110-B5AA-958CE051C66D}" uniqueName="3" name="time_2" queryTableFieldId="3" dataDxfId="3"/>
    <tableColumn id="4" xr3:uid="{AF7B559C-E36A-4CEF-9FA6-21F53AA16183}" uniqueName="4" name="time_3" queryTableFieldId="4" dataDxfId="2"/>
    <tableColumn id="5" xr3:uid="{2FEFD9FA-0BB1-45F8-AE56-9989EEFE5D2C}" uniqueName="5" name="time_4" queryTableFieldId="5" dataDxfId="1"/>
    <tableColumn id="6" xr3:uid="{6426DFAA-0E21-4025-9C3F-A82F390DC960}" uniqueName="6" name="time_5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F9AD65-C70B-4CBB-8CF0-91EAFB105163}" name="orbital_periods_output3" displayName="orbital_periods_output3" ref="A1:F201" tableType="queryTable" totalsRowShown="0">
  <autoFilter ref="A1:F201" xr:uid="{D6F9AD65-C70B-4CBB-8CF0-91EAFB105163}"/>
  <tableColumns count="6">
    <tableColumn id="1" xr3:uid="{D1071A4A-6913-410D-9371-0748B5F61B8D}" uniqueName="1" name="vel_tan" queryTableFieldId="1"/>
    <tableColumn id="2" xr3:uid="{A9BA5FF1-43BD-414D-B353-C051A44A0F90}" uniqueName="2" name="time_1" queryTableFieldId="2"/>
    <tableColumn id="3" xr3:uid="{F22EF233-CB42-4783-8EDE-62CE210A0307}" uniqueName="3" name="time_2" queryTableFieldId="3"/>
    <tableColumn id="4" xr3:uid="{8E88F7ED-66A3-4D98-8CB2-4DCBD6863334}" uniqueName="4" name="time_3" queryTableFieldId="4"/>
    <tableColumn id="5" xr3:uid="{A1B602E5-4C2E-4A90-AFD2-450FBF1D816F}" uniqueName="5" name="time_4" queryTableFieldId="5"/>
    <tableColumn id="6" xr3:uid="{EDB6DF3D-1481-48C1-A249-4EB478A58A43}" uniqueName="6" name="time_5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3B23-FCA8-44DC-A004-52D6603C61BC}">
  <dimension ref="A1:F201"/>
  <sheetViews>
    <sheetView zoomScaleNormal="100" workbookViewId="0">
      <selection activeCell="J8" sqref="J8"/>
    </sheetView>
  </sheetViews>
  <sheetFormatPr defaultRowHeight="14.4" x14ac:dyDescent="0.3"/>
  <cols>
    <col min="1" max="1" width="13.33203125" bestFit="1" customWidth="1"/>
    <col min="2" max="6" width="13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-9805.1062138625002</v>
      </c>
      <c r="B2" s="1">
        <v>17931.290000063527</v>
      </c>
      <c r="C2" s="1">
        <v>35862.579998319045</v>
      </c>
      <c r="D2" s="1">
        <v>53793.860001972127</v>
      </c>
      <c r="E2" s="1">
        <v>71725.150001122005</v>
      </c>
      <c r="F2" s="1">
        <v>89656.439991728359</v>
      </c>
    </row>
    <row r="3" spans="1:6" x14ac:dyDescent="0.3">
      <c r="A3" s="1">
        <v>-9707.0551517238746</v>
      </c>
      <c r="B3" s="1">
        <v>16176.480000306676</v>
      </c>
      <c r="C3" s="1">
        <v>32352.949997755037</v>
      </c>
      <c r="D3" s="1">
        <v>48529.420000899619</v>
      </c>
      <c r="E3" s="1">
        <v>64705.8900041952</v>
      </c>
      <c r="F3" s="1">
        <v>80882.359996324827</v>
      </c>
    </row>
    <row r="4" spans="1:6" x14ac:dyDescent="0.3">
      <c r="A4" s="1">
        <v>-9609.0040895852508</v>
      </c>
      <c r="B4" s="1">
        <v>14704.100000274537</v>
      </c>
      <c r="C4" s="1">
        <v>29408.199998226406</v>
      </c>
      <c r="D4" s="1">
        <v>44112.289999999732</v>
      </c>
      <c r="E4" s="1">
        <v>58816.390002995351</v>
      </c>
      <c r="F4" s="1">
        <v>73520.480000181487</v>
      </c>
    </row>
    <row r="5" spans="1:6" x14ac:dyDescent="0.3">
      <c r="A5" s="1">
        <v>-9510.9530274466251</v>
      </c>
      <c r="B5" s="1">
        <v>13454.170000247253</v>
      </c>
      <c r="C5" s="1">
        <v>26908.339998626561</v>
      </c>
      <c r="D5" s="1">
        <v>40362.499999235799</v>
      </c>
      <c r="E5" s="1">
        <v>53816.670001976774</v>
      </c>
      <c r="F5" s="1">
        <v>67270.84000345548</v>
      </c>
    </row>
    <row r="6" spans="1:6" x14ac:dyDescent="0.3">
      <c r="A6" s="1">
        <v>-9412.9019653079995</v>
      </c>
      <c r="B6" s="1">
        <v>12382.170000223854</v>
      </c>
      <c r="C6" s="1">
        <v>24764.329998969755</v>
      </c>
      <c r="D6" s="1">
        <v>37146.489998580611</v>
      </c>
      <c r="E6" s="1">
        <v>49528.650001103189</v>
      </c>
      <c r="F6" s="1">
        <v>61910.810003625767</v>
      </c>
    </row>
    <row r="7" spans="1:6" x14ac:dyDescent="0.3">
      <c r="A7" s="1">
        <v>-9314.8509031693757</v>
      </c>
      <c r="B7" s="1">
        <v>11454.420000203603</v>
      </c>
      <c r="C7" s="1">
        <v>22908.839999266766</v>
      </c>
      <c r="D7" s="1">
        <v>34363.259998013593</v>
      </c>
      <c r="E7" s="1">
        <v>45817.680000347165</v>
      </c>
      <c r="F7" s="1">
        <v>57272.100002680738</v>
      </c>
    </row>
    <row r="8" spans="1:6" x14ac:dyDescent="0.3">
      <c r="A8" s="1">
        <v>-9216.79984103075</v>
      </c>
      <c r="B8" s="1">
        <v>10645.060000185937</v>
      </c>
      <c r="C8" s="1">
        <v>21290.119999525876</v>
      </c>
      <c r="D8" s="1">
        <v>31935.17999782191</v>
      </c>
      <c r="E8" s="1">
        <v>42580.239999687612</v>
      </c>
      <c r="F8" s="1">
        <v>53225.290001856294</v>
      </c>
    </row>
    <row r="9" spans="1:6" x14ac:dyDescent="0.3">
      <c r="A9" s="1">
        <v>-9118.7487788921244</v>
      </c>
      <c r="B9" s="1">
        <v>9933.9000001704135</v>
      </c>
      <c r="C9" s="1">
        <v>19867.78999975355</v>
      </c>
      <c r="D9" s="1">
        <v>29801.679998163421</v>
      </c>
      <c r="E9" s="1">
        <v>39735.569999108076</v>
      </c>
      <c r="F9" s="1">
        <v>49669.460001131876</v>
      </c>
    </row>
    <row r="10" spans="1:6" x14ac:dyDescent="0.3">
      <c r="A10" s="1">
        <v>-9020.6977167535006</v>
      </c>
      <c r="B10" s="1">
        <v>9304.9700001566853</v>
      </c>
      <c r="C10" s="1">
        <v>18609.929999954897</v>
      </c>
      <c r="D10" s="1">
        <v>27914.889998465442</v>
      </c>
      <c r="E10" s="1">
        <v>37219.849998595557</v>
      </c>
      <c r="F10" s="1">
        <v>46524.810000491227</v>
      </c>
    </row>
    <row r="11" spans="1:6" x14ac:dyDescent="0.3">
      <c r="A11" s="1">
        <v>-8922.6466546148749</v>
      </c>
      <c r="B11" s="1">
        <v>8745.5100001444735</v>
      </c>
      <c r="C11" s="1">
        <v>17491.020000134002</v>
      </c>
      <c r="D11" s="1">
        <v>26236.5199987341</v>
      </c>
      <c r="E11" s="1">
        <v>34982.029998139653</v>
      </c>
      <c r="F11" s="1">
        <v>43727.539999921348</v>
      </c>
    </row>
    <row r="12" spans="1:6" x14ac:dyDescent="0.3">
      <c r="A12" s="1">
        <v>-8824.5955924762493</v>
      </c>
      <c r="B12" s="1">
        <v>8245.210000133553</v>
      </c>
      <c r="C12" s="1">
        <v>16490.420000294169</v>
      </c>
      <c r="D12" s="1">
        <v>24735.629998974349</v>
      </c>
      <c r="E12" s="1">
        <v>32980.839997731957</v>
      </c>
      <c r="F12" s="1">
        <v>41226.049999411727</v>
      </c>
    </row>
    <row r="13" spans="1:6" x14ac:dyDescent="0.3">
      <c r="A13" s="1">
        <v>-8726.5445303376255</v>
      </c>
      <c r="B13" s="1">
        <v>7795.6500001237409</v>
      </c>
      <c r="C13" s="1">
        <v>15591.300000293902</v>
      </c>
      <c r="D13" s="1">
        <v>23386.949999190234</v>
      </c>
      <c r="E13" s="1">
        <v>31182.599997942376</v>
      </c>
      <c r="F13" s="1">
        <v>38978.24999895379</v>
      </c>
    </row>
    <row r="14" spans="1:6" x14ac:dyDescent="0.3">
      <c r="A14" s="1">
        <v>-8628.4934681989998</v>
      </c>
      <c r="B14" s="1">
        <v>7389.8900001148841</v>
      </c>
      <c r="C14" s="1">
        <v>14779.780000276189</v>
      </c>
      <c r="D14" s="1">
        <v>22169.669999385085</v>
      </c>
      <c r="E14" s="1">
        <v>29559.559998202178</v>
      </c>
      <c r="F14" s="1">
        <v>36949.449998540469</v>
      </c>
    </row>
    <row r="15" spans="1:6" x14ac:dyDescent="0.3">
      <c r="A15" s="1">
        <v>-8530.442406060376</v>
      </c>
      <c r="B15" s="1">
        <v>7022.1800001068577</v>
      </c>
      <c r="C15" s="1">
        <v>14044.350000260136</v>
      </c>
      <c r="D15" s="1">
        <v>21066.519999561668</v>
      </c>
      <c r="E15" s="1">
        <v>28088.689998437621</v>
      </c>
      <c r="F15" s="1">
        <v>35110.859998165899</v>
      </c>
    </row>
    <row r="16" spans="1:6" x14ac:dyDescent="0.3">
      <c r="A16" s="1">
        <v>-8432.3913439217504</v>
      </c>
      <c r="B16" s="1">
        <v>6687.6800000995563</v>
      </c>
      <c r="C16" s="1">
        <v>13375.360000245533</v>
      </c>
      <c r="D16" s="1">
        <v>20063.039999722296</v>
      </c>
      <c r="E16" s="1">
        <v>26750.719998651792</v>
      </c>
      <c r="F16" s="1">
        <v>33438.399997825174</v>
      </c>
    </row>
    <row r="17" spans="1:6" x14ac:dyDescent="0.3">
      <c r="A17" s="1">
        <v>-8334.3402817831247</v>
      </c>
      <c r="B17" s="1">
        <v>6382.3600000928918</v>
      </c>
      <c r="C17" s="1">
        <v>12764.720000232204</v>
      </c>
      <c r="D17" s="1">
        <v>19147.079999868914</v>
      </c>
      <c r="E17" s="1">
        <v>25529.439998847283</v>
      </c>
      <c r="F17" s="1">
        <v>31911.799997825652</v>
      </c>
    </row>
    <row r="18" spans="1:6" x14ac:dyDescent="0.3">
      <c r="A18" s="1">
        <v>-8236.2892196445009</v>
      </c>
      <c r="B18" s="1">
        <v>6102.770000086789</v>
      </c>
      <c r="C18" s="1">
        <v>12205.540000219999</v>
      </c>
      <c r="D18" s="1">
        <v>18308.310000003177</v>
      </c>
      <c r="E18" s="1">
        <v>24411.0799990263</v>
      </c>
      <c r="F18" s="1">
        <v>30513.839998049425</v>
      </c>
    </row>
    <row r="19" spans="1:6" x14ac:dyDescent="0.3">
      <c r="A19" s="1">
        <v>-8138.2381575058753</v>
      </c>
      <c r="B19" s="1">
        <v>5845.9800000811838</v>
      </c>
      <c r="C19" s="1">
        <v>11691.960000208788</v>
      </c>
      <c r="D19" s="1">
        <v>17537.930000126493</v>
      </c>
      <c r="E19" s="1">
        <v>23383.909999190721</v>
      </c>
      <c r="F19" s="1">
        <v>29229.889998254948</v>
      </c>
    </row>
    <row r="20" spans="1:6" x14ac:dyDescent="0.3">
      <c r="A20" s="1">
        <v>-8040.1870953672505</v>
      </c>
      <c r="B20" s="1">
        <v>5609.4800000760215</v>
      </c>
      <c r="C20" s="1">
        <v>11218.950000198463</v>
      </c>
      <c r="D20" s="1">
        <v>16828.420000240065</v>
      </c>
      <c r="E20" s="1">
        <v>22437.889999342151</v>
      </c>
      <c r="F20" s="1">
        <v>28047.359998444237</v>
      </c>
    </row>
    <row r="21" spans="1:6" x14ac:dyDescent="0.3">
      <c r="A21" s="1">
        <v>-7942.1360332286249</v>
      </c>
      <c r="B21" s="1">
        <v>5391.0900000712545</v>
      </c>
      <c r="C21" s="1">
        <v>10782.170000188929</v>
      </c>
      <c r="D21" s="1">
        <v>16173.250000306605</v>
      </c>
      <c r="E21" s="1">
        <v>21564.339999481981</v>
      </c>
      <c r="F21" s="1">
        <v>26955.419998619025</v>
      </c>
    </row>
    <row r="22" spans="1:6" x14ac:dyDescent="0.3">
      <c r="A22" s="1">
        <v>-7844.0849710900002</v>
      </c>
      <c r="B22" s="1">
        <v>5188.940000066842</v>
      </c>
      <c r="C22" s="1">
        <v>10377.880000180105</v>
      </c>
      <c r="D22" s="1">
        <v>15566.820000293368</v>
      </c>
      <c r="E22" s="1">
        <v>20755.759999611411</v>
      </c>
      <c r="F22" s="1">
        <v>25944.699998780812</v>
      </c>
    </row>
    <row r="23" spans="1:6" x14ac:dyDescent="0.3">
      <c r="A23" s="1">
        <v>-7746.0339089513755</v>
      </c>
      <c r="B23" s="1">
        <v>5001.4100000627486</v>
      </c>
      <c r="C23" s="1">
        <v>10002.820000171918</v>
      </c>
      <c r="D23" s="1">
        <v>15004.220000281088</v>
      </c>
      <c r="E23" s="1">
        <v>20005.629999731485</v>
      </c>
      <c r="F23" s="1">
        <v>25007.029998930906</v>
      </c>
    </row>
    <row r="24" spans="1:6" x14ac:dyDescent="0.3">
      <c r="A24" s="1">
        <v>-7647.9828468127507</v>
      </c>
      <c r="B24" s="1">
        <v>4827.0600000589429</v>
      </c>
      <c r="C24" s="1">
        <v>9654.1200001643065</v>
      </c>
      <c r="D24" s="1">
        <v>14481.180000269671</v>
      </c>
      <c r="E24" s="1">
        <v>19308.229999843119</v>
      </c>
      <c r="F24" s="1">
        <v>24135.289999070446</v>
      </c>
    </row>
    <row r="25" spans="1:6" x14ac:dyDescent="0.3">
      <c r="A25" s="1">
        <v>-7549.9317846741251</v>
      </c>
      <c r="B25" s="1">
        <v>4664.6500000553979</v>
      </c>
      <c r="C25" s="1">
        <v>9329.2900001572161</v>
      </c>
      <c r="D25" s="1">
        <v>13993.940000259036</v>
      </c>
      <c r="E25" s="1">
        <v>18658.579999947109</v>
      </c>
      <c r="F25" s="1">
        <v>23323.229999200434</v>
      </c>
    </row>
    <row r="26" spans="1:6" x14ac:dyDescent="0.3">
      <c r="A26" s="1">
        <v>-7451.8807225355004</v>
      </c>
      <c r="B26" s="1">
        <v>4513.0700000520892</v>
      </c>
      <c r="C26" s="1">
        <v>9026.140000150599</v>
      </c>
      <c r="D26" s="1">
        <v>13539.20000024911</v>
      </c>
      <c r="E26" s="1">
        <v>18052.270000044162</v>
      </c>
      <c r="F26" s="1">
        <v>22565.33999932175</v>
      </c>
    </row>
    <row r="27" spans="1:6" x14ac:dyDescent="0.3">
      <c r="A27" s="1">
        <v>-7353.8296603968756</v>
      </c>
      <c r="B27" s="1">
        <v>4371.360000048996</v>
      </c>
      <c r="C27" s="1">
        <v>8742.7100001444123</v>
      </c>
      <c r="D27" s="1">
        <v>13114.06000023983</v>
      </c>
      <c r="E27" s="1">
        <v>17485.4100001349</v>
      </c>
      <c r="F27" s="1">
        <v>21856.759999435173</v>
      </c>
    </row>
    <row r="28" spans="1:6" x14ac:dyDescent="0.3">
      <c r="A28" s="1">
        <v>-7255.77859825825</v>
      </c>
      <c r="B28" s="1">
        <v>4238.640000046099</v>
      </c>
      <c r="C28" s="1">
        <v>8477.2700001386183</v>
      </c>
      <c r="D28" s="1">
        <v>12715.910000231139</v>
      </c>
      <c r="E28" s="1">
        <v>16954.540000219877</v>
      </c>
      <c r="F28" s="1">
        <v>21193.179999541393</v>
      </c>
    </row>
    <row r="29" spans="1:6" x14ac:dyDescent="0.3">
      <c r="A29" s="1">
        <v>-7157.7275361196253</v>
      </c>
      <c r="B29" s="1">
        <v>4114.1600000433818</v>
      </c>
      <c r="C29" s="1">
        <v>8228.3100001331841</v>
      </c>
      <c r="D29" s="1">
        <v>12342.460000222987</v>
      </c>
      <c r="E29" s="1">
        <v>16456.610000299581</v>
      </c>
      <c r="F29" s="1">
        <v>20570.769999641023</v>
      </c>
    </row>
    <row r="30" spans="1:6" x14ac:dyDescent="0.3">
      <c r="A30" s="1">
        <v>-7059.6764739810005</v>
      </c>
      <c r="B30" s="1">
        <v>3997.23000004083</v>
      </c>
      <c r="C30" s="1">
        <v>7994.4500001280803</v>
      </c>
      <c r="D30" s="1">
        <v>11991.67000021533</v>
      </c>
      <c r="E30" s="1">
        <v>15988.890000302581</v>
      </c>
      <c r="F30" s="1">
        <v>19986.10999973461</v>
      </c>
    </row>
    <row r="31" spans="1:6" x14ac:dyDescent="0.3">
      <c r="A31" s="1">
        <v>-6961.6254118423749</v>
      </c>
      <c r="B31" s="1">
        <v>3887.2300000384289</v>
      </c>
      <c r="C31" s="1">
        <v>7774.4600001232784</v>
      </c>
      <c r="D31" s="1">
        <v>11661.680000208127</v>
      </c>
      <c r="E31" s="1">
        <v>15548.910000292977</v>
      </c>
      <c r="F31" s="1">
        <v>19436.139999822644</v>
      </c>
    </row>
    <row r="32" spans="1:6" x14ac:dyDescent="0.3">
      <c r="A32" s="1">
        <v>-6863.5743497037502</v>
      </c>
      <c r="B32" s="1">
        <v>3783.6300000361675</v>
      </c>
      <c r="C32" s="1">
        <v>7567.2500001187555</v>
      </c>
      <c r="D32" s="1">
        <v>11350.870000201343</v>
      </c>
      <c r="E32" s="1">
        <v>15134.500000283932</v>
      </c>
      <c r="F32" s="1">
        <v>18918.119999905564</v>
      </c>
    </row>
    <row r="33" spans="1:6" x14ac:dyDescent="0.3">
      <c r="A33" s="1">
        <v>-6765.5232875651254</v>
      </c>
      <c r="B33" s="1">
        <v>3685.9200000340347</v>
      </c>
      <c r="C33" s="1">
        <v>7371.8400001144901</v>
      </c>
      <c r="D33" s="1">
        <v>11057.750000194945</v>
      </c>
      <c r="E33" s="1">
        <v>14743.670000275401</v>
      </c>
      <c r="F33" s="1">
        <v>18429.589999983764</v>
      </c>
    </row>
    <row r="34" spans="1:6" x14ac:dyDescent="0.3">
      <c r="A34" s="1">
        <v>-6667.4722254264998</v>
      </c>
      <c r="B34" s="1">
        <v>3593.6700000320211</v>
      </c>
      <c r="C34" s="1">
        <v>7187.3300001104626</v>
      </c>
      <c r="D34" s="1">
        <v>10780.990000188904</v>
      </c>
      <c r="E34" s="1">
        <v>14374.650000267346</v>
      </c>
      <c r="F34" s="1">
        <v>17968.310000057601</v>
      </c>
    </row>
    <row r="35" spans="1:6" x14ac:dyDescent="0.3">
      <c r="A35" s="1">
        <v>-6569.4211632878751</v>
      </c>
      <c r="B35" s="1">
        <v>3506.4600000301175</v>
      </c>
      <c r="C35" s="1">
        <v>7012.9200001066556</v>
      </c>
      <c r="D35" s="1">
        <v>10519.380000183193</v>
      </c>
      <c r="E35" s="1">
        <v>14025.830000259732</v>
      </c>
      <c r="F35" s="1">
        <v>17532.290000127396</v>
      </c>
    </row>
    <row r="36" spans="1:6" x14ac:dyDescent="0.3">
      <c r="A36" s="1">
        <v>-6471.3701011492503</v>
      </c>
      <c r="B36" s="1">
        <v>3423.9500000283165</v>
      </c>
      <c r="C36" s="1">
        <v>6847.8900001030534</v>
      </c>
      <c r="D36" s="1">
        <v>10271.83000017779</v>
      </c>
      <c r="E36" s="1">
        <v>13695.770000252527</v>
      </c>
      <c r="F36" s="1">
        <v>17119.710000193438</v>
      </c>
    </row>
    <row r="37" spans="1:6" x14ac:dyDescent="0.3">
      <c r="A37" s="1">
        <v>-6373.3190390106247</v>
      </c>
      <c r="B37" s="1">
        <v>3345.7800000266102</v>
      </c>
      <c r="C37" s="1">
        <v>6691.560000099641</v>
      </c>
      <c r="D37" s="1">
        <v>10037.340000172671</v>
      </c>
      <c r="E37" s="1">
        <v>13383.120000245703</v>
      </c>
      <c r="F37" s="1">
        <v>16728.900000255995</v>
      </c>
    </row>
    <row r="38" spans="1:6" x14ac:dyDescent="0.3">
      <c r="A38" s="1">
        <v>-6275.2679768720009</v>
      </c>
      <c r="B38" s="1">
        <v>3271.6800000249928</v>
      </c>
      <c r="C38" s="1">
        <v>6543.3600000964061</v>
      </c>
      <c r="D38" s="1">
        <v>9815.0300001678188</v>
      </c>
      <c r="E38" s="1">
        <v>13086.710000239233</v>
      </c>
      <c r="F38" s="1">
        <v>16358.380000310646</v>
      </c>
    </row>
    <row r="39" spans="1:6" x14ac:dyDescent="0.3">
      <c r="A39" s="1">
        <v>-6177.2169147333752</v>
      </c>
      <c r="B39" s="1">
        <v>3201.3600000234578</v>
      </c>
      <c r="C39" s="1">
        <v>6402.710000093336</v>
      </c>
      <c r="D39" s="1">
        <v>9604.070000163214</v>
      </c>
      <c r="E39" s="1">
        <v>12805.420000233093</v>
      </c>
      <c r="F39" s="1">
        <v>16006.770000302971</v>
      </c>
    </row>
    <row r="40" spans="1:6" x14ac:dyDescent="0.3">
      <c r="A40" s="1">
        <v>-6079.1658525947496</v>
      </c>
      <c r="B40" s="1">
        <v>3134.5700000219999</v>
      </c>
      <c r="C40" s="1">
        <v>6269.1400000904205</v>
      </c>
      <c r="D40" s="1">
        <v>9403.7000001588403</v>
      </c>
      <c r="E40" s="1">
        <v>12538.270000227261</v>
      </c>
      <c r="F40" s="1">
        <v>15672.830000295682</v>
      </c>
    </row>
    <row r="41" spans="1:6" x14ac:dyDescent="0.3">
      <c r="A41" s="1">
        <v>-5981.1147904561258</v>
      </c>
      <c r="B41" s="1">
        <v>3071.0900000206143</v>
      </c>
      <c r="C41" s="1">
        <v>6142.170000087649</v>
      </c>
      <c r="D41" s="1">
        <v>9213.2500001546832</v>
      </c>
      <c r="E41" s="1">
        <v>12284.330000221718</v>
      </c>
      <c r="F41" s="1">
        <v>15355.420000288754</v>
      </c>
    </row>
    <row r="42" spans="1:6" x14ac:dyDescent="0.3">
      <c r="A42" s="1">
        <v>-5883.0637283175001</v>
      </c>
      <c r="B42" s="1">
        <v>3010.7000000192961</v>
      </c>
      <c r="C42" s="1">
        <v>6021.3900000850126</v>
      </c>
      <c r="D42" s="1">
        <v>9032.0900001507289</v>
      </c>
      <c r="E42" s="1">
        <v>12042.780000216446</v>
      </c>
      <c r="F42" s="1">
        <v>15053.480000282163</v>
      </c>
    </row>
    <row r="43" spans="1:6" x14ac:dyDescent="0.3">
      <c r="A43" s="1">
        <v>-5785.0126661788754</v>
      </c>
      <c r="B43" s="1">
        <v>2953.2200000180414</v>
      </c>
      <c r="C43" s="1">
        <v>5906.4300000825033</v>
      </c>
      <c r="D43" s="1">
        <v>8859.6400001469647</v>
      </c>
      <c r="E43" s="1">
        <v>11812.850000211427</v>
      </c>
      <c r="F43" s="1">
        <v>14766.060000275889</v>
      </c>
    </row>
    <row r="44" spans="1:6" x14ac:dyDescent="0.3">
      <c r="A44" s="1">
        <v>-5686.9616040402507</v>
      </c>
      <c r="B44" s="1">
        <v>2898.4600000168462</v>
      </c>
      <c r="C44" s="1">
        <v>5796.9200000801129</v>
      </c>
      <c r="D44" s="1">
        <v>8695.370000143379</v>
      </c>
      <c r="E44" s="1">
        <v>11593.830000206646</v>
      </c>
      <c r="F44" s="1">
        <v>14492.280000269913</v>
      </c>
    </row>
    <row r="45" spans="1:6" x14ac:dyDescent="0.3">
      <c r="A45" s="1">
        <v>-5588.910541901625</v>
      </c>
      <c r="B45" s="1">
        <v>2846.270000015707</v>
      </c>
      <c r="C45" s="1">
        <v>5692.5300000778343</v>
      </c>
      <c r="D45" s="1">
        <v>8538.8000001399614</v>
      </c>
      <c r="E45" s="1">
        <v>11385.060000202089</v>
      </c>
      <c r="F45" s="1">
        <v>14231.330000264217</v>
      </c>
    </row>
    <row r="46" spans="1:6" x14ac:dyDescent="0.3">
      <c r="A46" s="1">
        <v>-5490.8594797630003</v>
      </c>
      <c r="B46" s="1">
        <v>2796.4900000146204</v>
      </c>
      <c r="C46" s="1">
        <v>5592.9800000756613</v>
      </c>
      <c r="D46" s="1">
        <v>8389.4700001367019</v>
      </c>
      <c r="E46" s="1">
        <v>11185.960000197743</v>
      </c>
      <c r="F46" s="1">
        <v>13982.450000258785</v>
      </c>
    </row>
    <row r="47" spans="1:6" x14ac:dyDescent="0.3">
      <c r="A47" s="1">
        <v>-5392.8084176243756</v>
      </c>
      <c r="B47" s="1">
        <v>2749.0000000135838</v>
      </c>
      <c r="C47" s="1">
        <v>5497.9900000735879</v>
      </c>
      <c r="D47" s="1">
        <v>8246.9800001335916</v>
      </c>
      <c r="E47" s="1">
        <v>10995.970000193596</v>
      </c>
      <c r="F47" s="1">
        <v>13744.960000253601</v>
      </c>
    </row>
    <row r="48" spans="1:6" x14ac:dyDescent="0.3">
      <c r="A48" s="1">
        <v>-5294.7573554857499</v>
      </c>
      <c r="B48" s="1">
        <v>2703.6500000125939</v>
      </c>
      <c r="C48" s="1">
        <v>5407.2900000716081</v>
      </c>
      <c r="D48" s="1">
        <v>8110.9300001306228</v>
      </c>
      <c r="E48" s="1">
        <v>10814.580000189637</v>
      </c>
      <c r="F48" s="1">
        <v>13518.220000248652</v>
      </c>
    </row>
    <row r="49" spans="1:6" x14ac:dyDescent="0.3">
      <c r="A49" s="1">
        <v>-5196.7062933471252</v>
      </c>
      <c r="B49" s="1">
        <v>2660.3300000116483</v>
      </c>
      <c r="C49" s="1">
        <v>5320.6600000697172</v>
      </c>
      <c r="D49" s="1">
        <v>7980.9900001277865</v>
      </c>
      <c r="E49" s="1">
        <v>10641.310000185855</v>
      </c>
      <c r="F49" s="1">
        <v>13301.640000243924</v>
      </c>
    </row>
    <row r="50" spans="1:6" x14ac:dyDescent="0.3">
      <c r="A50" s="1">
        <v>-5098.6552312085005</v>
      </c>
      <c r="B50" s="1">
        <v>2618.9400000107448</v>
      </c>
      <c r="C50" s="1">
        <v>5237.87000006791</v>
      </c>
      <c r="D50" s="1">
        <v>7856.8100001250759</v>
      </c>
      <c r="E50" s="1">
        <v>10475.740000182241</v>
      </c>
      <c r="F50" s="1">
        <v>13094.670000239406</v>
      </c>
    </row>
    <row r="51" spans="1:6" x14ac:dyDescent="0.3">
      <c r="A51" s="1">
        <v>-5000.6041690698748</v>
      </c>
      <c r="B51" s="1">
        <v>2579.3700000098811</v>
      </c>
      <c r="C51" s="1">
        <v>5158.7300000661826</v>
      </c>
      <c r="D51" s="1">
        <v>7738.0900001224845</v>
      </c>
      <c r="E51" s="1">
        <v>10317.450000178786</v>
      </c>
      <c r="F51" s="1">
        <v>12896.810000235088</v>
      </c>
    </row>
    <row r="52" spans="1:6" x14ac:dyDescent="0.3">
      <c r="A52" s="1">
        <v>-4902.5531069312501</v>
      </c>
      <c r="B52" s="1">
        <v>2541.5200000090549</v>
      </c>
      <c r="C52" s="1">
        <v>5083.0300000645302</v>
      </c>
      <c r="D52" s="1">
        <v>7624.5500001200062</v>
      </c>
      <c r="E52" s="1">
        <v>10166.060000175481</v>
      </c>
      <c r="F52" s="1">
        <v>12707.580000230957</v>
      </c>
    </row>
    <row r="53" spans="1:6" x14ac:dyDescent="0.3">
      <c r="A53" s="1">
        <v>-4804.5020447926254</v>
      </c>
      <c r="B53" s="1">
        <v>2505.3100000082645</v>
      </c>
      <c r="C53" s="1">
        <v>5010.6200000629497</v>
      </c>
      <c r="D53" s="1">
        <v>7515.9300001176352</v>
      </c>
      <c r="E53" s="1">
        <v>10021.24000017232</v>
      </c>
      <c r="F53" s="1">
        <v>12526.540000227005</v>
      </c>
    </row>
    <row r="54" spans="1:6" x14ac:dyDescent="0.3">
      <c r="A54" s="1">
        <v>-4706.4509826540007</v>
      </c>
      <c r="B54" s="1">
        <v>2470.6600000075082</v>
      </c>
      <c r="C54" s="1">
        <v>4941.320000061437</v>
      </c>
      <c r="D54" s="1">
        <v>7411.9800001153662</v>
      </c>
      <c r="E54" s="1">
        <v>9882.6400001692946</v>
      </c>
      <c r="F54" s="1">
        <v>12353.300000223224</v>
      </c>
    </row>
    <row r="55" spans="1:6" x14ac:dyDescent="0.3">
      <c r="A55" s="1">
        <v>-4608.399920515375</v>
      </c>
      <c r="B55" s="1">
        <v>2437.5000000067844</v>
      </c>
      <c r="C55" s="1">
        <v>4874.9900000599891</v>
      </c>
      <c r="D55" s="1">
        <v>7312.4800001131944</v>
      </c>
      <c r="E55" s="1">
        <v>9749.9700001663987</v>
      </c>
      <c r="F55" s="1">
        <v>12187.460000219604</v>
      </c>
    </row>
    <row r="56" spans="1:6" x14ac:dyDescent="0.3">
      <c r="A56" s="1">
        <v>-4510.3488583767503</v>
      </c>
      <c r="B56" s="1">
        <v>2405.7400000060911</v>
      </c>
      <c r="C56" s="1">
        <v>4811.4700000586026</v>
      </c>
      <c r="D56" s="1">
        <v>7217.2100001111148</v>
      </c>
      <c r="E56" s="1">
        <v>9622.9400001636259</v>
      </c>
      <c r="F56" s="1">
        <v>12028.680000216138</v>
      </c>
    </row>
    <row r="57" spans="1:6" x14ac:dyDescent="0.3">
      <c r="A57" s="1">
        <v>-4412.2977962381256</v>
      </c>
      <c r="B57" s="1">
        <v>2375.3300000054273</v>
      </c>
      <c r="C57" s="1">
        <v>4750.6500000572751</v>
      </c>
      <c r="D57" s="1">
        <v>7125.9700001091232</v>
      </c>
      <c r="E57" s="1">
        <v>9501.2900001609705</v>
      </c>
      <c r="F57" s="1">
        <v>11876.620000212819</v>
      </c>
    </row>
    <row r="58" spans="1:6" x14ac:dyDescent="0.3">
      <c r="A58" s="1">
        <v>-4314.2467340994999</v>
      </c>
      <c r="B58" s="1">
        <v>2346.2000000047915</v>
      </c>
      <c r="C58" s="1">
        <v>4692.3900000560034</v>
      </c>
      <c r="D58" s="1">
        <v>7038.5900001072159</v>
      </c>
      <c r="E58" s="1">
        <v>9384.7800001584274</v>
      </c>
      <c r="F58" s="1">
        <v>11730.97000020964</v>
      </c>
    </row>
    <row r="59" spans="1:6" x14ac:dyDescent="0.3">
      <c r="A59" s="1">
        <v>-4216.1956719608752</v>
      </c>
      <c r="B59" s="1">
        <v>2318.3000000041825</v>
      </c>
      <c r="C59" s="1">
        <v>4636.5900000547854</v>
      </c>
      <c r="D59" s="1">
        <v>6954.8800001053887</v>
      </c>
      <c r="E59" s="1">
        <v>9273.1700001559911</v>
      </c>
      <c r="F59" s="1">
        <v>11591.460000206594</v>
      </c>
    </row>
    <row r="60" spans="1:6" x14ac:dyDescent="0.3">
      <c r="A60" s="1">
        <v>-4118.1446098222505</v>
      </c>
      <c r="B60" s="1">
        <v>2291.5600000035988</v>
      </c>
      <c r="C60" s="1">
        <v>4583.1200000536182</v>
      </c>
      <c r="D60" s="1">
        <v>6874.6800001036381</v>
      </c>
      <c r="E60" s="1">
        <v>9166.2400001536571</v>
      </c>
      <c r="F60" s="1">
        <v>11457.800000203677</v>
      </c>
    </row>
    <row r="61" spans="1:6" x14ac:dyDescent="0.3">
      <c r="A61" s="1">
        <v>-4020.0935476836248</v>
      </c>
      <c r="B61" s="1">
        <v>2265.9500000030398</v>
      </c>
      <c r="C61" s="1">
        <v>4531.9000000525002</v>
      </c>
      <c r="D61" s="1">
        <v>6797.8500001019611</v>
      </c>
      <c r="E61" s="1">
        <v>9063.800000151421</v>
      </c>
      <c r="F61" s="1">
        <v>11329.740000200882</v>
      </c>
    </row>
    <row r="62" spans="1:6" x14ac:dyDescent="0.3">
      <c r="A62" s="1">
        <v>-3922.0424855450001</v>
      </c>
      <c r="B62" s="1">
        <v>2241.4200000025044</v>
      </c>
      <c r="C62" s="1">
        <v>4482.8300000514291</v>
      </c>
      <c r="D62" s="1">
        <v>6724.2400001003543</v>
      </c>
      <c r="E62" s="1">
        <v>8965.6500001492786</v>
      </c>
      <c r="F62" s="1">
        <v>11207.060000198204</v>
      </c>
    </row>
    <row r="63" spans="1:6" x14ac:dyDescent="0.3">
      <c r="A63" s="1">
        <v>-3823.9914234063754</v>
      </c>
      <c r="B63" s="1">
        <v>2217.9100000019912</v>
      </c>
      <c r="C63" s="1">
        <v>4435.8100000504028</v>
      </c>
      <c r="D63" s="1">
        <v>6653.7100000988148</v>
      </c>
      <c r="E63" s="1">
        <v>8871.6200001472262</v>
      </c>
      <c r="F63" s="1">
        <v>11089.520000195638</v>
      </c>
    </row>
    <row r="64" spans="1:6" x14ac:dyDescent="0.3">
      <c r="A64" s="1">
        <v>-3725.9403612677506</v>
      </c>
      <c r="B64" s="1">
        <v>2195.3900000014996</v>
      </c>
      <c r="C64" s="1">
        <v>4390.7700000494197</v>
      </c>
      <c r="D64" s="1">
        <v>6586.1600000973403</v>
      </c>
      <c r="E64" s="1">
        <v>8781.5400001452599</v>
      </c>
      <c r="F64" s="1">
        <v>10976.92000019318</v>
      </c>
    </row>
    <row r="65" spans="1:6" x14ac:dyDescent="0.3">
      <c r="A65" s="1">
        <v>-3627.889299129125</v>
      </c>
      <c r="B65" s="1">
        <v>2173.8200000010288</v>
      </c>
      <c r="C65" s="1">
        <v>4347.630000048478</v>
      </c>
      <c r="D65" s="1">
        <v>6521.4400000959276</v>
      </c>
      <c r="E65" s="1">
        <v>8695.2600001433766</v>
      </c>
      <c r="F65" s="1">
        <v>10869.070000190826</v>
      </c>
    </row>
    <row r="66" spans="1:6" x14ac:dyDescent="0.3">
      <c r="A66" s="1">
        <v>-3529.8382369905003</v>
      </c>
      <c r="B66" s="1">
        <v>2153.1600000005778</v>
      </c>
      <c r="C66" s="1">
        <v>4306.3100000475761</v>
      </c>
      <c r="D66" s="1">
        <v>6459.470000094575</v>
      </c>
      <c r="E66" s="1">
        <v>8612.6200001415727</v>
      </c>
      <c r="F66" s="1">
        <v>10765.780000188572</v>
      </c>
    </row>
    <row r="67" spans="1:6" x14ac:dyDescent="0.3">
      <c r="A67" s="1">
        <v>-3431.7871748518755</v>
      </c>
      <c r="B67" s="1">
        <v>2133.3800000001461</v>
      </c>
      <c r="C67" s="1">
        <v>4266.7500000467126</v>
      </c>
      <c r="D67" s="1">
        <v>6400.1300000932797</v>
      </c>
      <c r="E67" s="1">
        <v>8533.5000001398457</v>
      </c>
      <c r="F67" s="1">
        <v>10666.880000186413</v>
      </c>
    </row>
    <row r="68" spans="1:6" x14ac:dyDescent="0.3">
      <c r="A68" s="1">
        <v>-3333.7361127132499</v>
      </c>
      <c r="B68" s="1">
        <v>2114.4399999997327</v>
      </c>
      <c r="C68" s="1">
        <v>4228.8800000458859</v>
      </c>
      <c r="D68" s="1">
        <v>6343.3200000920397</v>
      </c>
      <c r="E68" s="1">
        <v>8457.7600001381925</v>
      </c>
      <c r="F68" s="1">
        <v>10572.200000184346</v>
      </c>
    </row>
    <row r="69" spans="1:6" x14ac:dyDescent="0.3">
      <c r="A69" s="1">
        <v>-3235.6850505746252</v>
      </c>
      <c r="B69" s="1">
        <v>2096.3199999993371</v>
      </c>
      <c r="C69" s="1">
        <v>4192.6400000450949</v>
      </c>
      <c r="D69" s="1">
        <v>6288.9600000908531</v>
      </c>
      <c r="E69" s="1">
        <v>8385.2800001366104</v>
      </c>
      <c r="F69" s="1">
        <v>10481.600000182369</v>
      </c>
    </row>
    <row r="70" spans="1:6" x14ac:dyDescent="0.3">
      <c r="A70" s="1">
        <v>-3137.6339884360004</v>
      </c>
      <c r="B70" s="1">
        <v>2078.9899999989589</v>
      </c>
      <c r="C70" s="1">
        <v>4157.9800000443383</v>
      </c>
      <c r="D70" s="1">
        <v>6236.9700000897183</v>
      </c>
      <c r="E70" s="1">
        <v>8315.9500001350971</v>
      </c>
      <c r="F70" s="1">
        <v>10394.940000180477</v>
      </c>
    </row>
    <row r="71" spans="1:6" x14ac:dyDescent="0.3">
      <c r="A71" s="1">
        <v>-3039.5829262973757</v>
      </c>
      <c r="B71" s="1">
        <v>2062.4199999985972</v>
      </c>
      <c r="C71" s="1">
        <v>4124.8300000436147</v>
      </c>
      <c r="D71" s="1">
        <v>6187.250000088633</v>
      </c>
      <c r="E71" s="1">
        <v>8249.6600001336501</v>
      </c>
      <c r="F71" s="1">
        <v>10312.080000178668</v>
      </c>
    </row>
    <row r="72" spans="1:6" x14ac:dyDescent="0.3">
      <c r="A72" s="1">
        <v>-2941.5318641587501</v>
      </c>
      <c r="B72" s="1">
        <v>2046.5799999982837</v>
      </c>
      <c r="C72" s="1">
        <v>4093.1600000429239</v>
      </c>
      <c r="D72" s="1">
        <v>6139.7400000875959</v>
      </c>
      <c r="E72" s="1">
        <v>8186.3100001322682</v>
      </c>
      <c r="F72" s="1">
        <v>10232.89000017694</v>
      </c>
    </row>
    <row r="73" spans="1:6" x14ac:dyDescent="0.3">
      <c r="A73" s="1">
        <v>-2843.4808020201253</v>
      </c>
      <c r="B73" s="1">
        <v>2031.4599999982975</v>
      </c>
      <c r="C73" s="1">
        <v>4062.9100000422636</v>
      </c>
      <c r="D73" s="1">
        <v>6094.3600000866054</v>
      </c>
      <c r="E73" s="1">
        <v>8125.8100001309476</v>
      </c>
      <c r="F73" s="1">
        <v>10157.260000175289</v>
      </c>
    </row>
    <row r="74" spans="1:6" x14ac:dyDescent="0.3">
      <c r="A74" s="1">
        <v>-2745.4297398815006</v>
      </c>
      <c r="B74" s="1">
        <v>2017.0199999983106</v>
      </c>
      <c r="C74" s="1">
        <v>4034.0300000416332</v>
      </c>
      <c r="D74" s="1">
        <v>6051.0400000856598</v>
      </c>
      <c r="E74" s="1">
        <v>8068.0600001296871</v>
      </c>
      <c r="F74" s="1">
        <v>10085.070000173713</v>
      </c>
    </row>
    <row r="75" spans="1:6" x14ac:dyDescent="0.3">
      <c r="A75" s="1">
        <v>-2647.378677742875</v>
      </c>
      <c r="B75" s="1">
        <v>2003.2499999983231</v>
      </c>
      <c r="C75" s="1">
        <v>4006.4900000410321</v>
      </c>
      <c r="D75" s="1">
        <v>6009.7300000847581</v>
      </c>
      <c r="E75" s="1">
        <v>8012.9800001284848</v>
      </c>
      <c r="F75" s="1">
        <v>10016.22000017221</v>
      </c>
    </row>
    <row r="76" spans="1:6" x14ac:dyDescent="0.3">
      <c r="A76" s="1">
        <v>-2549.3276156042502</v>
      </c>
      <c r="B76" s="1">
        <v>1990.1299999983351</v>
      </c>
      <c r="C76" s="1">
        <v>3980.2500000404593</v>
      </c>
      <c r="D76" s="1">
        <v>5970.370000083899</v>
      </c>
      <c r="E76" s="1">
        <v>7960.490000127339</v>
      </c>
      <c r="F76" s="1">
        <v>9950.6200001707784</v>
      </c>
    </row>
    <row r="77" spans="1:6" x14ac:dyDescent="0.3">
      <c r="A77" s="1">
        <v>-2451.2765534656255</v>
      </c>
      <c r="B77" s="1">
        <v>1977.6399999983464</v>
      </c>
      <c r="C77" s="1">
        <v>3955.2700000399141</v>
      </c>
      <c r="D77" s="1">
        <v>5932.9000000830811</v>
      </c>
      <c r="E77" s="1">
        <v>7910.5300001262485</v>
      </c>
      <c r="F77" s="1">
        <v>9888.1600001694151</v>
      </c>
    </row>
    <row r="78" spans="1:6" x14ac:dyDescent="0.3">
      <c r="A78" s="1">
        <v>-2353.2254913269999</v>
      </c>
      <c r="B78" s="1">
        <v>1965.7599999983572</v>
      </c>
      <c r="C78" s="1">
        <v>3931.5100000393954</v>
      </c>
      <c r="D78" s="1">
        <v>5897.2600000823031</v>
      </c>
      <c r="E78" s="1">
        <v>7863.0100001252113</v>
      </c>
      <c r="F78" s="1">
        <v>9828.7600001681185</v>
      </c>
    </row>
    <row r="79" spans="1:6" x14ac:dyDescent="0.3">
      <c r="A79" s="1">
        <v>-2255.1744291883751</v>
      </c>
      <c r="B79" s="1">
        <v>1954.4699999983675</v>
      </c>
      <c r="C79" s="1">
        <v>3908.9400000389028</v>
      </c>
      <c r="D79" s="1">
        <v>5863.4100000815642</v>
      </c>
      <c r="E79" s="1">
        <v>7817.8800001242262</v>
      </c>
      <c r="F79" s="1">
        <v>9772.3500001668872</v>
      </c>
    </row>
    <row r="80" spans="1:6" x14ac:dyDescent="0.3">
      <c r="A80" s="1">
        <v>-2157.1233670497504</v>
      </c>
      <c r="B80" s="1">
        <v>1943.7699999983772</v>
      </c>
      <c r="C80" s="1">
        <v>3887.5400000384357</v>
      </c>
      <c r="D80" s="1">
        <v>5831.3100000808636</v>
      </c>
      <c r="E80" s="1">
        <v>7775.0800001232919</v>
      </c>
      <c r="F80" s="1">
        <v>9718.8400001657192</v>
      </c>
    </row>
    <row r="81" spans="1:6" x14ac:dyDescent="0.3">
      <c r="A81" s="1">
        <v>-2059.0723049111257</v>
      </c>
      <c r="B81" s="1">
        <v>1933.6399999983864</v>
      </c>
      <c r="C81" s="1">
        <v>3867.2700000379932</v>
      </c>
      <c r="D81" s="1">
        <v>5800.9000000801998</v>
      </c>
      <c r="E81" s="1">
        <v>7734.540000122407</v>
      </c>
      <c r="F81" s="1">
        <v>9668.1700001646132</v>
      </c>
    </row>
    <row r="82" spans="1:6" x14ac:dyDescent="0.3">
      <c r="A82" s="1">
        <v>-1961.0212427725</v>
      </c>
      <c r="B82" s="1">
        <v>1924.0599999983951</v>
      </c>
      <c r="C82" s="1">
        <v>3848.110000037575</v>
      </c>
      <c r="D82" s="1">
        <v>5772.1600000795725</v>
      </c>
      <c r="E82" s="1">
        <v>7696.2100001215704</v>
      </c>
      <c r="F82" s="1">
        <v>9620.2700001635676</v>
      </c>
    </row>
    <row r="83" spans="1:6" x14ac:dyDescent="0.3">
      <c r="A83" s="1">
        <v>-1862.9701806338753</v>
      </c>
      <c r="B83" s="1">
        <v>1915.0199999984034</v>
      </c>
      <c r="C83" s="1">
        <v>3830.0300000371803</v>
      </c>
      <c r="D83" s="1">
        <v>5745.0400000789805</v>
      </c>
      <c r="E83" s="1">
        <v>7660.0500001207811</v>
      </c>
      <c r="F83" s="1">
        <v>9575.070000162581</v>
      </c>
    </row>
    <row r="84" spans="1:6" x14ac:dyDescent="0.3">
      <c r="A84" s="1">
        <v>-1764.9191184952506</v>
      </c>
      <c r="B84" s="1">
        <v>1906.5099999984111</v>
      </c>
      <c r="C84" s="1">
        <v>3813.0100000368088</v>
      </c>
      <c r="D84" s="1">
        <v>5719.5100000784232</v>
      </c>
      <c r="E84" s="1">
        <v>7626.0100001200381</v>
      </c>
      <c r="F84" s="1">
        <v>9532.510000161652</v>
      </c>
    </row>
    <row r="85" spans="1:6" x14ac:dyDescent="0.3">
      <c r="A85" s="1">
        <v>-1666.8680563566249</v>
      </c>
      <c r="B85" s="1">
        <v>1898.5199999984184</v>
      </c>
      <c r="C85" s="1">
        <v>3797.03000003646</v>
      </c>
      <c r="D85" s="1">
        <v>5695.5400000779</v>
      </c>
      <c r="E85" s="1">
        <v>7594.0500001193404</v>
      </c>
      <c r="F85" s="1">
        <v>9492.56000016078</v>
      </c>
    </row>
    <row r="86" spans="1:6" x14ac:dyDescent="0.3">
      <c r="A86" s="1">
        <v>-1568.8169942180011</v>
      </c>
      <c r="B86" s="1">
        <v>1891.0399999984252</v>
      </c>
      <c r="C86" s="1">
        <v>3782.0700000361335</v>
      </c>
      <c r="D86" s="1">
        <v>5673.1000000774102</v>
      </c>
      <c r="E86" s="1">
        <v>7564.1300001186873</v>
      </c>
      <c r="F86" s="1">
        <v>9455.1600001599636</v>
      </c>
    </row>
    <row r="87" spans="1:6" x14ac:dyDescent="0.3">
      <c r="A87" s="1">
        <v>-1470.7659320793755</v>
      </c>
      <c r="B87" s="1">
        <v>1884.0599999984315</v>
      </c>
      <c r="C87" s="1">
        <v>3768.1100000358288</v>
      </c>
      <c r="D87" s="1">
        <v>5652.1600000769531</v>
      </c>
      <c r="E87" s="1">
        <v>7536.2200001180781</v>
      </c>
      <c r="F87" s="1">
        <v>9420.270000159202</v>
      </c>
    </row>
    <row r="88" spans="1:6" x14ac:dyDescent="0.3">
      <c r="A88" s="1">
        <v>-1372.7148699407498</v>
      </c>
      <c r="B88" s="1">
        <v>1877.5799999984374</v>
      </c>
      <c r="C88" s="1">
        <v>3755.1500000355459</v>
      </c>
      <c r="D88" s="1">
        <v>5632.7200000765288</v>
      </c>
      <c r="E88" s="1">
        <v>7510.2900001175121</v>
      </c>
      <c r="F88" s="1">
        <v>9387.8700001584948</v>
      </c>
    </row>
    <row r="89" spans="1:6" x14ac:dyDescent="0.3">
      <c r="A89" s="1">
        <v>-1274.663807802126</v>
      </c>
      <c r="B89" s="1">
        <v>1871.5899999984429</v>
      </c>
      <c r="C89" s="1">
        <v>3743.1800000352846</v>
      </c>
      <c r="D89" s="1">
        <v>5614.770000076137</v>
      </c>
      <c r="E89" s="1">
        <v>7486.3500001169896</v>
      </c>
      <c r="F89" s="1">
        <v>9357.9400001578415</v>
      </c>
    </row>
    <row r="90" spans="1:6" x14ac:dyDescent="0.3">
      <c r="A90" s="1">
        <v>-1176.6127456635004</v>
      </c>
      <c r="B90" s="1">
        <v>1866.1099999984478</v>
      </c>
      <c r="C90" s="1">
        <v>3732.2100000350451</v>
      </c>
      <c r="D90" s="1">
        <v>5598.3200000757779</v>
      </c>
      <c r="E90" s="1">
        <v>7464.4200001165109</v>
      </c>
      <c r="F90" s="1">
        <v>9330.5300001572432</v>
      </c>
    </row>
    <row r="91" spans="1:6" x14ac:dyDescent="0.3">
      <c r="A91" s="1">
        <v>-1078.5616835248748</v>
      </c>
      <c r="B91" s="1">
        <v>1861.1499999984524</v>
      </c>
      <c r="C91" s="1">
        <v>3722.3000000348288</v>
      </c>
      <c r="D91" s="1">
        <v>5583.4400000754531</v>
      </c>
      <c r="E91" s="1">
        <v>7444.590000116078</v>
      </c>
      <c r="F91" s="1">
        <v>9305.7300001567019</v>
      </c>
    </row>
    <row r="92" spans="1:6" x14ac:dyDescent="0.3">
      <c r="A92" s="1">
        <v>-980.51062138625093</v>
      </c>
      <c r="B92" s="1">
        <v>1856.7799999984563</v>
      </c>
      <c r="C92" s="1">
        <v>3713.5500000346378</v>
      </c>
      <c r="D92" s="1">
        <v>5570.3200000751667</v>
      </c>
      <c r="E92" s="1">
        <v>7427.1000001156963</v>
      </c>
      <c r="F92" s="1">
        <v>9283.8700001562247</v>
      </c>
    </row>
    <row r="93" spans="1:6" x14ac:dyDescent="0.3">
      <c r="A93" s="1">
        <v>-882.45955924762529</v>
      </c>
      <c r="B93" s="1">
        <v>1853.1599999984596</v>
      </c>
      <c r="C93" s="1">
        <v>3706.32000003448</v>
      </c>
      <c r="D93" s="1">
        <v>5559.4700000749299</v>
      </c>
      <c r="E93" s="1">
        <v>7412.6300001153804</v>
      </c>
      <c r="F93" s="1">
        <v>9265.7900001558301</v>
      </c>
    </row>
    <row r="94" spans="1:6" x14ac:dyDescent="0.3">
      <c r="A94" s="1">
        <v>-784.40849710899965</v>
      </c>
      <c r="B94" s="1">
        <v>1850.7799999984618</v>
      </c>
      <c r="C94" s="1">
        <v>3701.5700000343763</v>
      </c>
      <c r="D94" s="1">
        <v>5552.3400000747743</v>
      </c>
      <c r="E94" s="1">
        <v>7403.1200001151728</v>
      </c>
      <c r="F94" s="1">
        <v>9253.9000001555705</v>
      </c>
    </row>
    <row r="95" spans="1:6" x14ac:dyDescent="0.3">
      <c r="A95" s="1">
        <v>-686.35743497037583</v>
      </c>
      <c r="B95" s="1">
        <v>1851.1899999984614</v>
      </c>
      <c r="C95" s="1">
        <v>3702.3700000343938</v>
      </c>
      <c r="D95" s="1">
        <v>5553.5600000748009</v>
      </c>
      <c r="E95" s="1">
        <v>7404.7400001152082</v>
      </c>
      <c r="F95" s="1">
        <v>9255.9100001556144</v>
      </c>
    </row>
    <row r="96" spans="1:6" x14ac:dyDescent="0.3">
      <c r="A96" s="1">
        <v>-588.3063728317502</v>
      </c>
      <c r="B96" s="1">
        <v>1860.0799999984533</v>
      </c>
      <c r="C96" s="1">
        <v>3720.1500000347819</v>
      </c>
      <c r="D96" s="1">
        <v>5580.1700000753817</v>
      </c>
      <c r="E96" s="1">
        <v>7440.1600001159813</v>
      </c>
      <c r="F96" s="1">
        <v>9300.0700001565783</v>
      </c>
    </row>
    <row r="97" spans="1:6" x14ac:dyDescent="0.3">
      <c r="A97" s="1">
        <v>-490.25531069312456</v>
      </c>
      <c r="B97" s="1">
        <v>1903.299999998414</v>
      </c>
      <c r="C97" s="1">
        <v>3805.8500000366525</v>
      </c>
      <c r="D97" s="1">
        <v>5706.9700000781495</v>
      </c>
      <c r="E97" s="1">
        <v>7606.0300001196019</v>
      </c>
      <c r="F97" s="1">
        <v>9502.4900001609967</v>
      </c>
    </row>
    <row r="98" spans="1:6" x14ac:dyDescent="0.3">
      <c r="A98" s="1">
        <v>-392.20424855450074</v>
      </c>
      <c r="B98" s="1">
        <v>2125.039999999964</v>
      </c>
      <c r="C98" s="1">
        <v>4189.9100000450353</v>
      </c>
      <c r="D98" s="1">
        <v>6179.4400000884625</v>
      </c>
      <c r="E98" s="1">
        <v>8110.4900001306132</v>
      </c>
      <c r="F98" s="1">
        <v>10004.410000171953</v>
      </c>
    </row>
    <row r="99" spans="1:6" x14ac:dyDescent="0.3">
      <c r="A99" s="1">
        <v>-294.1531864158751</v>
      </c>
      <c r="B99" s="1" t="e">
        <v>#NUM!</v>
      </c>
      <c r="C99" s="1" t="e">
        <v>#NUM!</v>
      </c>
      <c r="D99" s="1" t="e">
        <v>#NUM!</v>
      </c>
      <c r="E99" s="1" t="e">
        <v>#NUM!</v>
      </c>
      <c r="F99" s="1" t="e">
        <v>#NUM!</v>
      </c>
    </row>
    <row r="100" spans="1:6" x14ac:dyDescent="0.3">
      <c r="A100" s="1">
        <v>-196.10212427724946</v>
      </c>
      <c r="B100" s="1" t="e">
        <v>#NUM!</v>
      </c>
      <c r="C100" s="1" t="e">
        <v>#NUM!</v>
      </c>
      <c r="D100" s="1" t="e">
        <v>#NUM!</v>
      </c>
      <c r="E100" s="1" t="e">
        <v>#NUM!</v>
      </c>
      <c r="F100" s="1" t="e">
        <v>#NUM!</v>
      </c>
    </row>
    <row r="101" spans="1:6" x14ac:dyDescent="0.3">
      <c r="A101" s="1">
        <v>-98.051062138625639</v>
      </c>
      <c r="B101" s="1" t="e">
        <v>#NUM!</v>
      </c>
      <c r="C101" s="1" t="e">
        <v>#NUM!</v>
      </c>
      <c r="D101" s="1" t="e">
        <v>#NUM!</v>
      </c>
      <c r="E101" s="1" t="e">
        <v>#NUM!</v>
      </c>
      <c r="F101" s="1" t="e">
        <v>#NUM!</v>
      </c>
    </row>
    <row r="102" spans="1:6" x14ac:dyDescent="0.3">
      <c r="A102" s="1">
        <v>98.05106213862382</v>
      </c>
      <c r="B102" s="1" t="e">
        <v>#NUM!</v>
      </c>
      <c r="C102" s="1" t="e">
        <v>#NUM!</v>
      </c>
      <c r="D102" s="1" t="e">
        <v>#NUM!</v>
      </c>
      <c r="E102" s="1" t="e">
        <v>#NUM!</v>
      </c>
      <c r="F102" s="1" t="e">
        <v>#NUM!</v>
      </c>
    </row>
    <row r="103" spans="1:6" x14ac:dyDescent="0.3">
      <c r="A103" s="1">
        <v>196.10212427724946</v>
      </c>
      <c r="B103" s="1" t="e">
        <v>#NUM!</v>
      </c>
      <c r="C103" s="1" t="e">
        <v>#NUM!</v>
      </c>
      <c r="D103" s="1" t="e">
        <v>#NUM!</v>
      </c>
      <c r="E103" s="1" t="e">
        <v>#NUM!</v>
      </c>
      <c r="F103" s="1" t="e">
        <v>#NUM!</v>
      </c>
    </row>
    <row r="104" spans="1:6" x14ac:dyDescent="0.3">
      <c r="A104" s="1">
        <v>294.1531864158751</v>
      </c>
      <c r="B104" s="1" t="e">
        <v>#NUM!</v>
      </c>
      <c r="C104" s="1" t="e">
        <v>#NUM!</v>
      </c>
      <c r="D104" s="1" t="e">
        <v>#NUM!</v>
      </c>
      <c r="E104" s="1" t="e">
        <v>#NUM!</v>
      </c>
      <c r="F104" s="1" t="e">
        <v>#NUM!</v>
      </c>
    </row>
    <row r="105" spans="1:6" x14ac:dyDescent="0.3">
      <c r="A105" s="1">
        <v>392.20424855449892</v>
      </c>
      <c r="B105" s="1">
        <v>2125.039999999964</v>
      </c>
      <c r="C105" s="1">
        <v>4189.9100000450353</v>
      </c>
      <c r="D105" s="1">
        <v>6179.4400000884625</v>
      </c>
      <c r="E105" s="1">
        <v>8110.4900001306132</v>
      </c>
      <c r="F105" s="1">
        <v>10004.410000171953</v>
      </c>
    </row>
    <row r="106" spans="1:6" x14ac:dyDescent="0.3">
      <c r="A106" s="1">
        <v>490.25531069312456</v>
      </c>
      <c r="B106" s="1">
        <v>1903.299999998414</v>
      </c>
      <c r="C106" s="1">
        <v>3805.8500000366525</v>
      </c>
      <c r="D106" s="1">
        <v>5706.9700000781495</v>
      </c>
      <c r="E106" s="1">
        <v>7606.0300001196019</v>
      </c>
      <c r="F106" s="1">
        <v>9502.4900001609967</v>
      </c>
    </row>
    <row r="107" spans="1:6" x14ac:dyDescent="0.3">
      <c r="A107" s="1">
        <v>588.3063728317502</v>
      </c>
      <c r="B107" s="1">
        <v>1860.0799999984533</v>
      </c>
      <c r="C107" s="1">
        <v>3720.1500000347819</v>
      </c>
      <c r="D107" s="1">
        <v>5580.1700000753817</v>
      </c>
      <c r="E107" s="1">
        <v>7440.1600001159813</v>
      </c>
      <c r="F107" s="1">
        <v>9300.0700001565783</v>
      </c>
    </row>
    <row r="108" spans="1:6" x14ac:dyDescent="0.3">
      <c r="A108" s="1">
        <v>686.35743497037402</v>
      </c>
      <c r="B108" s="1">
        <v>1851.1899999984614</v>
      </c>
      <c r="C108" s="1">
        <v>3702.3700000343938</v>
      </c>
      <c r="D108" s="1">
        <v>5553.5500000748007</v>
      </c>
      <c r="E108" s="1">
        <v>7404.730000115208</v>
      </c>
      <c r="F108" s="1">
        <v>9255.9100001556144</v>
      </c>
    </row>
    <row r="109" spans="1:6" x14ac:dyDescent="0.3">
      <c r="A109" s="1">
        <v>784.40849710899965</v>
      </c>
      <c r="B109" s="1">
        <v>1850.7799999984618</v>
      </c>
      <c r="C109" s="1">
        <v>3701.5700000343763</v>
      </c>
      <c r="D109" s="1">
        <v>5552.3400000747743</v>
      </c>
      <c r="E109" s="1">
        <v>7403.1200001151728</v>
      </c>
      <c r="F109" s="1">
        <v>9253.9000001555705</v>
      </c>
    </row>
    <row r="110" spans="1:6" x14ac:dyDescent="0.3">
      <c r="A110" s="1">
        <v>882.45955924762529</v>
      </c>
      <c r="B110" s="1">
        <v>1853.1599999984596</v>
      </c>
      <c r="C110" s="1">
        <v>3706.32000003448</v>
      </c>
      <c r="D110" s="1">
        <v>5559.4700000749299</v>
      </c>
      <c r="E110" s="1">
        <v>7412.6300001153804</v>
      </c>
      <c r="F110" s="1">
        <v>9265.7900001558301</v>
      </c>
    </row>
    <row r="111" spans="1:6" x14ac:dyDescent="0.3">
      <c r="A111" s="1">
        <v>980.51062138624911</v>
      </c>
      <c r="B111" s="1">
        <v>1856.7799999984563</v>
      </c>
      <c r="C111" s="1">
        <v>3713.5500000346378</v>
      </c>
      <c r="D111" s="1">
        <v>5570.3200000751667</v>
      </c>
      <c r="E111" s="1">
        <v>7427.1000001156963</v>
      </c>
      <c r="F111" s="1">
        <v>9283.8700001562247</v>
      </c>
    </row>
    <row r="112" spans="1:6" x14ac:dyDescent="0.3">
      <c r="A112" s="1">
        <v>1078.5616835248748</v>
      </c>
      <c r="B112" s="1">
        <v>1861.1499999984524</v>
      </c>
      <c r="C112" s="1">
        <v>3722.3000000348288</v>
      </c>
      <c r="D112" s="1">
        <v>5583.4400000754531</v>
      </c>
      <c r="E112" s="1">
        <v>7444.590000116078</v>
      </c>
      <c r="F112" s="1">
        <v>9305.7300001567019</v>
      </c>
    </row>
    <row r="113" spans="1:6" x14ac:dyDescent="0.3">
      <c r="A113" s="1">
        <v>1176.6127456635004</v>
      </c>
      <c r="B113" s="1">
        <v>1866.1099999984478</v>
      </c>
      <c r="C113" s="1">
        <v>3732.2100000350451</v>
      </c>
      <c r="D113" s="1">
        <v>5598.3200000757779</v>
      </c>
      <c r="E113" s="1">
        <v>7464.4200001165109</v>
      </c>
      <c r="F113" s="1">
        <v>9330.5300001572432</v>
      </c>
    </row>
    <row r="114" spans="1:6" x14ac:dyDescent="0.3">
      <c r="A114" s="1">
        <v>1274.6638078021242</v>
      </c>
      <c r="B114" s="1">
        <v>1871.5899999984429</v>
      </c>
      <c r="C114" s="1">
        <v>3743.1800000352846</v>
      </c>
      <c r="D114" s="1">
        <v>5614.770000076137</v>
      </c>
      <c r="E114" s="1">
        <v>7486.3500001169896</v>
      </c>
      <c r="F114" s="1">
        <v>9357.9400001578415</v>
      </c>
    </row>
    <row r="115" spans="1:6" x14ac:dyDescent="0.3">
      <c r="A115" s="1">
        <v>1372.7148699407498</v>
      </c>
      <c r="B115" s="1">
        <v>1877.5799999984374</v>
      </c>
      <c r="C115" s="1">
        <v>3755.1500000355459</v>
      </c>
      <c r="D115" s="1">
        <v>5632.7200000765288</v>
      </c>
      <c r="E115" s="1">
        <v>7510.2900001175121</v>
      </c>
      <c r="F115" s="1">
        <v>9387.8700001584948</v>
      </c>
    </row>
    <row r="116" spans="1:6" x14ac:dyDescent="0.3">
      <c r="A116" s="1">
        <v>1470.7659320793755</v>
      </c>
      <c r="B116" s="1">
        <v>1884.0599999984315</v>
      </c>
      <c r="C116" s="1">
        <v>3768.1100000358288</v>
      </c>
      <c r="D116" s="1">
        <v>5652.1600000769531</v>
      </c>
      <c r="E116" s="1">
        <v>7536.2200001180781</v>
      </c>
      <c r="F116" s="1">
        <v>9420.270000159202</v>
      </c>
    </row>
    <row r="117" spans="1:6" x14ac:dyDescent="0.3">
      <c r="A117" s="1">
        <v>1568.8169942179993</v>
      </c>
      <c r="B117" s="1">
        <v>1891.0399999984252</v>
      </c>
      <c r="C117" s="1">
        <v>3782.0700000361335</v>
      </c>
      <c r="D117" s="1">
        <v>5673.1000000774102</v>
      </c>
      <c r="E117" s="1">
        <v>7564.1300001186873</v>
      </c>
      <c r="F117" s="1">
        <v>9455.1600001599636</v>
      </c>
    </row>
    <row r="118" spans="1:6" x14ac:dyDescent="0.3">
      <c r="A118" s="1">
        <v>1666.8680563566249</v>
      </c>
      <c r="B118" s="1">
        <v>1898.5199999984184</v>
      </c>
      <c r="C118" s="1">
        <v>3797.03000003646</v>
      </c>
      <c r="D118" s="1">
        <v>5695.5400000779</v>
      </c>
      <c r="E118" s="1">
        <v>7594.0500001193404</v>
      </c>
      <c r="F118" s="1">
        <v>9492.56000016078</v>
      </c>
    </row>
    <row r="119" spans="1:6" x14ac:dyDescent="0.3">
      <c r="A119" s="1">
        <v>1764.9191184952506</v>
      </c>
      <c r="B119" s="1">
        <v>1906.5099999984111</v>
      </c>
      <c r="C119" s="1">
        <v>3813.0100000368088</v>
      </c>
      <c r="D119" s="1">
        <v>5719.5100000784232</v>
      </c>
      <c r="E119" s="1">
        <v>7626.0100001200381</v>
      </c>
      <c r="F119" s="1">
        <v>9532.510000161652</v>
      </c>
    </row>
    <row r="120" spans="1:6" x14ac:dyDescent="0.3">
      <c r="A120" s="1">
        <v>1862.9701806338744</v>
      </c>
      <c r="B120" s="1">
        <v>1915.0199999984034</v>
      </c>
      <c r="C120" s="1">
        <v>3830.0300000371803</v>
      </c>
      <c r="D120" s="1">
        <v>5745.0400000789805</v>
      </c>
      <c r="E120" s="1">
        <v>7660.0500001207811</v>
      </c>
      <c r="F120" s="1">
        <v>9575.070000162581</v>
      </c>
    </row>
    <row r="121" spans="1:6" x14ac:dyDescent="0.3">
      <c r="A121" s="1">
        <v>1961.0212427725</v>
      </c>
      <c r="B121" s="1">
        <v>1924.0599999983951</v>
      </c>
      <c r="C121" s="1">
        <v>3848.110000037575</v>
      </c>
      <c r="D121" s="1">
        <v>5772.1600000795725</v>
      </c>
      <c r="E121" s="1">
        <v>7696.2100001215704</v>
      </c>
      <c r="F121" s="1">
        <v>9620.2700001635676</v>
      </c>
    </row>
    <row r="122" spans="1:6" x14ac:dyDescent="0.3">
      <c r="A122" s="1">
        <v>2059.0723049111239</v>
      </c>
      <c r="B122" s="1">
        <v>1933.6399999983864</v>
      </c>
      <c r="C122" s="1">
        <v>3867.2700000379932</v>
      </c>
      <c r="D122" s="1">
        <v>5800.9000000801998</v>
      </c>
      <c r="E122" s="1">
        <v>7734.540000122407</v>
      </c>
      <c r="F122" s="1">
        <v>9668.1700001646132</v>
      </c>
    </row>
    <row r="123" spans="1:6" x14ac:dyDescent="0.3">
      <c r="A123" s="1">
        <v>2157.1233670497495</v>
      </c>
      <c r="B123" s="1">
        <v>1943.7699999983772</v>
      </c>
      <c r="C123" s="1">
        <v>3887.5400000384357</v>
      </c>
      <c r="D123" s="1">
        <v>5831.3100000808636</v>
      </c>
      <c r="E123" s="1">
        <v>7775.0800001232919</v>
      </c>
      <c r="F123" s="1">
        <v>9718.8400001657192</v>
      </c>
    </row>
    <row r="124" spans="1:6" x14ac:dyDescent="0.3">
      <c r="A124" s="1">
        <v>2255.1744291883751</v>
      </c>
      <c r="B124" s="1">
        <v>1954.4699999983675</v>
      </c>
      <c r="C124" s="1">
        <v>3908.9400000389028</v>
      </c>
      <c r="D124" s="1">
        <v>5863.4100000815642</v>
      </c>
      <c r="E124" s="1">
        <v>7817.8800001242262</v>
      </c>
      <c r="F124" s="1">
        <v>9772.3500001668872</v>
      </c>
    </row>
    <row r="125" spans="1:6" x14ac:dyDescent="0.3">
      <c r="A125" s="1">
        <v>2353.225491326999</v>
      </c>
      <c r="B125" s="1">
        <v>1965.7599999983572</v>
      </c>
      <c r="C125" s="1">
        <v>3931.5100000393954</v>
      </c>
      <c r="D125" s="1">
        <v>5897.2600000823031</v>
      </c>
      <c r="E125" s="1">
        <v>7863.0100001252113</v>
      </c>
      <c r="F125" s="1">
        <v>9828.7600001681185</v>
      </c>
    </row>
    <row r="126" spans="1:6" x14ac:dyDescent="0.3">
      <c r="A126" s="1">
        <v>2451.2765534656246</v>
      </c>
      <c r="B126" s="1">
        <v>1977.6399999983464</v>
      </c>
      <c r="C126" s="1">
        <v>3955.2700000399141</v>
      </c>
      <c r="D126" s="1">
        <v>5932.9000000830811</v>
      </c>
      <c r="E126" s="1">
        <v>7910.5300001262485</v>
      </c>
      <c r="F126" s="1">
        <v>9888.1600001694151</v>
      </c>
    </row>
    <row r="127" spans="1:6" x14ac:dyDescent="0.3">
      <c r="A127" s="1">
        <v>2549.3276156042502</v>
      </c>
      <c r="B127" s="1">
        <v>1990.1299999983351</v>
      </c>
      <c r="C127" s="1">
        <v>3980.2500000404593</v>
      </c>
      <c r="D127" s="1">
        <v>5970.370000083899</v>
      </c>
      <c r="E127" s="1">
        <v>7960.490000127339</v>
      </c>
      <c r="F127" s="1">
        <v>9950.6200001707784</v>
      </c>
    </row>
    <row r="128" spans="1:6" x14ac:dyDescent="0.3">
      <c r="A128" s="1">
        <v>2647.3786777428741</v>
      </c>
      <c r="B128" s="1">
        <v>2003.2499999983231</v>
      </c>
      <c r="C128" s="1">
        <v>4006.4900000410321</v>
      </c>
      <c r="D128" s="1">
        <v>6009.7300000847581</v>
      </c>
      <c r="E128" s="1">
        <v>8012.9800001284848</v>
      </c>
      <c r="F128" s="1">
        <v>10016.22000017221</v>
      </c>
    </row>
    <row r="129" spans="1:6" x14ac:dyDescent="0.3">
      <c r="A129" s="1">
        <v>2745.4297398814997</v>
      </c>
      <c r="B129" s="1">
        <v>2017.0199999983106</v>
      </c>
      <c r="C129" s="1">
        <v>4034.0300000416332</v>
      </c>
      <c r="D129" s="1">
        <v>6051.0400000856598</v>
      </c>
      <c r="E129" s="1">
        <v>8068.0600001296871</v>
      </c>
      <c r="F129" s="1">
        <v>10085.070000173713</v>
      </c>
    </row>
    <row r="130" spans="1:6" x14ac:dyDescent="0.3">
      <c r="A130" s="1">
        <v>2843.4808020201253</v>
      </c>
      <c r="B130" s="1">
        <v>2031.4599999982975</v>
      </c>
      <c r="C130" s="1">
        <v>4062.9100000422636</v>
      </c>
      <c r="D130" s="1">
        <v>6094.3600000866054</v>
      </c>
      <c r="E130" s="1">
        <v>8125.8100001309476</v>
      </c>
      <c r="F130" s="1">
        <v>10157.260000175289</v>
      </c>
    </row>
    <row r="131" spans="1:6" x14ac:dyDescent="0.3">
      <c r="A131" s="1">
        <v>2941.5318641587492</v>
      </c>
      <c r="B131" s="1">
        <v>2046.5799999982837</v>
      </c>
      <c r="C131" s="1">
        <v>4093.1600000429239</v>
      </c>
      <c r="D131" s="1">
        <v>6139.7400000875959</v>
      </c>
      <c r="E131" s="1">
        <v>8186.3100001322682</v>
      </c>
      <c r="F131" s="1">
        <v>10232.89000017694</v>
      </c>
    </row>
    <row r="132" spans="1:6" x14ac:dyDescent="0.3">
      <c r="A132" s="1">
        <v>3039.5829262973748</v>
      </c>
      <c r="B132" s="1">
        <v>2062.4199999985972</v>
      </c>
      <c r="C132" s="1">
        <v>4124.8300000436147</v>
      </c>
      <c r="D132" s="1">
        <v>6187.250000088633</v>
      </c>
      <c r="E132" s="1">
        <v>8249.6600001336501</v>
      </c>
      <c r="F132" s="1">
        <v>10312.080000178668</v>
      </c>
    </row>
    <row r="133" spans="1:6" x14ac:dyDescent="0.3">
      <c r="A133" s="1">
        <v>3137.6339884360004</v>
      </c>
      <c r="B133" s="1">
        <v>2078.9899999989589</v>
      </c>
      <c r="C133" s="1">
        <v>4157.9800000443383</v>
      </c>
      <c r="D133" s="1">
        <v>6236.9700000897183</v>
      </c>
      <c r="E133" s="1">
        <v>8315.9500001350971</v>
      </c>
      <c r="F133" s="1">
        <v>10394.940000180477</v>
      </c>
    </row>
    <row r="134" spans="1:6" x14ac:dyDescent="0.3">
      <c r="A134" s="1">
        <v>3235.6850505746243</v>
      </c>
      <c r="B134" s="1">
        <v>2096.3199999993371</v>
      </c>
      <c r="C134" s="1">
        <v>4192.6400000450949</v>
      </c>
      <c r="D134" s="1">
        <v>6288.9600000908531</v>
      </c>
      <c r="E134" s="1">
        <v>8385.2800001366104</v>
      </c>
      <c r="F134" s="1">
        <v>10481.600000182369</v>
      </c>
    </row>
    <row r="135" spans="1:6" x14ac:dyDescent="0.3">
      <c r="A135" s="1">
        <v>3333.7361127132499</v>
      </c>
      <c r="B135" s="1">
        <v>2114.4399999997327</v>
      </c>
      <c r="C135" s="1">
        <v>4228.8800000458859</v>
      </c>
      <c r="D135" s="1">
        <v>6343.3200000920397</v>
      </c>
      <c r="E135" s="1">
        <v>8457.7600001381925</v>
      </c>
      <c r="F135" s="1">
        <v>10572.200000184346</v>
      </c>
    </row>
    <row r="136" spans="1:6" x14ac:dyDescent="0.3">
      <c r="A136" s="1">
        <v>3431.7871748518755</v>
      </c>
      <c r="B136" s="1">
        <v>2133.3800000001461</v>
      </c>
      <c r="C136" s="1">
        <v>4266.7500000467126</v>
      </c>
      <c r="D136" s="1">
        <v>6400.1300000932797</v>
      </c>
      <c r="E136" s="1">
        <v>8533.5000001398457</v>
      </c>
      <c r="F136" s="1">
        <v>10666.880000186413</v>
      </c>
    </row>
    <row r="137" spans="1:6" x14ac:dyDescent="0.3">
      <c r="A137" s="1">
        <v>3529.8382369904994</v>
      </c>
      <c r="B137" s="1">
        <v>2153.1600000005778</v>
      </c>
      <c r="C137" s="1">
        <v>4306.3100000475761</v>
      </c>
      <c r="D137" s="1">
        <v>6459.470000094575</v>
      </c>
      <c r="E137" s="1">
        <v>8612.6200001415727</v>
      </c>
      <c r="F137" s="1">
        <v>10765.780000188572</v>
      </c>
    </row>
    <row r="138" spans="1:6" x14ac:dyDescent="0.3">
      <c r="A138" s="1">
        <v>3627.889299129125</v>
      </c>
      <c r="B138" s="1">
        <v>2173.8200000010288</v>
      </c>
      <c r="C138" s="1">
        <v>4347.630000048478</v>
      </c>
      <c r="D138" s="1">
        <v>6521.4400000959276</v>
      </c>
      <c r="E138" s="1">
        <v>8695.2600001433766</v>
      </c>
      <c r="F138" s="1">
        <v>10869.070000190826</v>
      </c>
    </row>
    <row r="139" spans="1:6" x14ac:dyDescent="0.3">
      <c r="A139" s="1">
        <v>3725.9403612677488</v>
      </c>
      <c r="B139" s="1">
        <v>2195.3900000014996</v>
      </c>
      <c r="C139" s="1">
        <v>4390.7700000494197</v>
      </c>
      <c r="D139" s="1">
        <v>6586.1600000973403</v>
      </c>
      <c r="E139" s="1">
        <v>8781.5400001452599</v>
      </c>
      <c r="F139" s="1">
        <v>10976.92000019318</v>
      </c>
    </row>
    <row r="140" spans="1:6" x14ac:dyDescent="0.3">
      <c r="A140" s="1">
        <v>3823.9914234063745</v>
      </c>
      <c r="B140" s="1">
        <v>2217.9100000019912</v>
      </c>
      <c r="C140" s="1">
        <v>4435.8100000504028</v>
      </c>
      <c r="D140" s="1">
        <v>6653.7100000988148</v>
      </c>
      <c r="E140" s="1">
        <v>8871.6200001472262</v>
      </c>
      <c r="F140" s="1">
        <v>11089.520000195638</v>
      </c>
    </row>
    <row r="141" spans="1:6" x14ac:dyDescent="0.3">
      <c r="A141" s="1">
        <v>3922.0424855450001</v>
      </c>
      <c r="B141" s="1">
        <v>2241.4200000025044</v>
      </c>
      <c r="C141" s="1">
        <v>4482.8300000514291</v>
      </c>
      <c r="D141" s="1">
        <v>6724.2400001003543</v>
      </c>
      <c r="E141" s="1">
        <v>8965.6500001492786</v>
      </c>
      <c r="F141" s="1">
        <v>11207.060000198204</v>
      </c>
    </row>
    <row r="142" spans="1:6" x14ac:dyDescent="0.3">
      <c r="A142" s="1">
        <v>4020.0935476836239</v>
      </c>
      <c r="B142" s="1">
        <v>2265.9500000030398</v>
      </c>
      <c r="C142" s="1">
        <v>4531.9000000525002</v>
      </c>
      <c r="D142" s="1">
        <v>6797.8500001019611</v>
      </c>
      <c r="E142" s="1">
        <v>9063.800000151421</v>
      </c>
      <c r="F142" s="1">
        <v>11329.740000200882</v>
      </c>
    </row>
    <row r="143" spans="1:6" x14ac:dyDescent="0.3">
      <c r="A143" s="1">
        <v>4118.1446098222495</v>
      </c>
      <c r="B143" s="1">
        <v>2291.5600000035988</v>
      </c>
      <c r="C143" s="1">
        <v>4583.1200000536182</v>
      </c>
      <c r="D143" s="1">
        <v>6874.6800001036381</v>
      </c>
      <c r="E143" s="1">
        <v>9166.2400001536571</v>
      </c>
      <c r="F143" s="1">
        <v>11457.800000203677</v>
      </c>
    </row>
    <row r="144" spans="1:6" x14ac:dyDescent="0.3">
      <c r="A144" s="1">
        <v>4216.1956719608752</v>
      </c>
      <c r="B144" s="1">
        <v>2318.3000000041825</v>
      </c>
      <c r="C144" s="1">
        <v>4636.5900000547854</v>
      </c>
      <c r="D144" s="1">
        <v>6954.8800001053887</v>
      </c>
      <c r="E144" s="1">
        <v>9273.1700001559911</v>
      </c>
      <c r="F144" s="1">
        <v>11591.460000206594</v>
      </c>
    </row>
    <row r="145" spans="1:6" x14ac:dyDescent="0.3">
      <c r="A145" s="1">
        <v>4314.246734099499</v>
      </c>
      <c r="B145" s="1">
        <v>2346.2000000047915</v>
      </c>
      <c r="C145" s="1">
        <v>4692.3900000560034</v>
      </c>
      <c r="D145" s="1">
        <v>7038.5900001072159</v>
      </c>
      <c r="E145" s="1">
        <v>9384.7800001584274</v>
      </c>
      <c r="F145" s="1">
        <v>11730.97000020964</v>
      </c>
    </row>
    <row r="146" spans="1:6" x14ac:dyDescent="0.3">
      <c r="A146" s="1">
        <v>4412.2977962381246</v>
      </c>
      <c r="B146" s="1">
        <v>2375.3300000054273</v>
      </c>
      <c r="C146" s="1">
        <v>4750.6500000572751</v>
      </c>
      <c r="D146" s="1">
        <v>7125.9700001091232</v>
      </c>
      <c r="E146" s="1">
        <v>9501.2900001609705</v>
      </c>
      <c r="F146" s="1">
        <v>11876.620000212819</v>
      </c>
    </row>
    <row r="147" spans="1:6" x14ac:dyDescent="0.3">
      <c r="A147" s="1">
        <v>4510.3488583767503</v>
      </c>
      <c r="B147" s="1">
        <v>2405.7400000060911</v>
      </c>
      <c r="C147" s="1">
        <v>4811.4700000586026</v>
      </c>
      <c r="D147" s="1">
        <v>7217.2100001111148</v>
      </c>
      <c r="E147" s="1">
        <v>9622.9400001636259</v>
      </c>
      <c r="F147" s="1">
        <v>12028.680000216138</v>
      </c>
    </row>
    <row r="148" spans="1:6" x14ac:dyDescent="0.3">
      <c r="A148" s="1">
        <v>4608.3999205153741</v>
      </c>
      <c r="B148" s="1">
        <v>2437.5000000067844</v>
      </c>
      <c r="C148" s="1">
        <v>4874.9900000599891</v>
      </c>
      <c r="D148" s="1">
        <v>7312.4800001131944</v>
      </c>
      <c r="E148" s="1">
        <v>9749.9700001663987</v>
      </c>
      <c r="F148" s="1">
        <v>12187.460000219604</v>
      </c>
    </row>
    <row r="149" spans="1:6" x14ac:dyDescent="0.3">
      <c r="A149" s="1">
        <v>4706.4509826539997</v>
      </c>
      <c r="B149" s="1">
        <v>2470.6600000075082</v>
      </c>
      <c r="C149" s="1">
        <v>4941.320000061437</v>
      </c>
      <c r="D149" s="1">
        <v>7411.9800001153662</v>
      </c>
      <c r="E149" s="1">
        <v>9882.6400001692946</v>
      </c>
      <c r="F149" s="1">
        <v>12353.300000223224</v>
      </c>
    </row>
    <row r="150" spans="1:6" x14ac:dyDescent="0.3">
      <c r="A150" s="1">
        <v>4804.5020447926254</v>
      </c>
      <c r="B150" s="1">
        <v>2505.3100000082645</v>
      </c>
      <c r="C150" s="1">
        <v>5010.6200000629497</v>
      </c>
      <c r="D150" s="1">
        <v>7515.9300001176352</v>
      </c>
      <c r="E150" s="1">
        <v>10021.24000017232</v>
      </c>
      <c r="F150" s="1">
        <v>12526.540000227005</v>
      </c>
    </row>
    <row r="151" spans="1:6" x14ac:dyDescent="0.3">
      <c r="A151" s="1">
        <v>4902.5531069312492</v>
      </c>
      <c r="B151" s="1">
        <v>2541.5200000090549</v>
      </c>
      <c r="C151" s="1">
        <v>5083.0300000645302</v>
      </c>
      <c r="D151" s="1">
        <v>7624.5500001200062</v>
      </c>
      <c r="E151" s="1">
        <v>10166.060000175481</v>
      </c>
      <c r="F151" s="1">
        <v>12707.580000230957</v>
      </c>
    </row>
    <row r="152" spans="1:6" x14ac:dyDescent="0.3">
      <c r="A152" s="1">
        <v>5000.6041690698748</v>
      </c>
      <c r="B152" s="1">
        <v>2579.3700000098811</v>
      </c>
      <c r="C152" s="1">
        <v>5158.7300000661826</v>
      </c>
      <c r="D152" s="1">
        <v>7738.0900001224845</v>
      </c>
      <c r="E152" s="1">
        <v>10317.450000178786</v>
      </c>
      <c r="F152" s="1">
        <v>12896.810000235088</v>
      </c>
    </row>
    <row r="153" spans="1:6" x14ac:dyDescent="0.3">
      <c r="A153" s="1">
        <v>5098.6552312085005</v>
      </c>
      <c r="B153" s="1">
        <v>2618.9400000107448</v>
      </c>
      <c r="C153" s="1">
        <v>5237.87000006791</v>
      </c>
      <c r="D153" s="1">
        <v>7856.8100001250759</v>
      </c>
      <c r="E153" s="1">
        <v>10475.740000182241</v>
      </c>
      <c r="F153" s="1">
        <v>13094.670000239406</v>
      </c>
    </row>
    <row r="154" spans="1:6" x14ac:dyDescent="0.3">
      <c r="A154" s="1">
        <v>5196.7062933471243</v>
      </c>
      <c r="B154" s="1">
        <v>2660.3300000116483</v>
      </c>
      <c r="C154" s="1">
        <v>5320.6600000697172</v>
      </c>
      <c r="D154" s="1">
        <v>7980.9900001277865</v>
      </c>
      <c r="E154" s="1">
        <v>10641.310000185855</v>
      </c>
      <c r="F154" s="1">
        <v>13301.640000243924</v>
      </c>
    </row>
    <row r="155" spans="1:6" x14ac:dyDescent="0.3">
      <c r="A155" s="1">
        <v>5294.7573554857499</v>
      </c>
      <c r="B155" s="1">
        <v>2703.6500000125939</v>
      </c>
      <c r="C155" s="1">
        <v>5407.2900000716081</v>
      </c>
      <c r="D155" s="1">
        <v>8110.9300001306228</v>
      </c>
      <c r="E155" s="1">
        <v>10814.580000189637</v>
      </c>
      <c r="F155" s="1">
        <v>13518.220000248652</v>
      </c>
    </row>
    <row r="156" spans="1:6" x14ac:dyDescent="0.3">
      <c r="A156" s="1">
        <v>5392.8084176243756</v>
      </c>
      <c r="B156" s="1">
        <v>2749.0000000135838</v>
      </c>
      <c r="C156" s="1">
        <v>5497.9900000735879</v>
      </c>
      <c r="D156" s="1">
        <v>8246.9800001335916</v>
      </c>
      <c r="E156" s="1">
        <v>10995.970000193596</v>
      </c>
      <c r="F156" s="1">
        <v>13744.960000253601</v>
      </c>
    </row>
    <row r="157" spans="1:6" x14ac:dyDescent="0.3">
      <c r="A157" s="1">
        <v>5490.8594797629994</v>
      </c>
      <c r="B157" s="1">
        <v>2796.4900000146204</v>
      </c>
      <c r="C157" s="1">
        <v>5592.9800000756613</v>
      </c>
      <c r="D157" s="1">
        <v>8389.4700001367019</v>
      </c>
      <c r="E157" s="1">
        <v>11185.960000197743</v>
      </c>
      <c r="F157" s="1">
        <v>13982.450000258785</v>
      </c>
    </row>
    <row r="158" spans="1:6" x14ac:dyDescent="0.3">
      <c r="A158" s="1">
        <v>5588.910541901625</v>
      </c>
      <c r="B158" s="1">
        <v>2846.270000015707</v>
      </c>
      <c r="C158" s="1">
        <v>5692.5300000778343</v>
      </c>
      <c r="D158" s="1">
        <v>8538.8000001399614</v>
      </c>
      <c r="E158" s="1">
        <v>11385.060000202089</v>
      </c>
      <c r="F158" s="1">
        <v>14231.330000264217</v>
      </c>
    </row>
    <row r="159" spans="1:6" x14ac:dyDescent="0.3">
      <c r="A159" s="1">
        <v>5686.9616040402489</v>
      </c>
      <c r="B159" s="1">
        <v>2898.4600000168462</v>
      </c>
      <c r="C159" s="1">
        <v>5796.9200000801129</v>
      </c>
      <c r="D159" s="1">
        <v>8695.370000143379</v>
      </c>
      <c r="E159" s="1">
        <v>11593.830000206646</v>
      </c>
      <c r="F159" s="1">
        <v>14492.280000269913</v>
      </c>
    </row>
    <row r="160" spans="1:6" x14ac:dyDescent="0.3">
      <c r="A160" s="1">
        <v>5785.0126661788745</v>
      </c>
      <c r="B160" s="1">
        <v>2953.2200000180414</v>
      </c>
      <c r="C160" s="1">
        <v>5906.4300000825033</v>
      </c>
      <c r="D160" s="1">
        <v>8859.6400001469647</v>
      </c>
      <c r="E160" s="1">
        <v>11812.850000211427</v>
      </c>
      <c r="F160" s="1">
        <v>14766.060000275889</v>
      </c>
    </row>
    <row r="161" spans="1:6" x14ac:dyDescent="0.3">
      <c r="A161" s="1">
        <v>5883.0637283175001</v>
      </c>
      <c r="B161" s="1">
        <v>3010.7000000192961</v>
      </c>
      <c r="C161" s="1">
        <v>6021.3900000850126</v>
      </c>
      <c r="D161" s="1">
        <v>9032.0900001507289</v>
      </c>
      <c r="E161" s="1">
        <v>12042.780000216446</v>
      </c>
      <c r="F161" s="1">
        <v>15053.480000282163</v>
      </c>
    </row>
    <row r="162" spans="1:6" x14ac:dyDescent="0.3">
      <c r="A162" s="1">
        <v>5981.114790456124</v>
      </c>
      <c r="B162" s="1">
        <v>3071.0900000206143</v>
      </c>
      <c r="C162" s="1">
        <v>6142.170000087649</v>
      </c>
      <c r="D162" s="1">
        <v>9213.2500001546832</v>
      </c>
      <c r="E162" s="1">
        <v>12284.330000221718</v>
      </c>
      <c r="F162" s="1">
        <v>15355.420000288754</v>
      </c>
    </row>
    <row r="163" spans="1:6" x14ac:dyDescent="0.3">
      <c r="A163" s="1">
        <v>6079.1658525947496</v>
      </c>
      <c r="B163" s="1">
        <v>3134.5700000219999</v>
      </c>
      <c r="C163" s="1">
        <v>6269.1400000904205</v>
      </c>
      <c r="D163" s="1">
        <v>9403.7000001588403</v>
      </c>
      <c r="E163" s="1">
        <v>12538.270000227261</v>
      </c>
      <c r="F163" s="1">
        <v>15672.830000295682</v>
      </c>
    </row>
    <row r="164" spans="1:6" x14ac:dyDescent="0.3">
      <c r="A164" s="1">
        <v>6177.2169147333752</v>
      </c>
      <c r="B164" s="1">
        <v>3201.3600000234578</v>
      </c>
      <c r="C164" s="1">
        <v>6402.710000093336</v>
      </c>
      <c r="D164" s="1">
        <v>9604.070000163214</v>
      </c>
      <c r="E164" s="1">
        <v>12805.420000233093</v>
      </c>
      <c r="F164" s="1">
        <v>16006.770000302971</v>
      </c>
    </row>
    <row r="165" spans="1:6" x14ac:dyDescent="0.3">
      <c r="A165" s="1">
        <v>6275.2679768719991</v>
      </c>
      <c r="B165" s="1">
        <v>3271.6800000249928</v>
      </c>
      <c r="C165" s="1">
        <v>6543.3600000964061</v>
      </c>
      <c r="D165" s="1">
        <v>9815.0300001678188</v>
      </c>
      <c r="E165" s="1">
        <v>13086.710000239233</v>
      </c>
      <c r="F165" s="1">
        <v>16358.380000310646</v>
      </c>
    </row>
    <row r="166" spans="1:6" x14ac:dyDescent="0.3">
      <c r="A166" s="1">
        <v>6373.3190390106247</v>
      </c>
      <c r="B166" s="1">
        <v>3345.7800000266102</v>
      </c>
      <c r="C166" s="1">
        <v>6691.560000099641</v>
      </c>
      <c r="D166" s="1">
        <v>10037.340000172671</v>
      </c>
      <c r="E166" s="1">
        <v>13383.120000245703</v>
      </c>
      <c r="F166" s="1">
        <v>16728.900000255995</v>
      </c>
    </row>
    <row r="167" spans="1:6" x14ac:dyDescent="0.3">
      <c r="A167" s="1">
        <v>6471.3701011492503</v>
      </c>
      <c r="B167" s="1">
        <v>3423.9500000283165</v>
      </c>
      <c r="C167" s="1">
        <v>6847.8900001030534</v>
      </c>
      <c r="D167" s="1">
        <v>10271.83000017779</v>
      </c>
      <c r="E167" s="1">
        <v>13695.770000252527</v>
      </c>
      <c r="F167" s="1">
        <v>17119.710000193438</v>
      </c>
    </row>
    <row r="168" spans="1:6" x14ac:dyDescent="0.3">
      <c r="A168" s="1">
        <v>6569.4211632878742</v>
      </c>
      <c r="B168" s="1">
        <v>3506.4600000301175</v>
      </c>
      <c r="C168" s="1">
        <v>7012.9200001066556</v>
      </c>
      <c r="D168" s="1">
        <v>10519.380000183193</v>
      </c>
      <c r="E168" s="1">
        <v>14025.830000259732</v>
      </c>
      <c r="F168" s="1">
        <v>17532.290000127396</v>
      </c>
    </row>
    <row r="169" spans="1:6" x14ac:dyDescent="0.3">
      <c r="A169" s="1">
        <v>6667.472225426498</v>
      </c>
      <c r="B169" s="1">
        <v>3593.6700000320211</v>
      </c>
      <c r="C169" s="1">
        <v>7187.3300001104626</v>
      </c>
      <c r="D169" s="1">
        <v>10780.990000188904</v>
      </c>
      <c r="E169" s="1">
        <v>14374.650000267346</v>
      </c>
      <c r="F169" s="1">
        <v>17968.310000057601</v>
      </c>
    </row>
    <row r="170" spans="1:6" x14ac:dyDescent="0.3">
      <c r="A170" s="1">
        <v>6765.5232875651254</v>
      </c>
      <c r="B170" s="1">
        <v>3685.9200000340347</v>
      </c>
      <c r="C170" s="1">
        <v>7371.8400001144901</v>
      </c>
      <c r="D170" s="1">
        <v>11057.750000194945</v>
      </c>
      <c r="E170" s="1">
        <v>14743.670000275401</v>
      </c>
      <c r="F170" s="1">
        <v>18429.589999983764</v>
      </c>
    </row>
    <row r="171" spans="1:6" x14ac:dyDescent="0.3">
      <c r="A171" s="1">
        <v>6863.5743497037492</v>
      </c>
      <c r="B171" s="1">
        <v>3783.6300000361675</v>
      </c>
      <c r="C171" s="1">
        <v>7567.2500001187555</v>
      </c>
      <c r="D171" s="1">
        <v>11350.870000201343</v>
      </c>
      <c r="E171" s="1">
        <v>15134.500000283932</v>
      </c>
      <c r="F171" s="1">
        <v>18918.119999905564</v>
      </c>
    </row>
    <row r="172" spans="1:6" x14ac:dyDescent="0.3">
      <c r="A172" s="1">
        <v>6961.6254118423731</v>
      </c>
      <c r="B172" s="1">
        <v>3887.2300000384289</v>
      </c>
      <c r="C172" s="1">
        <v>7774.4600001232784</v>
      </c>
      <c r="D172" s="1">
        <v>11661.680000208127</v>
      </c>
      <c r="E172" s="1">
        <v>15548.910000292977</v>
      </c>
      <c r="F172" s="1">
        <v>19436.139999822644</v>
      </c>
    </row>
    <row r="173" spans="1:6" x14ac:dyDescent="0.3">
      <c r="A173" s="1">
        <v>7059.6764739810005</v>
      </c>
      <c r="B173" s="1">
        <v>3997.23000004083</v>
      </c>
      <c r="C173" s="1">
        <v>7994.4500001280803</v>
      </c>
      <c r="D173" s="1">
        <v>11991.67000021533</v>
      </c>
      <c r="E173" s="1">
        <v>15988.890000302581</v>
      </c>
      <c r="F173" s="1">
        <v>19986.10999973461</v>
      </c>
    </row>
    <row r="174" spans="1:6" x14ac:dyDescent="0.3">
      <c r="A174" s="1">
        <v>7157.7275361196243</v>
      </c>
      <c r="B174" s="1">
        <v>4114.1600000433818</v>
      </c>
      <c r="C174" s="1">
        <v>8228.3100001331841</v>
      </c>
      <c r="D174" s="1">
        <v>12342.460000222987</v>
      </c>
      <c r="E174" s="1">
        <v>16456.610000299581</v>
      </c>
      <c r="F174" s="1">
        <v>20570.769999641023</v>
      </c>
    </row>
    <row r="175" spans="1:6" x14ac:dyDescent="0.3">
      <c r="A175" s="1">
        <v>7255.7785982582482</v>
      </c>
      <c r="B175" s="1">
        <v>4238.640000046099</v>
      </c>
      <c r="C175" s="1">
        <v>8477.2700001386183</v>
      </c>
      <c r="D175" s="1">
        <v>12715.910000231139</v>
      </c>
      <c r="E175" s="1">
        <v>16954.540000219877</v>
      </c>
      <c r="F175" s="1">
        <v>21193.179999541393</v>
      </c>
    </row>
    <row r="176" spans="1:6" x14ac:dyDescent="0.3">
      <c r="A176" s="1">
        <v>7353.8296603968756</v>
      </c>
      <c r="B176" s="1">
        <v>4371.360000048996</v>
      </c>
      <c r="C176" s="1">
        <v>8742.7100001444123</v>
      </c>
      <c r="D176" s="1">
        <v>13114.06000023983</v>
      </c>
      <c r="E176" s="1">
        <v>17485.4100001349</v>
      </c>
      <c r="F176" s="1">
        <v>21856.759999435173</v>
      </c>
    </row>
    <row r="177" spans="1:6" x14ac:dyDescent="0.3">
      <c r="A177" s="1">
        <v>7451.8807225354994</v>
      </c>
      <c r="B177" s="1">
        <v>4513.0700000520892</v>
      </c>
      <c r="C177" s="1">
        <v>9026.140000150599</v>
      </c>
      <c r="D177" s="1">
        <v>13539.20000024911</v>
      </c>
      <c r="E177" s="1">
        <v>18052.270000044162</v>
      </c>
      <c r="F177" s="1">
        <v>22565.33999932175</v>
      </c>
    </row>
    <row r="178" spans="1:6" x14ac:dyDescent="0.3">
      <c r="A178" s="1">
        <v>7549.9317846741233</v>
      </c>
      <c r="B178" s="1">
        <v>4664.6500000553979</v>
      </c>
      <c r="C178" s="1">
        <v>9329.2900001572161</v>
      </c>
      <c r="D178" s="1">
        <v>13993.940000259036</v>
      </c>
      <c r="E178" s="1">
        <v>18658.579999947109</v>
      </c>
      <c r="F178" s="1">
        <v>23323.229999200434</v>
      </c>
    </row>
    <row r="179" spans="1:6" x14ac:dyDescent="0.3">
      <c r="A179" s="1">
        <v>7647.9828468127507</v>
      </c>
      <c r="B179" s="1">
        <v>4827.0600000589429</v>
      </c>
      <c r="C179" s="1">
        <v>9654.1200001643065</v>
      </c>
      <c r="D179" s="1">
        <v>14481.180000269671</v>
      </c>
      <c r="E179" s="1">
        <v>19308.229999843119</v>
      </c>
      <c r="F179" s="1">
        <v>24135.289999070446</v>
      </c>
    </row>
    <row r="180" spans="1:6" x14ac:dyDescent="0.3">
      <c r="A180" s="1">
        <v>7746.0339089513745</v>
      </c>
      <c r="B180" s="1">
        <v>5001.4100000627486</v>
      </c>
      <c r="C180" s="1">
        <v>10002.820000171918</v>
      </c>
      <c r="D180" s="1">
        <v>15004.220000281088</v>
      </c>
      <c r="E180" s="1">
        <v>20005.629999731485</v>
      </c>
      <c r="F180" s="1">
        <v>25007.029998930906</v>
      </c>
    </row>
    <row r="181" spans="1:6" x14ac:dyDescent="0.3">
      <c r="A181" s="1">
        <v>7844.0849710899984</v>
      </c>
      <c r="B181" s="1">
        <v>5188.940000066842</v>
      </c>
      <c r="C181" s="1">
        <v>10377.880000180105</v>
      </c>
      <c r="D181" s="1">
        <v>15566.820000293368</v>
      </c>
      <c r="E181" s="1">
        <v>20755.759999611411</v>
      </c>
      <c r="F181" s="1">
        <v>25944.699998780812</v>
      </c>
    </row>
    <row r="182" spans="1:6" x14ac:dyDescent="0.3">
      <c r="A182" s="1">
        <v>7942.1360332286258</v>
      </c>
      <c r="B182" s="1">
        <v>5391.0900000712545</v>
      </c>
      <c r="C182" s="1">
        <v>10782.170000188929</v>
      </c>
      <c r="D182" s="1">
        <v>16173.250000306605</v>
      </c>
      <c r="E182" s="1">
        <v>21564.339999481981</v>
      </c>
      <c r="F182" s="1">
        <v>26955.419998619025</v>
      </c>
    </row>
    <row r="183" spans="1:6" x14ac:dyDescent="0.3">
      <c r="A183" s="1">
        <v>8040.1870953672496</v>
      </c>
      <c r="B183" s="1">
        <v>5609.4800000760215</v>
      </c>
      <c r="C183" s="1">
        <v>11218.950000198463</v>
      </c>
      <c r="D183" s="1">
        <v>16828.420000240065</v>
      </c>
      <c r="E183" s="1">
        <v>22437.889999342151</v>
      </c>
      <c r="F183" s="1">
        <v>28047.359998444237</v>
      </c>
    </row>
    <row r="184" spans="1:6" x14ac:dyDescent="0.3">
      <c r="A184" s="1">
        <v>8138.2381575058735</v>
      </c>
      <c r="B184" s="1">
        <v>5845.9800000811838</v>
      </c>
      <c r="C184" s="1">
        <v>11691.960000208788</v>
      </c>
      <c r="D184" s="1">
        <v>17537.930000126493</v>
      </c>
      <c r="E184" s="1">
        <v>23383.909999190721</v>
      </c>
      <c r="F184" s="1">
        <v>29229.889998254948</v>
      </c>
    </row>
    <row r="185" spans="1:6" x14ac:dyDescent="0.3">
      <c r="A185" s="1">
        <v>8236.2892196445009</v>
      </c>
      <c r="B185" s="1">
        <v>6102.770000086789</v>
      </c>
      <c r="C185" s="1">
        <v>12205.540000219999</v>
      </c>
      <c r="D185" s="1">
        <v>18308.310000003177</v>
      </c>
      <c r="E185" s="1">
        <v>24411.0799990263</v>
      </c>
      <c r="F185" s="1">
        <v>30513.839998049425</v>
      </c>
    </row>
    <row r="186" spans="1:6" x14ac:dyDescent="0.3">
      <c r="A186" s="1">
        <v>8334.3402817831247</v>
      </c>
      <c r="B186" s="1">
        <v>6382.3600000928918</v>
      </c>
      <c r="C186" s="1">
        <v>12764.720000232204</v>
      </c>
      <c r="D186" s="1">
        <v>19147.079999868914</v>
      </c>
      <c r="E186" s="1">
        <v>25529.439998847283</v>
      </c>
      <c r="F186" s="1">
        <v>31911.799997825652</v>
      </c>
    </row>
    <row r="187" spans="1:6" x14ac:dyDescent="0.3">
      <c r="A187" s="1">
        <v>8432.3913439217486</v>
      </c>
      <c r="B187" s="1">
        <v>6687.6800000995563</v>
      </c>
      <c r="C187" s="1">
        <v>13375.360000245533</v>
      </c>
      <c r="D187" s="1">
        <v>20063.039999722296</v>
      </c>
      <c r="E187" s="1">
        <v>26750.719998651792</v>
      </c>
      <c r="F187" s="1">
        <v>33438.399997825174</v>
      </c>
    </row>
    <row r="188" spans="1:6" x14ac:dyDescent="0.3">
      <c r="A188" s="1">
        <v>8530.442406060376</v>
      </c>
      <c r="B188" s="1">
        <v>7022.1800001068577</v>
      </c>
      <c r="C188" s="1">
        <v>14044.350000260136</v>
      </c>
      <c r="D188" s="1">
        <v>21066.519999561668</v>
      </c>
      <c r="E188" s="1">
        <v>28088.689998437621</v>
      </c>
      <c r="F188" s="1">
        <v>35110.859998165899</v>
      </c>
    </row>
    <row r="189" spans="1:6" x14ac:dyDescent="0.3">
      <c r="A189" s="1">
        <v>8628.4934681989998</v>
      </c>
      <c r="B189" s="1">
        <v>7389.8900001148841</v>
      </c>
      <c r="C189" s="1">
        <v>14779.780000276189</v>
      </c>
      <c r="D189" s="1">
        <v>22169.669999385085</v>
      </c>
      <c r="E189" s="1">
        <v>29559.559998202178</v>
      </c>
      <c r="F189" s="1">
        <v>36949.449998540469</v>
      </c>
    </row>
    <row r="190" spans="1:6" x14ac:dyDescent="0.3">
      <c r="A190" s="1">
        <v>8726.5445303376237</v>
      </c>
      <c r="B190" s="1">
        <v>7795.6500001237409</v>
      </c>
      <c r="C190" s="1">
        <v>15591.300000293902</v>
      </c>
      <c r="D190" s="1">
        <v>23386.949999190234</v>
      </c>
      <c r="E190" s="1">
        <v>31182.599997942376</v>
      </c>
      <c r="F190" s="1">
        <v>38978.24999895379</v>
      </c>
    </row>
    <row r="191" spans="1:6" x14ac:dyDescent="0.3">
      <c r="A191" s="1">
        <v>8824.5955924762511</v>
      </c>
      <c r="B191" s="1">
        <v>8245.210000133553</v>
      </c>
      <c r="C191" s="1">
        <v>16490.420000294169</v>
      </c>
      <c r="D191" s="1">
        <v>24735.629998974349</v>
      </c>
      <c r="E191" s="1">
        <v>32980.839997731957</v>
      </c>
      <c r="F191" s="1">
        <v>41226.049999411727</v>
      </c>
    </row>
    <row r="192" spans="1:6" x14ac:dyDescent="0.3">
      <c r="A192" s="1">
        <v>8922.6466546148749</v>
      </c>
      <c r="B192" s="1">
        <v>8745.5100001444735</v>
      </c>
      <c r="C192" s="1">
        <v>17491.020000134002</v>
      </c>
      <c r="D192" s="1">
        <v>26236.5199987341</v>
      </c>
      <c r="E192" s="1">
        <v>34982.029998139653</v>
      </c>
      <c r="F192" s="1">
        <v>43727.539999921348</v>
      </c>
    </row>
    <row r="193" spans="1:6" x14ac:dyDescent="0.3">
      <c r="A193" s="1">
        <v>9020.6977167534988</v>
      </c>
      <c r="B193" s="1">
        <v>9304.9700001566853</v>
      </c>
      <c r="C193" s="1">
        <v>18609.929999954897</v>
      </c>
      <c r="D193" s="1">
        <v>27914.889998465442</v>
      </c>
      <c r="E193" s="1">
        <v>37219.849998595557</v>
      </c>
      <c r="F193" s="1">
        <v>46524.810000491227</v>
      </c>
    </row>
    <row r="194" spans="1:6" x14ac:dyDescent="0.3">
      <c r="A194" s="1">
        <v>9118.7487788921262</v>
      </c>
      <c r="B194" s="1">
        <v>9933.9000001704135</v>
      </c>
      <c r="C194" s="1">
        <v>19867.78999975355</v>
      </c>
      <c r="D194" s="1">
        <v>29801.679998163421</v>
      </c>
      <c r="E194" s="1">
        <v>39735.569999108076</v>
      </c>
      <c r="F194" s="1">
        <v>49669.460001131876</v>
      </c>
    </row>
    <row r="195" spans="1:6" x14ac:dyDescent="0.3">
      <c r="A195" s="1">
        <v>9216.79984103075</v>
      </c>
      <c r="B195" s="1">
        <v>10645.060000185937</v>
      </c>
      <c r="C195" s="1">
        <v>21290.119999525876</v>
      </c>
      <c r="D195" s="1">
        <v>31935.17999782191</v>
      </c>
      <c r="E195" s="1">
        <v>42580.239999687612</v>
      </c>
      <c r="F195" s="1">
        <v>53225.290001856294</v>
      </c>
    </row>
    <row r="196" spans="1:6" x14ac:dyDescent="0.3">
      <c r="A196" s="1">
        <v>9314.8509031693739</v>
      </c>
      <c r="B196" s="1">
        <v>11454.420000203603</v>
      </c>
      <c r="C196" s="1">
        <v>22908.839999266766</v>
      </c>
      <c r="D196" s="1">
        <v>34363.259998013593</v>
      </c>
      <c r="E196" s="1">
        <v>45817.680000347165</v>
      </c>
      <c r="F196" s="1">
        <v>57272.100002680738</v>
      </c>
    </row>
    <row r="197" spans="1:6" x14ac:dyDescent="0.3">
      <c r="A197" s="1">
        <v>9412.9019653080013</v>
      </c>
      <c r="B197" s="1">
        <v>12382.170000223854</v>
      </c>
      <c r="C197" s="1">
        <v>24764.329998969755</v>
      </c>
      <c r="D197" s="1">
        <v>37146.489998580611</v>
      </c>
      <c r="E197" s="1">
        <v>49528.650001103189</v>
      </c>
      <c r="F197" s="1">
        <v>61910.810003625767</v>
      </c>
    </row>
    <row r="198" spans="1:6" x14ac:dyDescent="0.3">
      <c r="A198" s="1">
        <v>9510.9530274466251</v>
      </c>
      <c r="B198" s="1">
        <v>13454.170000247253</v>
      </c>
      <c r="C198" s="1">
        <v>26908.339998626561</v>
      </c>
      <c r="D198" s="1">
        <v>40362.499999235799</v>
      </c>
      <c r="E198" s="1">
        <v>53816.670001976774</v>
      </c>
      <c r="F198" s="1">
        <v>67270.84000345548</v>
      </c>
    </row>
    <row r="199" spans="1:6" x14ac:dyDescent="0.3">
      <c r="A199" s="1">
        <v>9609.0040895852489</v>
      </c>
      <c r="B199" s="1">
        <v>14704.100000274537</v>
      </c>
      <c r="C199" s="1">
        <v>29408.199998226406</v>
      </c>
      <c r="D199" s="1">
        <v>44112.289999999732</v>
      </c>
      <c r="E199" s="1">
        <v>58816.390002995351</v>
      </c>
      <c r="F199" s="1">
        <v>73520.480000181487</v>
      </c>
    </row>
    <row r="200" spans="1:6" x14ac:dyDescent="0.3">
      <c r="A200" s="1">
        <v>9707.0551517238764</v>
      </c>
      <c r="B200" s="1">
        <v>16176.480000306676</v>
      </c>
      <c r="C200" s="1">
        <v>32352.949997755037</v>
      </c>
      <c r="D200" s="1">
        <v>48529.420000899619</v>
      </c>
      <c r="E200" s="1">
        <v>64705.8900041952</v>
      </c>
      <c r="F200" s="1">
        <v>80882.359996324827</v>
      </c>
    </row>
    <row r="201" spans="1:6" x14ac:dyDescent="0.3">
      <c r="A201" s="1">
        <v>9805.1062138625002</v>
      </c>
      <c r="B201" s="1">
        <v>17931.290000063527</v>
      </c>
      <c r="C201" s="1">
        <v>35862.579998319045</v>
      </c>
      <c r="D201" s="1">
        <v>53793.860001972127</v>
      </c>
      <c r="E201" s="1">
        <v>71725.150001122005</v>
      </c>
      <c r="F201" s="1">
        <v>89656.439991728359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"/>
  <sheetViews>
    <sheetView topLeftCell="G1" zoomScale="89" zoomScaleNormal="78" workbookViewId="0">
      <selection activeCell="W1" sqref="W1:Z1048576"/>
    </sheetView>
  </sheetViews>
  <sheetFormatPr defaultRowHeight="14.4" x14ac:dyDescent="0.3"/>
  <cols>
    <col min="1" max="1" width="12.6640625" bestFit="1" customWidth="1"/>
    <col min="2" max="5" width="9.109375" bestFit="1" customWidth="1"/>
    <col min="6" max="6" width="12.109375" bestFit="1" customWidth="1"/>
    <col min="8" max="8" width="9.44140625" bestFit="1" customWidth="1"/>
    <col min="9" max="13" width="9.77734375" bestFit="1" customWidth="1"/>
    <col min="14" max="14" width="9.5546875" bestFit="1" customWidth="1"/>
    <col min="15" max="15" width="14.6640625" bestFit="1" customWidth="1"/>
    <col min="16" max="16" width="12.88671875" bestFit="1" customWidth="1"/>
    <col min="19" max="19" width="9" bestFit="1" customWidth="1"/>
    <col min="20" max="20" width="11.77734375" bestFit="1" customWidth="1"/>
    <col min="21" max="21" width="10.77734375" bestFit="1" customWidth="1"/>
    <col min="23" max="23" width="17" bestFit="1" customWidth="1"/>
    <col min="24" max="24" width="11.44140625" bestFit="1" customWidth="1"/>
    <col min="25" max="25" width="12.109375" bestFit="1" customWidth="1"/>
    <col min="26" max="26" width="11.441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S1" t="s">
        <v>15</v>
      </c>
      <c r="T1" t="s">
        <v>16</v>
      </c>
      <c r="U1" t="s">
        <v>17</v>
      </c>
      <c r="W1" t="s">
        <v>18</v>
      </c>
      <c r="X1" t="s">
        <v>19</v>
      </c>
      <c r="Y1" t="s">
        <v>21</v>
      </c>
      <c r="Z1" t="s">
        <v>20</v>
      </c>
    </row>
    <row r="2" spans="1:26" x14ac:dyDescent="0.3">
      <c r="A2">
        <v>-9805.1062138625002</v>
      </c>
      <c r="B2">
        <v>17931.290000063527</v>
      </c>
      <c r="C2">
        <v>35862.579998319045</v>
      </c>
      <c r="D2">
        <v>53793.860001972127</v>
      </c>
      <c r="E2">
        <v>71725.150001122005</v>
      </c>
      <c r="F2">
        <v>89656.439991728359</v>
      </c>
      <c r="H2" s="1">
        <f>orbital_periods_output3[[#This Row],[vel_tan]]</f>
        <v>-9805.1062138625002</v>
      </c>
      <c r="I2" s="1">
        <f>orbital_periods_output3[[#This Row],[time_1]]</f>
        <v>17931.290000063527</v>
      </c>
      <c r="J2" s="1">
        <f>orbital_periods_output3[[#This Row],[time_2]]-orbital_periods_output3[[#This Row],[time_1]]</f>
        <v>17931.289998255517</v>
      </c>
      <c r="K2" s="1">
        <f>orbital_periods_output3[[#This Row],[time_3]]-orbital_periods_output3[[#This Row],[time_2]]</f>
        <v>17931.280003653083</v>
      </c>
      <c r="L2" s="1">
        <f>orbital_periods_output3[[#This Row],[time_4]]-orbital_periods_output3[[#This Row],[time_3]]</f>
        <v>17931.289999149878</v>
      </c>
      <c r="M2" s="1">
        <f>orbital_periods_output3[[#This Row],[time_5]]-orbital_periods_output3[[#This Row],[time_4]]</f>
        <v>17931.289990606354</v>
      </c>
      <c r="N2" s="1">
        <f>SUM(I2:M2)/5</f>
        <v>17931.287998345673</v>
      </c>
      <c r="O2" s="2">
        <f>(MAX(I2:M2)-MIN(I2:M2))/2</f>
        <v>4.9982052223640494E-3</v>
      </c>
      <c r="P2">
        <f>2*PI()*SQRT(($S$2^3*$T$2^2*$U$2^2)/((2*$T$2*$U$2-$S$2*H2^2)^3))</f>
        <v>17931.285957436568</v>
      </c>
      <c r="S2">
        <f>6378000+100000</f>
        <v>6478000</v>
      </c>
      <c r="T2">
        <f>6.6743*10^(-11)</f>
        <v>6.6742999999999994E-11</v>
      </c>
      <c r="U2">
        <f>5.972*10^24</f>
        <v>5.9720000000000003E+24</v>
      </c>
      <c r="W2" s="1">
        <f>H2^2</f>
        <v>96140107.865125015</v>
      </c>
      <c r="X2" s="3">
        <f>N2^(-2/3)</f>
        <v>1.4596845437088992E-3</v>
      </c>
      <c r="Y2" s="4">
        <f>X2*ABS(-(2/3)*(O2/N2))</f>
        <v>2.712503756950053E-10</v>
      </c>
      <c r="Z2" s="3">
        <f>P2^(-2/3)</f>
        <v>1.4596846544681396E-3</v>
      </c>
    </row>
    <row r="3" spans="1:26" x14ac:dyDescent="0.3">
      <c r="A3">
        <v>-9707.0551517238746</v>
      </c>
      <c r="B3">
        <v>16176.480000306676</v>
      </c>
      <c r="C3">
        <v>32352.949997755037</v>
      </c>
      <c r="D3">
        <v>48529.420000899619</v>
      </c>
      <c r="E3">
        <v>64705.8900041952</v>
      </c>
      <c r="F3">
        <v>80882.359996324827</v>
      </c>
      <c r="H3" s="1">
        <f>orbital_periods_output3[[#This Row],[vel_tan]]</f>
        <v>-9707.0551517238746</v>
      </c>
      <c r="I3" s="1">
        <f>orbital_periods_output3[[#This Row],[time_1]]</f>
        <v>16176.480000306676</v>
      </c>
      <c r="J3" s="1">
        <f>orbital_periods_output3[[#This Row],[time_2]]-orbital_periods_output3[[#This Row],[time_1]]</f>
        <v>16176.469997448361</v>
      </c>
      <c r="K3" s="1">
        <f>orbital_periods_output3[[#This Row],[time_3]]-orbital_periods_output3[[#This Row],[time_2]]</f>
        <v>16176.470003144583</v>
      </c>
      <c r="L3" s="1">
        <f>orbital_periods_output3[[#This Row],[time_4]]-orbital_periods_output3[[#This Row],[time_3]]</f>
        <v>16176.470003295581</v>
      </c>
      <c r="M3" s="1">
        <f>orbital_periods_output3[[#This Row],[time_5]]-orbital_periods_output3[[#This Row],[time_4]]</f>
        <v>16176.469992129627</v>
      </c>
      <c r="N3" s="1">
        <f t="shared" ref="N3:N66" si="0">SUM(I3:M3)/5</f>
        <v>16176.471999264966</v>
      </c>
      <c r="O3" s="2">
        <f t="shared" ref="O3:O66" si="1">(MAX(I3:M3)-MIN(I3:M3))/2</f>
        <v>5.0040885244015954E-3</v>
      </c>
      <c r="P3">
        <f t="shared" ref="P3:P66" si="2">2*PI()*SQRT(($S$2^3*$T$2^2*$U$2^2)/((2*$T$2*$U$2-$S$2*H3^2)^3))</f>
        <v>16176.471050087643</v>
      </c>
      <c r="W3" s="1">
        <f t="shared" ref="W3:W66" si="3">H3^2</f>
        <v>94226919.71860902</v>
      </c>
      <c r="X3" s="3">
        <f t="shared" ref="X3:X66" si="4">N3^(-2/3)</f>
        <v>1.5634264669676903E-3</v>
      </c>
      <c r="Y3" s="4">
        <f t="shared" ref="Y3:Y66" si="5">X3*ABS(-(2/3)*(O3/N3))</f>
        <v>3.2242400948959444E-10</v>
      </c>
      <c r="Z3" s="3">
        <f t="shared" ref="Z3:Z66" si="6">P3^(-2/3)</f>
        <v>1.563426528125195E-3</v>
      </c>
    </row>
    <row r="4" spans="1:26" x14ac:dyDescent="0.3">
      <c r="A4">
        <v>-9609.0040895852508</v>
      </c>
      <c r="B4">
        <v>14704.100000274537</v>
      </c>
      <c r="C4">
        <v>29408.199998226406</v>
      </c>
      <c r="D4">
        <v>44112.289999999732</v>
      </c>
      <c r="E4">
        <v>58816.390002995351</v>
      </c>
      <c r="F4">
        <v>73520.480000181487</v>
      </c>
      <c r="H4" s="1">
        <f>orbital_periods_output3[[#This Row],[vel_tan]]</f>
        <v>-9609.0040895852508</v>
      </c>
      <c r="I4" s="1">
        <f>orbital_periods_output3[[#This Row],[time_1]]</f>
        <v>14704.100000274537</v>
      </c>
      <c r="J4" s="1">
        <f>orbital_periods_output3[[#This Row],[time_2]]-orbital_periods_output3[[#This Row],[time_1]]</f>
        <v>14704.099997951869</v>
      </c>
      <c r="K4" s="1">
        <f>orbital_periods_output3[[#This Row],[time_3]]-orbital_periods_output3[[#This Row],[time_2]]</f>
        <v>14704.090001773326</v>
      </c>
      <c r="L4" s="1">
        <f>orbital_periods_output3[[#This Row],[time_4]]-orbital_periods_output3[[#This Row],[time_3]]</f>
        <v>14704.100002995619</v>
      </c>
      <c r="M4" s="1">
        <f>orbital_periods_output3[[#This Row],[time_5]]-orbital_periods_output3[[#This Row],[time_4]]</f>
        <v>14704.089997186136</v>
      </c>
      <c r="N4" s="1">
        <f t="shared" si="0"/>
        <v>14704.096000036297</v>
      </c>
      <c r="O4" s="2">
        <f t="shared" si="1"/>
        <v>5.0029047415591776E-3</v>
      </c>
      <c r="P4">
        <f t="shared" si="2"/>
        <v>14704.09593423751</v>
      </c>
      <c r="W4" s="1">
        <f t="shared" si="3"/>
        <v>92332959.593666077</v>
      </c>
      <c r="X4" s="3">
        <f t="shared" si="4"/>
        <v>1.6661257649157452E-3</v>
      </c>
      <c r="Y4" s="4">
        <f t="shared" si="5"/>
        <v>3.7792047827173762E-10</v>
      </c>
      <c r="Z4" s="3">
        <f t="shared" si="6"/>
        <v>1.6661257698862E-3</v>
      </c>
    </row>
    <row r="5" spans="1:26" x14ac:dyDescent="0.3">
      <c r="A5">
        <v>-9510.9530274466251</v>
      </c>
      <c r="B5">
        <v>13454.170000247253</v>
      </c>
      <c r="C5">
        <v>26908.339998626561</v>
      </c>
      <c r="D5">
        <v>40362.499999235799</v>
      </c>
      <c r="E5">
        <v>53816.670001976774</v>
      </c>
      <c r="F5">
        <v>67270.84000345548</v>
      </c>
      <c r="H5" s="1">
        <f>orbital_periods_output3[[#This Row],[vel_tan]]</f>
        <v>-9510.9530274466251</v>
      </c>
      <c r="I5" s="1">
        <f>orbital_periods_output3[[#This Row],[time_1]]</f>
        <v>13454.170000247253</v>
      </c>
      <c r="J5" s="1">
        <f>orbital_periods_output3[[#This Row],[time_2]]-orbital_periods_output3[[#This Row],[time_1]]</f>
        <v>13454.169998379308</v>
      </c>
      <c r="K5" s="1">
        <f>orbital_periods_output3[[#This Row],[time_3]]-orbital_periods_output3[[#This Row],[time_2]]</f>
        <v>13454.160000609238</v>
      </c>
      <c r="L5" s="1">
        <f>orbital_periods_output3[[#This Row],[time_4]]-orbital_periods_output3[[#This Row],[time_3]]</f>
        <v>13454.170002740975</v>
      </c>
      <c r="M5" s="1">
        <f>orbital_periods_output3[[#This Row],[time_5]]-orbital_periods_output3[[#This Row],[time_4]]</f>
        <v>13454.170001478706</v>
      </c>
      <c r="N5" s="1">
        <f t="shared" si="0"/>
        <v>13454.168000691096</v>
      </c>
      <c r="O5" s="2">
        <f t="shared" si="1"/>
        <v>5.0010658687824616E-3</v>
      </c>
      <c r="P5">
        <f t="shared" si="2"/>
        <v>13454.16652781518</v>
      </c>
      <c r="W5" s="1">
        <f t="shared" si="3"/>
        <v>90458227.490296125</v>
      </c>
      <c r="X5" s="3">
        <f t="shared" si="4"/>
        <v>1.7677822507341772E-3</v>
      </c>
      <c r="Y5" s="4">
        <f t="shared" si="5"/>
        <v>4.3806972318327975E-10</v>
      </c>
      <c r="Z5" s="3">
        <f t="shared" si="6"/>
        <v>1.767782379751154E-3</v>
      </c>
    </row>
    <row r="6" spans="1:26" x14ac:dyDescent="0.3">
      <c r="A6">
        <v>-9412.9019653079995</v>
      </c>
      <c r="B6">
        <v>12382.170000223854</v>
      </c>
      <c r="C6">
        <v>24764.329998969755</v>
      </c>
      <c r="D6">
        <v>37146.489998580611</v>
      </c>
      <c r="E6">
        <v>49528.650001103189</v>
      </c>
      <c r="F6">
        <v>61910.810003625767</v>
      </c>
      <c r="H6" s="1">
        <f>orbital_periods_output3[[#This Row],[vel_tan]]</f>
        <v>-9412.9019653079995</v>
      </c>
      <c r="I6" s="1">
        <f>orbital_periods_output3[[#This Row],[time_1]]</f>
        <v>12382.170000223854</v>
      </c>
      <c r="J6" s="1">
        <f>orbital_periods_output3[[#This Row],[time_2]]-orbital_periods_output3[[#This Row],[time_1]]</f>
        <v>12382.159998745901</v>
      </c>
      <c r="K6" s="1">
        <f>orbital_periods_output3[[#This Row],[time_3]]-orbital_periods_output3[[#This Row],[time_2]]</f>
        <v>12382.159999610856</v>
      </c>
      <c r="L6" s="1">
        <f>orbital_periods_output3[[#This Row],[time_4]]-orbital_periods_output3[[#This Row],[time_3]]</f>
        <v>12382.160002522578</v>
      </c>
      <c r="M6" s="1">
        <f>orbital_periods_output3[[#This Row],[time_5]]-orbital_periods_output3[[#This Row],[time_4]]</f>
        <v>12382.160002522578</v>
      </c>
      <c r="N6" s="1">
        <f t="shared" si="0"/>
        <v>12382.162000725153</v>
      </c>
      <c r="O6" s="2">
        <f t="shared" si="1"/>
        <v>5.000738976377761E-3</v>
      </c>
      <c r="P6">
        <f t="shared" si="2"/>
        <v>12382.162007705028</v>
      </c>
      <c r="W6" s="1">
        <f t="shared" si="3"/>
        <v>88602723.408499196</v>
      </c>
      <c r="X6" s="3">
        <f t="shared" si="4"/>
        <v>1.8683963584222084E-3</v>
      </c>
      <c r="Y6" s="4">
        <f t="shared" si="5"/>
        <v>5.0305498573065682E-10</v>
      </c>
      <c r="Z6" s="3">
        <f t="shared" si="6"/>
        <v>1.8683963577200602E-3</v>
      </c>
    </row>
    <row r="7" spans="1:26" x14ac:dyDescent="0.3">
      <c r="A7">
        <v>-9314.8509031693757</v>
      </c>
      <c r="B7">
        <v>11454.420000203603</v>
      </c>
      <c r="C7">
        <v>22908.839999266766</v>
      </c>
      <c r="D7">
        <v>34363.259998013593</v>
      </c>
      <c r="E7">
        <v>45817.680000347165</v>
      </c>
      <c r="F7">
        <v>57272.100002680738</v>
      </c>
      <c r="H7" s="1">
        <f>orbital_periods_output3[[#This Row],[vel_tan]]</f>
        <v>-9314.8509031693757</v>
      </c>
      <c r="I7" s="1">
        <f>orbital_periods_output3[[#This Row],[time_1]]</f>
        <v>11454.420000203603</v>
      </c>
      <c r="J7" s="1">
        <f>orbital_periods_output3[[#This Row],[time_2]]-orbital_periods_output3[[#This Row],[time_1]]</f>
        <v>11454.419999063162</v>
      </c>
      <c r="K7" s="1">
        <f>orbital_periods_output3[[#This Row],[time_3]]-orbital_periods_output3[[#This Row],[time_2]]</f>
        <v>11454.419998746827</v>
      </c>
      <c r="L7" s="1">
        <f>orbital_periods_output3[[#This Row],[time_4]]-orbital_periods_output3[[#This Row],[time_3]]</f>
        <v>11454.420002333572</v>
      </c>
      <c r="M7" s="1">
        <f>orbital_periods_output3[[#This Row],[time_5]]-orbital_periods_output3[[#This Row],[time_4]]</f>
        <v>11454.420002333572</v>
      </c>
      <c r="N7" s="1">
        <f t="shared" si="0"/>
        <v>11454.420000536147</v>
      </c>
      <c r="O7" s="2">
        <f t="shared" si="1"/>
        <v>1.7933725757757202E-6</v>
      </c>
      <c r="P7">
        <f t="shared" si="2"/>
        <v>11454.418580193635</v>
      </c>
      <c r="W7" s="1">
        <f t="shared" si="3"/>
        <v>86766447.348275334</v>
      </c>
      <c r="X7" s="3">
        <f t="shared" si="4"/>
        <v>1.9679675411082157E-3</v>
      </c>
      <c r="Y7" s="4">
        <f t="shared" si="5"/>
        <v>2.0541118730149905E-13</v>
      </c>
      <c r="Z7" s="3">
        <f t="shared" si="6"/>
        <v>1.9679677037929108E-3</v>
      </c>
    </row>
    <row r="8" spans="1:26" x14ac:dyDescent="0.3">
      <c r="A8">
        <v>-9216.79984103075</v>
      </c>
      <c r="B8">
        <v>10645.060000185937</v>
      </c>
      <c r="C8">
        <v>21290.119999525876</v>
      </c>
      <c r="D8">
        <v>31935.17999782191</v>
      </c>
      <c r="E8">
        <v>42580.239999687612</v>
      </c>
      <c r="F8">
        <v>53225.290001856294</v>
      </c>
      <c r="H8" s="1">
        <f>orbital_periods_output3[[#This Row],[vel_tan]]</f>
        <v>-9216.79984103075</v>
      </c>
      <c r="I8" s="1">
        <f>orbital_periods_output3[[#This Row],[time_1]]</f>
        <v>10645.060000185937</v>
      </c>
      <c r="J8" s="1">
        <f>orbital_periods_output3[[#This Row],[time_2]]-orbital_periods_output3[[#This Row],[time_1]]</f>
        <v>10645.059999339939</v>
      </c>
      <c r="K8" s="1">
        <f>orbital_periods_output3[[#This Row],[time_3]]-orbital_periods_output3[[#This Row],[time_2]]</f>
        <v>10645.059998296034</v>
      </c>
      <c r="L8" s="1">
        <f>orbital_periods_output3[[#This Row],[time_4]]-orbital_periods_output3[[#This Row],[time_3]]</f>
        <v>10645.060001865702</v>
      </c>
      <c r="M8" s="1">
        <f>orbital_periods_output3[[#This Row],[time_5]]-orbital_periods_output3[[#This Row],[time_4]]</f>
        <v>10645.050002168682</v>
      </c>
      <c r="N8" s="1">
        <f t="shared" si="0"/>
        <v>10645.058000371258</v>
      </c>
      <c r="O8" s="2">
        <f t="shared" si="1"/>
        <v>4.9998485101241386E-3</v>
      </c>
      <c r="P8">
        <f t="shared" si="2"/>
        <v>10645.057576446148</v>
      </c>
      <c r="W8" s="1">
        <f t="shared" si="3"/>
        <v>84949399.309624463</v>
      </c>
      <c r="X8" s="3">
        <f t="shared" si="4"/>
        <v>2.0664963631060853E-3</v>
      </c>
      <c r="Y8" s="4">
        <f t="shared" si="5"/>
        <v>6.4707139293448434E-10</v>
      </c>
      <c r="Z8" s="3">
        <f t="shared" si="6"/>
        <v>2.0664964179697137E-3</v>
      </c>
    </row>
    <row r="9" spans="1:26" x14ac:dyDescent="0.3">
      <c r="A9">
        <v>-9118.7487788921244</v>
      </c>
      <c r="B9">
        <v>9933.9000001704135</v>
      </c>
      <c r="C9">
        <v>19867.78999975355</v>
      </c>
      <c r="D9">
        <v>29801.679998163421</v>
      </c>
      <c r="E9">
        <v>39735.569999108076</v>
      </c>
      <c r="F9">
        <v>49669.460001131876</v>
      </c>
      <c r="H9" s="1">
        <f>orbital_periods_output3[[#This Row],[vel_tan]]</f>
        <v>-9118.7487788921244</v>
      </c>
      <c r="I9" s="1">
        <f>orbital_periods_output3[[#This Row],[time_1]]</f>
        <v>9933.9000001704135</v>
      </c>
      <c r="J9" s="1">
        <f>orbital_periods_output3[[#This Row],[time_2]]-orbital_periods_output3[[#This Row],[time_1]]</f>
        <v>9933.8899995831362</v>
      </c>
      <c r="K9" s="1">
        <f>orbital_periods_output3[[#This Row],[time_3]]-orbital_periods_output3[[#This Row],[time_2]]</f>
        <v>9933.8899984098716</v>
      </c>
      <c r="L9" s="1">
        <f>orbital_periods_output3[[#This Row],[time_4]]-orbital_periods_output3[[#This Row],[time_3]]</f>
        <v>9933.8900009446552</v>
      </c>
      <c r="M9" s="1">
        <f>orbital_periods_output3[[#This Row],[time_5]]-orbital_periods_output3[[#This Row],[time_4]]</f>
        <v>9933.8900020237998</v>
      </c>
      <c r="N9" s="1">
        <f t="shared" si="0"/>
        <v>9933.8920002263749</v>
      </c>
      <c r="O9" s="2">
        <f t="shared" si="1"/>
        <v>5.0008802709271549E-3</v>
      </c>
      <c r="P9">
        <f t="shared" si="2"/>
        <v>9933.8908410317345</v>
      </c>
      <c r="W9" s="1">
        <f t="shared" si="3"/>
        <v>83151579.292546615</v>
      </c>
      <c r="X9" s="3">
        <f t="shared" si="4"/>
        <v>2.1639823319057738E-3</v>
      </c>
      <c r="Y9" s="4">
        <f t="shared" si="5"/>
        <v>7.2625556696985187E-10</v>
      </c>
      <c r="Z9" s="3">
        <f t="shared" si="6"/>
        <v>2.1639825002504639E-3</v>
      </c>
    </row>
    <row r="10" spans="1:26" x14ac:dyDescent="0.3">
      <c r="A10">
        <v>-9020.6977167535006</v>
      </c>
      <c r="B10">
        <v>9304.9700001566853</v>
      </c>
      <c r="C10">
        <v>18609.929999954897</v>
      </c>
      <c r="D10">
        <v>27914.889998465442</v>
      </c>
      <c r="E10">
        <v>37219.849998595557</v>
      </c>
      <c r="F10">
        <v>46524.810000491227</v>
      </c>
      <c r="H10" s="1">
        <f>orbital_periods_output3[[#This Row],[vel_tan]]</f>
        <v>-9020.6977167535006</v>
      </c>
      <c r="I10" s="1">
        <f>orbital_periods_output3[[#This Row],[time_1]]</f>
        <v>9304.9700001566853</v>
      </c>
      <c r="J10" s="1">
        <f>orbital_periods_output3[[#This Row],[time_2]]-orbital_periods_output3[[#This Row],[time_1]]</f>
        <v>9304.9599997982114</v>
      </c>
      <c r="K10" s="1">
        <f>orbital_periods_output3[[#This Row],[time_3]]-orbital_periods_output3[[#This Row],[time_2]]</f>
        <v>9304.9599985105451</v>
      </c>
      <c r="L10" s="1">
        <f>orbital_periods_output3[[#This Row],[time_4]]-orbital_periods_output3[[#This Row],[time_3]]</f>
        <v>9304.9600001301151</v>
      </c>
      <c r="M10" s="1">
        <f>orbital_periods_output3[[#This Row],[time_5]]-orbital_periods_output3[[#This Row],[time_4]]</f>
        <v>9304.9600018956698</v>
      </c>
      <c r="N10" s="1">
        <f t="shared" si="0"/>
        <v>9304.962000098245</v>
      </c>
      <c r="O10" s="2">
        <f t="shared" si="1"/>
        <v>5.0008230700768763E-3</v>
      </c>
      <c r="P10">
        <f t="shared" si="2"/>
        <v>9304.9613425547304</v>
      </c>
      <c r="W10" s="1">
        <f t="shared" si="3"/>
        <v>81372987.297041818</v>
      </c>
      <c r="X10" s="3">
        <f t="shared" si="4"/>
        <v>2.2604258441451387E-3</v>
      </c>
      <c r="Y10" s="4">
        <f t="shared" si="5"/>
        <v>8.0988972761555647E-10</v>
      </c>
      <c r="Z10" s="3">
        <f t="shared" si="6"/>
        <v>2.2604259506351647E-3</v>
      </c>
    </row>
    <row r="11" spans="1:26" x14ac:dyDescent="0.3">
      <c r="A11">
        <v>-8922.6466546148749</v>
      </c>
      <c r="B11">
        <v>8745.5100001444735</v>
      </c>
      <c r="C11">
        <v>17491.020000134002</v>
      </c>
      <c r="D11">
        <v>26236.5199987341</v>
      </c>
      <c r="E11">
        <v>34982.029998139653</v>
      </c>
      <c r="F11">
        <v>43727.539999921348</v>
      </c>
      <c r="H11" s="1">
        <f>orbital_periods_output3[[#This Row],[vel_tan]]</f>
        <v>-8922.6466546148749</v>
      </c>
      <c r="I11" s="1">
        <f>orbital_periods_output3[[#This Row],[time_1]]</f>
        <v>8745.5100001444735</v>
      </c>
      <c r="J11" s="1">
        <f>orbital_periods_output3[[#This Row],[time_2]]-orbital_periods_output3[[#This Row],[time_1]]</f>
        <v>8745.5099999895283</v>
      </c>
      <c r="K11" s="1">
        <f>orbital_periods_output3[[#This Row],[time_3]]-orbital_periods_output3[[#This Row],[time_2]]</f>
        <v>8745.4999986000985</v>
      </c>
      <c r="L11" s="1">
        <f>orbital_periods_output3[[#This Row],[time_4]]-orbital_periods_output3[[#This Row],[time_3]]</f>
        <v>8745.5099994055527</v>
      </c>
      <c r="M11" s="1">
        <f>orbital_periods_output3[[#This Row],[time_5]]-orbital_periods_output3[[#This Row],[time_4]]</f>
        <v>8745.5100017816949</v>
      </c>
      <c r="N11" s="1">
        <f t="shared" si="0"/>
        <v>8745.5079999842692</v>
      </c>
      <c r="O11" s="2">
        <f t="shared" si="1"/>
        <v>5.0015907982015051E-3</v>
      </c>
      <c r="P11">
        <f t="shared" si="2"/>
        <v>8745.5065923767652</v>
      </c>
      <c r="W11" s="1">
        <f t="shared" si="3"/>
        <v>79613623.323110014</v>
      </c>
      <c r="X11" s="3">
        <f t="shared" si="4"/>
        <v>2.3558265163403634E-3</v>
      </c>
      <c r="Y11" s="4">
        <f t="shared" si="5"/>
        <v>8.982043677972176E-10</v>
      </c>
      <c r="Z11" s="3">
        <f t="shared" si="6"/>
        <v>2.3558267691238133E-3</v>
      </c>
    </row>
    <row r="12" spans="1:26" x14ac:dyDescent="0.3">
      <c r="A12">
        <v>-8824.5955924762493</v>
      </c>
      <c r="B12">
        <v>8245.210000133553</v>
      </c>
      <c r="C12">
        <v>16490.420000294169</v>
      </c>
      <c r="D12">
        <v>24735.629998974349</v>
      </c>
      <c r="E12">
        <v>32980.839997731957</v>
      </c>
      <c r="F12">
        <v>41226.049999411727</v>
      </c>
      <c r="H12" s="1">
        <f>orbital_periods_output3[[#This Row],[vel_tan]]</f>
        <v>-8824.5955924762493</v>
      </c>
      <c r="I12" s="1">
        <f>orbital_periods_output3[[#This Row],[time_1]]</f>
        <v>8245.210000133553</v>
      </c>
      <c r="J12" s="1">
        <f>orbital_periods_output3[[#This Row],[time_2]]-orbital_periods_output3[[#This Row],[time_1]]</f>
        <v>8245.2100001606159</v>
      </c>
      <c r="K12" s="1">
        <f>orbital_periods_output3[[#This Row],[time_3]]-orbital_periods_output3[[#This Row],[time_2]]</f>
        <v>8245.2099986801804</v>
      </c>
      <c r="L12" s="1">
        <f>orbital_periods_output3[[#This Row],[time_4]]-orbital_periods_output3[[#This Row],[time_3]]</f>
        <v>8245.2099987576075</v>
      </c>
      <c r="M12" s="1">
        <f>orbital_periods_output3[[#This Row],[time_5]]-orbital_periods_output3[[#This Row],[time_4]]</f>
        <v>8245.2100016797704</v>
      </c>
      <c r="N12" s="1">
        <f t="shared" si="0"/>
        <v>8245.2099998823451</v>
      </c>
      <c r="O12" s="2">
        <f t="shared" si="1"/>
        <v>1.4997949620010331E-6</v>
      </c>
      <c r="P12">
        <f t="shared" si="2"/>
        <v>8245.2095305792627</v>
      </c>
      <c r="W12" s="1">
        <f t="shared" si="3"/>
        <v>77873487.370751247</v>
      </c>
      <c r="X12" s="3">
        <f t="shared" si="4"/>
        <v>2.4501848627428865E-3</v>
      </c>
      <c r="Y12" s="4">
        <f t="shared" si="5"/>
        <v>2.9712402014142442E-13</v>
      </c>
      <c r="Z12" s="3">
        <f t="shared" si="6"/>
        <v>2.4501849557164107E-3</v>
      </c>
    </row>
    <row r="13" spans="1:26" x14ac:dyDescent="0.3">
      <c r="A13">
        <v>-8726.5445303376255</v>
      </c>
      <c r="B13">
        <v>7795.6500001237409</v>
      </c>
      <c r="C13">
        <v>15591.300000293902</v>
      </c>
      <c r="D13">
        <v>23386.949999190234</v>
      </c>
      <c r="E13">
        <v>31182.599997942376</v>
      </c>
      <c r="F13">
        <v>38978.24999895379</v>
      </c>
      <c r="H13" s="1">
        <f>orbital_periods_output3[[#This Row],[vel_tan]]</f>
        <v>-8726.5445303376255</v>
      </c>
      <c r="I13" s="1">
        <f>orbital_periods_output3[[#This Row],[time_1]]</f>
        <v>7795.6500001237409</v>
      </c>
      <c r="J13" s="1">
        <f>orbital_periods_output3[[#This Row],[time_2]]-orbital_periods_output3[[#This Row],[time_1]]</f>
        <v>7795.6500001701615</v>
      </c>
      <c r="K13" s="1">
        <f>orbital_periods_output3[[#This Row],[time_3]]-orbital_periods_output3[[#This Row],[time_2]]</f>
        <v>7795.6499988963315</v>
      </c>
      <c r="L13" s="1">
        <f>orbital_periods_output3[[#This Row],[time_4]]-orbital_periods_output3[[#This Row],[time_3]]</f>
        <v>7795.649998752142</v>
      </c>
      <c r="M13" s="1">
        <f>orbital_periods_output3[[#This Row],[time_5]]-orbital_periods_output3[[#This Row],[time_4]]</f>
        <v>7795.6500010114141</v>
      </c>
      <c r="N13" s="1">
        <f t="shared" si="0"/>
        <v>7795.6499997907576</v>
      </c>
      <c r="O13" s="2">
        <f t="shared" si="1"/>
        <v>1.129636075347662E-6</v>
      </c>
      <c r="P13">
        <f t="shared" si="2"/>
        <v>7795.6486337362194</v>
      </c>
      <c r="W13" s="1">
        <f t="shared" si="3"/>
        <v>76152579.439965531</v>
      </c>
      <c r="X13" s="3">
        <f t="shared" si="4"/>
        <v>2.5435002132762645E-3</v>
      </c>
      <c r="Y13" s="4">
        <f t="shared" si="5"/>
        <v>2.4571221118174541E-13</v>
      </c>
      <c r="Z13" s="3">
        <f t="shared" si="6"/>
        <v>2.5435005104129595E-3</v>
      </c>
    </row>
    <row r="14" spans="1:26" x14ac:dyDescent="0.3">
      <c r="A14">
        <v>-8628.4934681989998</v>
      </c>
      <c r="B14">
        <v>7389.8900001148841</v>
      </c>
      <c r="C14">
        <v>14779.780000276189</v>
      </c>
      <c r="D14">
        <v>22169.669999385085</v>
      </c>
      <c r="E14">
        <v>29559.559998202178</v>
      </c>
      <c r="F14">
        <v>36949.449998540469</v>
      </c>
      <c r="H14" s="1">
        <f>orbital_periods_output3[[#This Row],[vel_tan]]</f>
        <v>-8628.4934681989998</v>
      </c>
      <c r="I14" s="1">
        <f>orbital_periods_output3[[#This Row],[time_1]]</f>
        <v>7389.8900001148841</v>
      </c>
      <c r="J14" s="1">
        <f>orbital_periods_output3[[#This Row],[time_2]]-orbital_periods_output3[[#This Row],[time_1]]</f>
        <v>7389.8900001613047</v>
      </c>
      <c r="K14" s="1">
        <f>orbital_periods_output3[[#This Row],[time_3]]-orbital_periods_output3[[#This Row],[time_2]]</f>
        <v>7389.8899991088965</v>
      </c>
      <c r="L14" s="1">
        <f>orbital_periods_output3[[#This Row],[time_4]]-orbital_periods_output3[[#This Row],[time_3]]</f>
        <v>7389.8899988170924</v>
      </c>
      <c r="M14" s="1">
        <f>orbital_periods_output3[[#This Row],[time_5]]-orbital_periods_output3[[#This Row],[time_4]]</f>
        <v>7389.8900003382914</v>
      </c>
      <c r="N14" s="1">
        <f t="shared" si="0"/>
        <v>7389.8899997080935</v>
      </c>
      <c r="O14" s="2">
        <f t="shared" si="1"/>
        <v>7.6059950515627861E-7</v>
      </c>
      <c r="P14">
        <f t="shared" si="2"/>
        <v>7389.8884974426774</v>
      </c>
      <c r="W14" s="1">
        <f t="shared" si="3"/>
        <v>74450899.530752808</v>
      </c>
      <c r="X14" s="3">
        <f t="shared" si="4"/>
        <v>2.6357730760018772E-3</v>
      </c>
      <c r="Y14" s="4">
        <f t="shared" si="5"/>
        <v>1.8085679194958338E-13</v>
      </c>
      <c r="Z14" s="3">
        <f t="shared" si="6"/>
        <v>2.6357734332134561E-3</v>
      </c>
    </row>
    <row r="15" spans="1:26" x14ac:dyDescent="0.3">
      <c r="A15">
        <v>-8530.442406060376</v>
      </c>
      <c r="B15">
        <v>7022.1800001068577</v>
      </c>
      <c r="C15">
        <v>14044.350000260136</v>
      </c>
      <c r="D15">
        <v>21066.519999561668</v>
      </c>
      <c r="E15">
        <v>28088.689998437621</v>
      </c>
      <c r="F15">
        <v>35110.859998165899</v>
      </c>
      <c r="H15" s="1">
        <f>orbital_periods_output3[[#This Row],[vel_tan]]</f>
        <v>-8530.442406060376</v>
      </c>
      <c r="I15" s="1">
        <f>orbital_periods_output3[[#This Row],[time_1]]</f>
        <v>7022.1800001068577</v>
      </c>
      <c r="J15" s="1">
        <f>orbital_periods_output3[[#This Row],[time_2]]-orbital_periods_output3[[#This Row],[time_1]]</f>
        <v>7022.1700001532781</v>
      </c>
      <c r="K15" s="1">
        <f>orbital_periods_output3[[#This Row],[time_3]]-orbital_periods_output3[[#This Row],[time_2]]</f>
        <v>7022.1699993015318</v>
      </c>
      <c r="L15" s="1">
        <f>orbital_periods_output3[[#This Row],[time_4]]-orbital_periods_output3[[#This Row],[time_3]]</f>
        <v>7022.1699988759538</v>
      </c>
      <c r="M15" s="1">
        <f>orbital_periods_output3[[#This Row],[time_5]]-orbital_periods_output3[[#This Row],[time_4]]</f>
        <v>7022.1699997282776</v>
      </c>
      <c r="N15" s="1">
        <f t="shared" si="0"/>
        <v>7022.1719996331794</v>
      </c>
      <c r="O15" s="2">
        <f t="shared" si="1"/>
        <v>5.0006154519905976E-3</v>
      </c>
      <c r="P15">
        <f t="shared" si="2"/>
        <v>7022.1710403171364</v>
      </c>
      <c r="W15" s="1">
        <f t="shared" si="3"/>
        <v>72768447.643113136</v>
      </c>
      <c r="X15" s="3">
        <f t="shared" si="4"/>
        <v>2.7270034757561419E-3</v>
      </c>
      <c r="Y15" s="4">
        <f t="shared" si="5"/>
        <v>1.2946322703963557E-9</v>
      </c>
      <c r="Z15" s="3">
        <f t="shared" si="6"/>
        <v>2.7270037241179028E-3</v>
      </c>
    </row>
    <row r="16" spans="1:26" x14ac:dyDescent="0.3">
      <c r="A16">
        <v>-8432.3913439217504</v>
      </c>
      <c r="B16">
        <v>6687.6800000995563</v>
      </c>
      <c r="C16">
        <v>13375.360000245533</v>
      </c>
      <c r="D16">
        <v>20063.039999722296</v>
      </c>
      <c r="E16">
        <v>26750.719998651792</v>
      </c>
      <c r="F16">
        <v>33438.399997825174</v>
      </c>
      <c r="H16" s="1">
        <f>orbital_periods_output3[[#This Row],[vel_tan]]</f>
        <v>-8432.3913439217504</v>
      </c>
      <c r="I16" s="1">
        <f>orbital_periods_output3[[#This Row],[time_1]]</f>
        <v>6687.6800000995563</v>
      </c>
      <c r="J16" s="1">
        <f>orbital_periods_output3[[#This Row],[time_2]]-orbital_periods_output3[[#This Row],[time_1]]</f>
        <v>6687.6800001459769</v>
      </c>
      <c r="K16" s="1">
        <f>orbital_periods_output3[[#This Row],[time_3]]-orbital_periods_output3[[#This Row],[time_2]]</f>
        <v>6687.6799994767625</v>
      </c>
      <c r="L16" s="1">
        <f>orbital_periods_output3[[#This Row],[time_4]]-orbital_periods_output3[[#This Row],[time_3]]</f>
        <v>6687.6799989294959</v>
      </c>
      <c r="M16" s="1">
        <f>orbital_periods_output3[[#This Row],[time_5]]-orbital_periods_output3[[#This Row],[time_4]]</f>
        <v>6687.6799991733824</v>
      </c>
      <c r="N16" s="1">
        <f t="shared" si="0"/>
        <v>6687.6799995650344</v>
      </c>
      <c r="O16" s="2">
        <f t="shared" si="1"/>
        <v>6.0824049796792679E-7</v>
      </c>
      <c r="P16">
        <f t="shared" si="2"/>
        <v>6687.6798255557296</v>
      </c>
      <c r="W16" s="1">
        <f t="shared" si="3"/>
        <v>71105223.777046457</v>
      </c>
      <c r="X16" s="3">
        <f t="shared" si="4"/>
        <v>2.8171913342585784E-3</v>
      </c>
      <c r="Y16" s="4">
        <f t="shared" si="5"/>
        <v>1.7081457846186953E-13</v>
      </c>
      <c r="Z16" s="3">
        <f t="shared" si="6"/>
        <v>2.8171913831262986E-3</v>
      </c>
    </row>
    <row r="17" spans="1:26" x14ac:dyDescent="0.3">
      <c r="A17">
        <v>-8334.3402817831247</v>
      </c>
      <c r="B17">
        <v>6382.3600000928918</v>
      </c>
      <c r="C17">
        <v>12764.720000232204</v>
      </c>
      <c r="D17">
        <v>19147.079999868914</v>
      </c>
      <c r="E17">
        <v>25529.439998847283</v>
      </c>
      <c r="F17">
        <v>31911.799997825652</v>
      </c>
      <c r="H17" s="1">
        <f>orbital_periods_output3[[#This Row],[vel_tan]]</f>
        <v>-8334.3402817831247</v>
      </c>
      <c r="I17" s="1">
        <f>orbital_periods_output3[[#This Row],[time_1]]</f>
        <v>6382.3600000928918</v>
      </c>
      <c r="J17" s="1">
        <f>orbital_periods_output3[[#This Row],[time_2]]-orbital_periods_output3[[#This Row],[time_1]]</f>
        <v>6382.3600001393124</v>
      </c>
      <c r="K17" s="1">
        <f>orbital_periods_output3[[#This Row],[time_3]]-orbital_periods_output3[[#This Row],[time_2]]</f>
        <v>6382.3599996367102</v>
      </c>
      <c r="L17" s="1">
        <f>orbital_periods_output3[[#This Row],[time_4]]-orbital_periods_output3[[#This Row],[time_3]]</f>
        <v>6382.3599989783688</v>
      </c>
      <c r="M17" s="1">
        <f>orbital_periods_output3[[#This Row],[time_5]]-orbital_periods_output3[[#This Row],[time_4]]</f>
        <v>6382.3599989783688</v>
      </c>
      <c r="N17" s="1">
        <f t="shared" si="0"/>
        <v>6382.3599995651302</v>
      </c>
      <c r="O17" s="2">
        <f t="shared" si="1"/>
        <v>5.8047180573339574E-7</v>
      </c>
      <c r="P17">
        <f t="shared" si="2"/>
        <v>6382.358218533348</v>
      </c>
      <c r="W17" s="1">
        <f t="shared" si="3"/>
        <v>69461227.932552814</v>
      </c>
      <c r="X17" s="3">
        <f t="shared" si="4"/>
        <v>2.9063358695527752E-3</v>
      </c>
      <c r="Y17" s="4">
        <f t="shared" si="5"/>
        <v>1.7621966695516884E-13</v>
      </c>
      <c r="Z17" s="3">
        <f t="shared" si="6"/>
        <v>2.9063364102386437E-3</v>
      </c>
    </row>
    <row r="18" spans="1:26" x14ac:dyDescent="0.3">
      <c r="A18">
        <v>-8236.2892196445009</v>
      </c>
      <c r="B18">
        <v>6102.770000086789</v>
      </c>
      <c r="C18">
        <v>12205.540000219999</v>
      </c>
      <c r="D18">
        <v>18308.310000003177</v>
      </c>
      <c r="E18">
        <v>24411.0799990263</v>
      </c>
      <c r="F18">
        <v>30513.839998049425</v>
      </c>
      <c r="H18" s="1">
        <f>orbital_periods_output3[[#This Row],[vel_tan]]</f>
        <v>-8236.2892196445009</v>
      </c>
      <c r="I18" s="1">
        <f>orbital_periods_output3[[#This Row],[time_1]]</f>
        <v>6102.770000086789</v>
      </c>
      <c r="J18" s="1">
        <f>orbital_periods_output3[[#This Row],[time_2]]-orbital_periods_output3[[#This Row],[time_1]]</f>
        <v>6102.7700001332096</v>
      </c>
      <c r="K18" s="1">
        <f>orbital_periods_output3[[#This Row],[time_3]]-orbital_periods_output3[[#This Row],[time_2]]</f>
        <v>6102.7699997831787</v>
      </c>
      <c r="L18" s="1">
        <f>orbital_periods_output3[[#This Row],[time_4]]-orbital_periods_output3[[#This Row],[time_3]]</f>
        <v>6102.7699990231231</v>
      </c>
      <c r="M18" s="1">
        <f>orbital_periods_output3[[#This Row],[time_5]]-orbital_periods_output3[[#This Row],[time_4]]</f>
        <v>6102.7599990231247</v>
      </c>
      <c r="N18" s="1">
        <f t="shared" si="0"/>
        <v>6102.767999609885</v>
      </c>
      <c r="O18" s="2">
        <f t="shared" si="1"/>
        <v>5.0005550424430112E-3</v>
      </c>
      <c r="P18">
        <f t="shared" si="2"/>
        <v>6102.7676670507044</v>
      </c>
      <c r="W18" s="1">
        <f t="shared" si="3"/>
        <v>67836460.109632224</v>
      </c>
      <c r="X18" s="3">
        <f t="shared" si="4"/>
        <v>2.9944386966706238E-3</v>
      </c>
      <c r="Y18" s="4">
        <f t="shared" si="5"/>
        <v>1.6357446899374138E-9</v>
      </c>
      <c r="Z18" s="3">
        <f t="shared" si="6"/>
        <v>2.9944388054549361E-3</v>
      </c>
    </row>
    <row r="19" spans="1:26" x14ac:dyDescent="0.3">
      <c r="A19">
        <v>-8138.2381575058753</v>
      </c>
      <c r="B19">
        <v>5845.9800000811838</v>
      </c>
      <c r="C19">
        <v>11691.960000208788</v>
      </c>
      <c r="D19">
        <v>17537.930000126493</v>
      </c>
      <c r="E19">
        <v>23383.909999190721</v>
      </c>
      <c r="F19">
        <v>29229.889998254948</v>
      </c>
      <c r="H19" s="1">
        <f>orbital_periods_output3[[#This Row],[vel_tan]]</f>
        <v>-8138.2381575058753</v>
      </c>
      <c r="I19" s="1">
        <f>orbital_periods_output3[[#This Row],[time_1]]</f>
        <v>5845.9800000811838</v>
      </c>
      <c r="J19" s="1">
        <f>orbital_periods_output3[[#This Row],[time_2]]-orbital_periods_output3[[#This Row],[time_1]]</f>
        <v>5845.9800001276044</v>
      </c>
      <c r="K19" s="1">
        <f>orbital_periods_output3[[#This Row],[time_3]]-orbital_periods_output3[[#This Row],[time_2]]</f>
        <v>5845.9699999177046</v>
      </c>
      <c r="L19" s="1">
        <f>orbital_periods_output3[[#This Row],[time_4]]-orbital_periods_output3[[#This Row],[time_3]]</f>
        <v>5845.9799990642277</v>
      </c>
      <c r="M19" s="1">
        <f>orbital_periods_output3[[#This Row],[time_5]]-orbital_periods_output3[[#This Row],[time_4]]</f>
        <v>5845.9799990642277</v>
      </c>
      <c r="N19" s="1">
        <f t="shared" si="0"/>
        <v>5845.9779996509897</v>
      </c>
      <c r="O19" s="2">
        <f t="shared" si="1"/>
        <v>5.0001049498860084E-3</v>
      </c>
      <c r="P19">
        <f t="shared" si="2"/>
        <v>5845.9762206115693</v>
      </c>
      <c r="W19" s="1">
        <f t="shared" si="3"/>
        <v>66230920.308284625</v>
      </c>
      <c r="X19" s="3">
        <f t="shared" si="4"/>
        <v>3.0814979436037397E-3</v>
      </c>
      <c r="Y19" s="4">
        <f t="shared" si="5"/>
        <v>1.7570841721489516E-9</v>
      </c>
      <c r="Z19" s="3">
        <f t="shared" si="6"/>
        <v>3.0814985687751795E-3</v>
      </c>
    </row>
    <row r="20" spans="1:26" x14ac:dyDescent="0.3">
      <c r="A20">
        <v>-8040.1870953672505</v>
      </c>
      <c r="B20">
        <v>5609.4800000760215</v>
      </c>
      <c r="C20">
        <v>11218.950000198463</v>
      </c>
      <c r="D20">
        <v>16828.420000240065</v>
      </c>
      <c r="E20">
        <v>22437.889999342151</v>
      </c>
      <c r="F20">
        <v>28047.359998444237</v>
      </c>
      <c r="H20" s="1">
        <f>orbital_periods_output3[[#This Row],[vel_tan]]</f>
        <v>-8040.1870953672505</v>
      </c>
      <c r="I20" s="1">
        <f>orbital_periods_output3[[#This Row],[time_1]]</f>
        <v>5609.4800000760215</v>
      </c>
      <c r="J20" s="1">
        <f>orbital_periods_output3[[#This Row],[time_2]]-orbital_periods_output3[[#This Row],[time_1]]</f>
        <v>5609.4700001224419</v>
      </c>
      <c r="K20" s="1">
        <f>orbital_periods_output3[[#This Row],[time_3]]-orbital_periods_output3[[#This Row],[time_2]]</f>
        <v>5609.4700000416015</v>
      </c>
      <c r="L20" s="1">
        <f>orbital_periods_output3[[#This Row],[time_4]]-orbital_periods_output3[[#This Row],[time_3]]</f>
        <v>5609.4699991020861</v>
      </c>
      <c r="M20" s="1">
        <f>orbital_periods_output3[[#This Row],[time_5]]-orbital_periods_output3[[#This Row],[time_4]]</f>
        <v>5609.4699991020861</v>
      </c>
      <c r="N20" s="1">
        <f t="shared" si="0"/>
        <v>5609.4719996888471</v>
      </c>
      <c r="O20" s="2">
        <f t="shared" si="1"/>
        <v>5.0004869676740782E-3</v>
      </c>
      <c r="P20">
        <f t="shared" si="2"/>
        <v>5609.4700773627028</v>
      </c>
      <c r="W20" s="1">
        <f t="shared" si="3"/>
        <v>64644608.528510064</v>
      </c>
      <c r="X20" s="3">
        <f t="shared" si="4"/>
        <v>3.1675149765426004E-3</v>
      </c>
      <c r="Y20" s="4">
        <f t="shared" si="5"/>
        <v>1.8824252218381478E-9</v>
      </c>
      <c r="Z20" s="3">
        <f t="shared" si="6"/>
        <v>3.1675157001993699E-3</v>
      </c>
    </row>
    <row r="21" spans="1:26" x14ac:dyDescent="0.3">
      <c r="A21">
        <v>-7942.1360332286249</v>
      </c>
      <c r="B21">
        <v>5391.0900000712545</v>
      </c>
      <c r="C21">
        <v>10782.170000188929</v>
      </c>
      <c r="D21">
        <v>16173.250000306605</v>
      </c>
      <c r="E21">
        <v>21564.339999481981</v>
      </c>
      <c r="F21">
        <v>26955.419998619025</v>
      </c>
      <c r="H21" s="1">
        <f>orbital_periods_output3[[#This Row],[vel_tan]]</f>
        <v>-7942.1360332286249</v>
      </c>
      <c r="I21" s="1">
        <f>orbital_periods_output3[[#This Row],[time_1]]</f>
        <v>5391.0900000712545</v>
      </c>
      <c r="J21" s="1">
        <f>orbital_periods_output3[[#This Row],[time_2]]-orbital_periods_output3[[#This Row],[time_1]]</f>
        <v>5391.0800001176749</v>
      </c>
      <c r="K21" s="1">
        <f>orbital_periods_output3[[#This Row],[time_3]]-orbital_periods_output3[[#This Row],[time_2]]</f>
        <v>5391.0800001176758</v>
      </c>
      <c r="L21" s="1">
        <f>orbital_periods_output3[[#This Row],[time_4]]-orbital_periods_output3[[#This Row],[time_3]]</f>
        <v>5391.0899991753759</v>
      </c>
      <c r="M21" s="1">
        <f>orbital_periods_output3[[#This Row],[time_5]]-orbital_periods_output3[[#This Row],[time_4]]</f>
        <v>5391.0799991370441</v>
      </c>
      <c r="N21" s="1">
        <f t="shared" si="0"/>
        <v>5391.0839997238054</v>
      </c>
      <c r="O21" s="2">
        <f t="shared" si="1"/>
        <v>5.0004671052192862E-3</v>
      </c>
      <c r="P21">
        <f t="shared" si="2"/>
        <v>5391.0828368422854</v>
      </c>
      <c r="W21" s="1">
        <f t="shared" si="3"/>
        <v>63077524.770308517</v>
      </c>
      <c r="X21" s="3">
        <f t="shared" si="4"/>
        <v>3.2524897320094699E-3</v>
      </c>
      <c r="Y21" s="4">
        <f t="shared" si="5"/>
        <v>2.0112180179731423E-9</v>
      </c>
      <c r="Z21" s="3">
        <f t="shared" si="6"/>
        <v>3.2524901997275121E-3</v>
      </c>
    </row>
    <row r="22" spans="1:26" x14ac:dyDescent="0.3">
      <c r="A22">
        <v>-7844.0849710900002</v>
      </c>
      <c r="B22">
        <v>5188.940000066842</v>
      </c>
      <c r="C22">
        <v>10377.880000180105</v>
      </c>
      <c r="D22">
        <v>15566.820000293368</v>
      </c>
      <c r="E22">
        <v>20755.759999611411</v>
      </c>
      <c r="F22">
        <v>25944.699998780812</v>
      </c>
      <c r="H22" s="1">
        <f>orbital_periods_output3[[#This Row],[vel_tan]]</f>
        <v>-7844.0849710900002</v>
      </c>
      <c r="I22" s="1">
        <f>orbital_periods_output3[[#This Row],[time_1]]</f>
        <v>5188.940000066842</v>
      </c>
      <c r="J22" s="1">
        <f>orbital_periods_output3[[#This Row],[time_2]]-orbital_periods_output3[[#This Row],[time_1]]</f>
        <v>5188.9400001132626</v>
      </c>
      <c r="K22" s="1">
        <f>orbital_periods_output3[[#This Row],[time_3]]-orbital_periods_output3[[#This Row],[time_2]]</f>
        <v>5188.9400001132635</v>
      </c>
      <c r="L22" s="1">
        <f>orbital_periods_output3[[#This Row],[time_4]]-orbital_periods_output3[[#This Row],[time_3]]</f>
        <v>5188.9399993180432</v>
      </c>
      <c r="M22" s="1">
        <f>orbital_periods_output3[[#This Row],[time_5]]-orbital_periods_output3[[#This Row],[time_4]]</f>
        <v>5188.9399991694008</v>
      </c>
      <c r="N22" s="1">
        <f t="shared" si="0"/>
        <v>5188.9399997561623</v>
      </c>
      <c r="O22" s="2">
        <f t="shared" si="1"/>
        <v>4.7193134378176183E-7</v>
      </c>
      <c r="P22">
        <f t="shared" si="2"/>
        <v>5188.93848931496</v>
      </c>
      <c r="W22" s="1">
        <f t="shared" si="3"/>
        <v>61529669.033680007</v>
      </c>
      <c r="X22" s="3">
        <f t="shared" si="4"/>
        <v>3.3364214198966548E-3</v>
      </c>
      <c r="Y22" s="4">
        <f t="shared" si="5"/>
        <v>2.0229717362802083E-13</v>
      </c>
      <c r="Z22" s="3">
        <f t="shared" si="6"/>
        <v>3.3364220673596039E-3</v>
      </c>
    </row>
    <row r="23" spans="1:26" x14ac:dyDescent="0.3">
      <c r="A23">
        <v>-7746.0339089513755</v>
      </c>
      <c r="B23">
        <v>5001.4100000627486</v>
      </c>
      <c r="C23">
        <v>10002.820000171918</v>
      </c>
      <c r="D23">
        <v>15004.220000281088</v>
      </c>
      <c r="E23">
        <v>20005.629999731485</v>
      </c>
      <c r="F23">
        <v>25007.029998930906</v>
      </c>
      <c r="H23" s="1">
        <f>orbital_periods_output3[[#This Row],[vel_tan]]</f>
        <v>-7746.0339089513755</v>
      </c>
      <c r="I23" s="1">
        <f>orbital_periods_output3[[#This Row],[time_1]]</f>
        <v>5001.4100000627486</v>
      </c>
      <c r="J23" s="1">
        <f>orbital_periods_output3[[#This Row],[time_2]]-orbital_periods_output3[[#This Row],[time_1]]</f>
        <v>5001.4100001091692</v>
      </c>
      <c r="K23" s="1">
        <f>orbital_periods_output3[[#This Row],[time_3]]-orbital_periods_output3[[#This Row],[time_2]]</f>
        <v>5001.4000001091699</v>
      </c>
      <c r="L23" s="1">
        <f>orbital_periods_output3[[#This Row],[time_4]]-orbital_periods_output3[[#This Row],[time_3]]</f>
        <v>5001.4099994503977</v>
      </c>
      <c r="M23" s="1">
        <f>orbital_periods_output3[[#This Row],[time_5]]-orbital_periods_output3[[#This Row],[time_4]]</f>
        <v>5001.3999991994206</v>
      </c>
      <c r="N23" s="1">
        <f t="shared" si="0"/>
        <v>5001.4059997861814</v>
      </c>
      <c r="O23" s="2">
        <f t="shared" si="1"/>
        <v>5.0004548743345367E-3</v>
      </c>
      <c r="P23">
        <f t="shared" si="2"/>
        <v>5001.4051519505974</v>
      </c>
      <c r="W23" s="1">
        <f t="shared" si="3"/>
        <v>60001041.318624526</v>
      </c>
      <c r="X23" s="3">
        <f t="shared" si="4"/>
        <v>3.4193109166691239E-3</v>
      </c>
      <c r="Y23" s="4">
        <f t="shared" si="5"/>
        <v>2.2791071071953744E-9</v>
      </c>
      <c r="Z23" s="3">
        <f t="shared" si="6"/>
        <v>3.4193113030956414E-3</v>
      </c>
    </row>
    <row r="24" spans="1:26" x14ac:dyDescent="0.3">
      <c r="A24">
        <v>-7647.9828468127507</v>
      </c>
      <c r="B24">
        <v>4827.0600000589429</v>
      </c>
      <c r="C24">
        <v>9654.1200001643065</v>
      </c>
      <c r="D24">
        <v>14481.180000269671</v>
      </c>
      <c r="E24">
        <v>19308.229999843119</v>
      </c>
      <c r="F24">
        <v>24135.289999070446</v>
      </c>
      <c r="H24" s="1">
        <f>orbital_periods_output3[[#This Row],[vel_tan]]</f>
        <v>-7647.9828468127507</v>
      </c>
      <c r="I24" s="1">
        <f>orbital_periods_output3[[#This Row],[time_1]]</f>
        <v>4827.0600000589429</v>
      </c>
      <c r="J24" s="1">
        <f>orbital_periods_output3[[#This Row],[time_2]]-orbital_periods_output3[[#This Row],[time_1]]</f>
        <v>4827.0600001053635</v>
      </c>
      <c r="K24" s="1">
        <f>orbital_periods_output3[[#This Row],[time_3]]-orbital_periods_output3[[#This Row],[time_2]]</f>
        <v>4827.0600001053645</v>
      </c>
      <c r="L24" s="1">
        <f>orbital_periods_output3[[#This Row],[time_4]]-orbital_periods_output3[[#This Row],[time_3]]</f>
        <v>4827.0499995734481</v>
      </c>
      <c r="M24" s="1">
        <f>orbital_periods_output3[[#This Row],[time_5]]-orbital_periods_output3[[#This Row],[time_4]]</f>
        <v>4827.0599992273274</v>
      </c>
      <c r="N24" s="1">
        <f t="shared" si="0"/>
        <v>4827.0579998140893</v>
      </c>
      <c r="O24" s="2">
        <f t="shared" si="1"/>
        <v>5.0002659581878106E-3</v>
      </c>
      <c r="P24">
        <f t="shared" si="2"/>
        <v>4827.0572790116803</v>
      </c>
      <c r="W24" s="1">
        <f t="shared" si="3"/>
        <v>58491641.625142068</v>
      </c>
      <c r="X24" s="3">
        <f t="shared" si="4"/>
        <v>3.5011575583943975E-3</v>
      </c>
      <c r="Y24" s="4">
        <f t="shared" si="5"/>
        <v>2.4178590705650958E-9</v>
      </c>
      <c r="Z24" s="3">
        <f t="shared" si="6"/>
        <v>3.5011579069356294E-3</v>
      </c>
    </row>
    <row r="25" spans="1:26" x14ac:dyDescent="0.3">
      <c r="A25">
        <v>-7549.9317846741251</v>
      </c>
      <c r="B25">
        <v>4664.6500000553979</v>
      </c>
      <c r="C25">
        <v>9329.2900001572161</v>
      </c>
      <c r="D25">
        <v>13993.940000259036</v>
      </c>
      <c r="E25">
        <v>18658.579999947109</v>
      </c>
      <c r="F25">
        <v>23323.229999200434</v>
      </c>
      <c r="H25" s="1">
        <f>orbital_periods_output3[[#This Row],[vel_tan]]</f>
        <v>-7549.9317846741251</v>
      </c>
      <c r="I25" s="1">
        <f>orbital_periods_output3[[#This Row],[time_1]]</f>
        <v>4664.6500000553979</v>
      </c>
      <c r="J25" s="1">
        <f>orbital_periods_output3[[#This Row],[time_2]]-orbital_periods_output3[[#This Row],[time_1]]</f>
        <v>4664.6400001018183</v>
      </c>
      <c r="K25" s="1">
        <f>orbital_periods_output3[[#This Row],[time_3]]-orbital_periods_output3[[#This Row],[time_2]]</f>
        <v>4664.6500001018194</v>
      </c>
      <c r="L25" s="1">
        <f>orbital_periods_output3[[#This Row],[time_4]]-orbital_periods_output3[[#This Row],[time_3]]</f>
        <v>4664.6399996880737</v>
      </c>
      <c r="M25" s="1">
        <f>orbital_periods_output3[[#This Row],[time_5]]-orbital_periods_output3[[#This Row],[time_4]]</f>
        <v>4664.6499992533245</v>
      </c>
      <c r="N25" s="1">
        <f t="shared" si="0"/>
        <v>4664.6459998400869</v>
      </c>
      <c r="O25" s="2">
        <f t="shared" si="1"/>
        <v>5.0002068728645099E-3</v>
      </c>
      <c r="P25">
        <f t="shared" si="2"/>
        <v>4664.6446032229342</v>
      </c>
      <c r="W25" s="1">
        <f t="shared" si="3"/>
        <v>57001469.953232616</v>
      </c>
      <c r="X25" s="3">
        <f t="shared" si="4"/>
        <v>3.5819611639086092E-3</v>
      </c>
      <c r="Y25" s="4">
        <f t="shared" si="5"/>
        <v>2.5597579224266382E-9</v>
      </c>
      <c r="Z25" s="3">
        <f t="shared" si="6"/>
        <v>3.5819618788795709E-3</v>
      </c>
    </row>
    <row r="26" spans="1:26" x14ac:dyDescent="0.3">
      <c r="A26">
        <v>-7451.8807225355004</v>
      </c>
      <c r="B26">
        <v>4513.0700000520892</v>
      </c>
      <c r="C26">
        <v>9026.140000150599</v>
      </c>
      <c r="D26">
        <v>13539.20000024911</v>
      </c>
      <c r="E26">
        <v>18052.270000044162</v>
      </c>
      <c r="F26">
        <v>22565.33999932175</v>
      </c>
      <c r="H26" s="1">
        <f>orbital_periods_output3[[#This Row],[vel_tan]]</f>
        <v>-7451.8807225355004</v>
      </c>
      <c r="I26" s="1">
        <f>orbital_periods_output3[[#This Row],[time_1]]</f>
        <v>4513.0700000520892</v>
      </c>
      <c r="J26" s="1">
        <f>orbital_periods_output3[[#This Row],[time_2]]-orbital_periods_output3[[#This Row],[time_1]]</f>
        <v>4513.0700000985098</v>
      </c>
      <c r="K26" s="1">
        <f>orbital_periods_output3[[#This Row],[time_3]]-orbital_periods_output3[[#This Row],[time_2]]</f>
        <v>4513.0600000985105</v>
      </c>
      <c r="L26" s="1">
        <f>orbital_periods_output3[[#This Row],[time_4]]-orbital_periods_output3[[#This Row],[time_3]]</f>
        <v>4513.0699997950524</v>
      </c>
      <c r="M26" s="1">
        <f>orbital_periods_output3[[#This Row],[time_5]]-orbital_periods_output3[[#This Row],[time_4]]</f>
        <v>4513.0699992775881</v>
      </c>
      <c r="N26" s="1">
        <f t="shared" si="0"/>
        <v>4513.06799986435</v>
      </c>
      <c r="O26" s="2">
        <f t="shared" si="1"/>
        <v>4.999999999654392E-3</v>
      </c>
      <c r="P26">
        <f t="shared" si="2"/>
        <v>4513.0664610295207</v>
      </c>
      <c r="W26" s="1">
        <f t="shared" si="3"/>
        <v>55530526.302896209</v>
      </c>
      <c r="X26" s="3">
        <f t="shared" si="4"/>
        <v>3.6617223865613052E-3</v>
      </c>
      <c r="Y26" s="4">
        <f t="shared" si="5"/>
        <v>2.7045329891020643E-9</v>
      </c>
      <c r="Z26" s="3">
        <f t="shared" si="6"/>
        <v>3.661723218927456E-3</v>
      </c>
    </row>
    <row r="27" spans="1:26" x14ac:dyDescent="0.3">
      <c r="A27">
        <v>-7353.8296603968756</v>
      </c>
      <c r="B27">
        <v>4371.360000048996</v>
      </c>
      <c r="C27">
        <v>8742.7100001444123</v>
      </c>
      <c r="D27">
        <v>13114.06000023983</v>
      </c>
      <c r="E27">
        <v>17485.4100001349</v>
      </c>
      <c r="F27">
        <v>21856.759999435173</v>
      </c>
      <c r="H27" s="1">
        <f>orbital_periods_output3[[#This Row],[vel_tan]]</f>
        <v>-7353.8296603968756</v>
      </c>
      <c r="I27" s="1">
        <f>orbital_periods_output3[[#This Row],[time_1]]</f>
        <v>4371.360000048996</v>
      </c>
      <c r="J27" s="1">
        <f>orbital_periods_output3[[#This Row],[time_2]]-orbital_periods_output3[[#This Row],[time_1]]</f>
        <v>4371.3500000954164</v>
      </c>
      <c r="K27" s="1">
        <f>orbital_periods_output3[[#This Row],[time_3]]-orbital_periods_output3[[#This Row],[time_2]]</f>
        <v>4371.3500000954173</v>
      </c>
      <c r="L27" s="1">
        <f>orbital_periods_output3[[#This Row],[time_4]]-orbital_periods_output3[[#This Row],[time_3]]</f>
        <v>4371.3499998950701</v>
      </c>
      <c r="M27" s="1">
        <f>orbital_periods_output3[[#This Row],[time_5]]-orbital_periods_output3[[#This Row],[time_4]]</f>
        <v>4371.3499993002733</v>
      </c>
      <c r="N27" s="1">
        <f t="shared" si="0"/>
        <v>4371.3519998870343</v>
      </c>
      <c r="O27" s="2">
        <f t="shared" si="1"/>
        <v>5.0003743613160623E-3</v>
      </c>
      <c r="P27">
        <f t="shared" si="2"/>
        <v>4371.3504522426419</v>
      </c>
      <c r="W27" s="1">
        <f t="shared" si="3"/>
        <v>54078810.674132824</v>
      </c>
      <c r="X27" s="3">
        <f t="shared" si="4"/>
        <v>3.740441044228964E-3</v>
      </c>
      <c r="Y27" s="4">
        <f t="shared" si="5"/>
        <v>2.8524516744568018E-9</v>
      </c>
      <c r="Z27" s="3">
        <f t="shared" si="6"/>
        <v>3.7404419270792946E-3</v>
      </c>
    </row>
    <row r="28" spans="1:26" x14ac:dyDescent="0.3">
      <c r="A28">
        <v>-7255.77859825825</v>
      </c>
      <c r="B28">
        <v>4238.640000046099</v>
      </c>
      <c r="C28">
        <v>8477.2700001386183</v>
      </c>
      <c r="D28">
        <v>12715.910000231139</v>
      </c>
      <c r="E28">
        <v>16954.540000219877</v>
      </c>
      <c r="F28">
        <v>21193.179999541393</v>
      </c>
      <c r="H28" s="1">
        <f>orbital_periods_output3[[#This Row],[vel_tan]]</f>
        <v>-7255.77859825825</v>
      </c>
      <c r="I28" s="1">
        <f>orbital_periods_output3[[#This Row],[time_1]]</f>
        <v>4238.640000046099</v>
      </c>
      <c r="J28" s="1">
        <f>orbital_periods_output3[[#This Row],[time_2]]-orbital_periods_output3[[#This Row],[time_1]]</f>
        <v>4238.6300000925194</v>
      </c>
      <c r="K28" s="1">
        <f>orbital_periods_output3[[#This Row],[time_3]]-orbital_periods_output3[[#This Row],[time_2]]</f>
        <v>4238.6400000925205</v>
      </c>
      <c r="L28" s="1">
        <f>orbital_periods_output3[[#This Row],[time_4]]-orbital_periods_output3[[#This Row],[time_3]]</f>
        <v>4238.6299999887378</v>
      </c>
      <c r="M28" s="1">
        <f>orbital_periods_output3[[#This Row],[time_5]]-orbital_periods_output3[[#This Row],[time_4]]</f>
        <v>4238.6399993215164</v>
      </c>
      <c r="N28" s="1">
        <f t="shared" si="0"/>
        <v>4238.6359999082788</v>
      </c>
      <c r="O28" s="2">
        <f t="shared" si="1"/>
        <v>5.000051891329349E-3</v>
      </c>
      <c r="P28">
        <f t="shared" si="2"/>
        <v>4238.6346106462142</v>
      </c>
      <c r="W28" s="1">
        <f t="shared" si="3"/>
        <v>52646323.066942453</v>
      </c>
      <c r="X28" s="3">
        <f t="shared" si="4"/>
        <v>3.8181171690467538E-3</v>
      </c>
      <c r="Y28" s="4">
        <f t="shared" si="5"/>
        <v>3.0026615437642978E-9</v>
      </c>
      <c r="Z28" s="3">
        <f t="shared" si="6"/>
        <v>3.8181180033350797E-3</v>
      </c>
    </row>
    <row r="29" spans="1:26" x14ac:dyDescent="0.3">
      <c r="A29">
        <v>-7157.7275361196253</v>
      </c>
      <c r="B29">
        <v>4114.1600000433818</v>
      </c>
      <c r="C29">
        <v>8228.3100001331841</v>
      </c>
      <c r="D29">
        <v>12342.460000222987</v>
      </c>
      <c r="E29">
        <v>16456.610000299581</v>
      </c>
      <c r="F29">
        <v>20570.769999641023</v>
      </c>
      <c r="H29" s="1">
        <f>orbital_periods_output3[[#This Row],[vel_tan]]</f>
        <v>-7157.7275361196253</v>
      </c>
      <c r="I29" s="1">
        <f>orbital_periods_output3[[#This Row],[time_1]]</f>
        <v>4114.1600000433818</v>
      </c>
      <c r="J29" s="1">
        <f>orbital_periods_output3[[#This Row],[time_2]]-orbital_periods_output3[[#This Row],[time_1]]</f>
        <v>4114.1500000898022</v>
      </c>
      <c r="K29" s="1">
        <f>orbital_periods_output3[[#This Row],[time_3]]-orbital_periods_output3[[#This Row],[time_2]]</f>
        <v>4114.1500000898031</v>
      </c>
      <c r="L29" s="1">
        <f>orbital_periods_output3[[#This Row],[time_4]]-orbital_periods_output3[[#This Row],[time_3]]</f>
        <v>4114.1500000765936</v>
      </c>
      <c r="M29" s="1">
        <f>orbital_periods_output3[[#This Row],[time_5]]-orbital_periods_output3[[#This Row],[time_4]]</f>
        <v>4114.159999341442</v>
      </c>
      <c r="N29" s="1">
        <f t="shared" si="0"/>
        <v>4114.1539999282049</v>
      </c>
      <c r="O29" s="2">
        <f t="shared" si="1"/>
        <v>4.999983394100127E-3</v>
      </c>
      <c r="P29">
        <f t="shared" si="2"/>
        <v>4114.1524351163052</v>
      </c>
      <c r="W29" s="1">
        <f t="shared" si="3"/>
        <v>51233063.48132512</v>
      </c>
      <c r="X29" s="3">
        <f t="shared" si="4"/>
        <v>3.894750460119755E-3</v>
      </c>
      <c r="Y29" s="4">
        <f t="shared" si="5"/>
        <v>3.1555596646929008E-9</v>
      </c>
      <c r="Z29" s="3">
        <f t="shared" si="6"/>
        <v>3.8947514476948132E-3</v>
      </c>
    </row>
    <row r="30" spans="1:26" x14ac:dyDescent="0.3">
      <c r="A30">
        <v>-7059.6764739810005</v>
      </c>
      <c r="B30">
        <v>3997.23000004083</v>
      </c>
      <c r="C30">
        <v>7994.4500001280803</v>
      </c>
      <c r="D30">
        <v>11991.67000021533</v>
      </c>
      <c r="E30">
        <v>15988.890000302581</v>
      </c>
      <c r="F30">
        <v>19986.10999973461</v>
      </c>
      <c r="H30" s="1">
        <f>orbital_periods_output3[[#This Row],[vel_tan]]</f>
        <v>-7059.6764739810005</v>
      </c>
      <c r="I30" s="1">
        <f>orbital_periods_output3[[#This Row],[time_1]]</f>
        <v>3997.23000004083</v>
      </c>
      <c r="J30" s="1">
        <f>orbital_periods_output3[[#This Row],[time_2]]-orbital_periods_output3[[#This Row],[time_1]]</f>
        <v>3997.2200000872504</v>
      </c>
      <c r="K30" s="1">
        <f>orbital_periods_output3[[#This Row],[time_3]]-orbital_periods_output3[[#This Row],[time_2]]</f>
        <v>3997.2200000872499</v>
      </c>
      <c r="L30" s="1">
        <f>orbital_periods_output3[[#This Row],[time_4]]-orbital_periods_output3[[#This Row],[time_3]]</f>
        <v>3997.2200000872508</v>
      </c>
      <c r="M30" s="1">
        <f>orbital_periods_output3[[#This Row],[time_5]]-orbital_periods_output3[[#This Row],[time_4]]</f>
        <v>3997.219999432029</v>
      </c>
      <c r="N30" s="1">
        <f t="shared" si="0"/>
        <v>3997.2219999469221</v>
      </c>
      <c r="O30" s="2">
        <f t="shared" si="1"/>
        <v>5.0003044004824915E-3</v>
      </c>
      <c r="P30">
        <f t="shared" si="2"/>
        <v>3997.220264139361</v>
      </c>
      <c r="W30" s="1">
        <f t="shared" si="3"/>
        <v>49839031.917280816</v>
      </c>
      <c r="X30" s="3">
        <f t="shared" si="4"/>
        <v>3.9703411107351195E-3</v>
      </c>
      <c r="Y30" s="4">
        <f t="shared" si="5"/>
        <v>3.3111185931444355E-9</v>
      </c>
      <c r="Z30" s="3">
        <f t="shared" si="6"/>
        <v>3.9703422601584989E-3</v>
      </c>
    </row>
    <row r="31" spans="1:26" x14ac:dyDescent="0.3">
      <c r="A31">
        <v>-6961.6254118423749</v>
      </c>
      <c r="B31">
        <v>3887.2300000384289</v>
      </c>
      <c r="C31">
        <v>7774.4600001232784</v>
      </c>
      <c r="D31">
        <v>11661.680000208127</v>
      </c>
      <c r="E31">
        <v>15548.910000292977</v>
      </c>
      <c r="F31">
        <v>19436.139999822644</v>
      </c>
      <c r="H31" s="1">
        <f>orbital_periods_output3[[#This Row],[vel_tan]]</f>
        <v>-6961.6254118423749</v>
      </c>
      <c r="I31" s="1">
        <f>orbital_periods_output3[[#This Row],[time_1]]</f>
        <v>3887.2300000384289</v>
      </c>
      <c r="J31" s="1">
        <f>orbital_periods_output3[[#This Row],[time_2]]-orbital_periods_output3[[#This Row],[time_1]]</f>
        <v>3887.2300000848495</v>
      </c>
      <c r="K31" s="1">
        <f>orbital_periods_output3[[#This Row],[time_3]]-orbital_periods_output3[[#This Row],[time_2]]</f>
        <v>3887.2200000848488</v>
      </c>
      <c r="L31" s="1">
        <f>orbital_periods_output3[[#This Row],[time_4]]-orbital_periods_output3[[#This Row],[time_3]]</f>
        <v>3887.23000008485</v>
      </c>
      <c r="M31" s="1">
        <f>orbital_periods_output3[[#This Row],[time_5]]-orbital_periods_output3[[#This Row],[time_4]]</f>
        <v>3887.2299995296671</v>
      </c>
      <c r="N31" s="1">
        <f t="shared" si="0"/>
        <v>3887.2279999645289</v>
      </c>
      <c r="O31" s="2">
        <f t="shared" si="1"/>
        <v>5.0000000005638867E-3</v>
      </c>
      <c r="P31">
        <f t="shared" si="2"/>
        <v>3887.2265801133544</v>
      </c>
      <c r="W31" s="1">
        <f t="shared" si="3"/>
        <v>48464228.374809518</v>
      </c>
      <c r="X31" s="3">
        <f t="shared" si="4"/>
        <v>4.0448894557667042E-3</v>
      </c>
      <c r="Y31" s="4">
        <f t="shared" si="5"/>
        <v>3.4685294647495043E-9</v>
      </c>
      <c r="Z31" s="3">
        <f t="shared" si="6"/>
        <v>4.0448904407261281E-3</v>
      </c>
    </row>
    <row r="32" spans="1:26" x14ac:dyDescent="0.3">
      <c r="A32">
        <v>-6863.5743497037502</v>
      </c>
      <c r="B32">
        <v>3783.6300000361675</v>
      </c>
      <c r="C32">
        <v>7567.2500001187555</v>
      </c>
      <c r="D32">
        <v>11350.870000201343</v>
      </c>
      <c r="E32">
        <v>15134.500000283932</v>
      </c>
      <c r="F32">
        <v>18918.119999905564</v>
      </c>
      <c r="H32" s="1">
        <f>orbital_periods_output3[[#This Row],[vel_tan]]</f>
        <v>-6863.5743497037502</v>
      </c>
      <c r="I32" s="1">
        <f>orbital_periods_output3[[#This Row],[time_1]]</f>
        <v>3783.6300000361675</v>
      </c>
      <c r="J32" s="1">
        <f>orbital_periods_output3[[#This Row],[time_2]]-orbital_periods_output3[[#This Row],[time_1]]</f>
        <v>3783.6200000825879</v>
      </c>
      <c r="K32" s="1">
        <f>orbital_periods_output3[[#This Row],[time_3]]-orbital_periods_output3[[#This Row],[time_2]]</f>
        <v>3783.6200000825875</v>
      </c>
      <c r="L32" s="1">
        <f>orbital_periods_output3[[#This Row],[time_4]]-orbital_periods_output3[[#This Row],[time_3]]</f>
        <v>3783.6300000825886</v>
      </c>
      <c r="M32" s="1">
        <f>orbital_periods_output3[[#This Row],[time_5]]-orbital_periods_output3[[#This Row],[time_4]]</f>
        <v>3783.6199996216328</v>
      </c>
      <c r="N32" s="1">
        <f t="shared" si="0"/>
        <v>3783.6239999811128</v>
      </c>
      <c r="O32" s="2">
        <f t="shared" si="1"/>
        <v>5.0002304778899997E-3</v>
      </c>
      <c r="P32">
        <f t="shared" si="2"/>
        <v>3783.6229106883266</v>
      </c>
      <c r="W32" s="1">
        <f t="shared" si="3"/>
        <v>47108652.853911258</v>
      </c>
      <c r="X32" s="3">
        <f t="shared" si="4"/>
        <v>4.1183951989493227E-3</v>
      </c>
      <c r="Y32" s="4">
        <f t="shared" si="5"/>
        <v>3.6284305195028267E-9</v>
      </c>
      <c r="Z32" s="3">
        <f t="shared" si="6"/>
        <v>4.1183959893977143E-3</v>
      </c>
    </row>
    <row r="33" spans="1:26" x14ac:dyDescent="0.3">
      <c r="A33">
        <v>-6765.5232875651254</v>
      </c>
      <c r="B33">
        <v>3685.9200000340347</v>
      </c>
      <c r="C33">
        <v>7371.8400001144901</v>
      </c>
      <c r="D33">
        <v>11057.750000194945</v>
      </c>
      <c r="E33">
        <v>14743.670000275401</v>
      </c>
      <c r="F33">
        <v>18429.589999983764</v>
      </c>
      <c r="H33" s="1">
        <f>orbital_periods_output3[[#This Row],[vel_tan]]</f>
        <v>-6765.5232875651254</v>
      </c>
      <c r="I33" s="1">
        <f>orbital_periods_output3[[#This Row],[time_1]]</f>
        <v>3685.9200000340347</v>
      </c>
      <c r="J33" s="1">
        <f>orbital_periods_output3[[#This Row],[time_2]]-orbital_periods_output3[[#This Row],[time_1]]</f>
        <v>3685.9200000804553</v>
      </c>
      <c r="K33" s="1">
        <f>orbital_periods_output3[[#This Row],[time_3]]-orbital_periods_output3[[#This Row],[time_2]]</f>
        <v>3685.9100000804547</v>
      </c>
      <c r="L33" s="1">
        <f>orbital_periods_output3[[#This Row],[time_4]]-orbital_periods_output3[[#This Row],[time_3]]</f>
        <v>3685.9200000804558</v>
      </c>
      <c r="M33" s="1">
        <f>orbital_periods_output3[[#This Row],[time_5]]-orbital_periods_output3[[#This Row],[time_4]]</f>
        <v>3685.9199997083633</v>
      </c>
      <c r="N33" s="1">
        <f t="shared" si="0"/>
        <v>3685.9179999967528</v>
      </c>
      <c r="O33" s="2">
        <f t="shared" si="1"/>
        <v>5.0000000005638867E-3</v>
      </c>
      <c r="P33">
        <f t="shared" si="2"/>
        <v>3685.9160579946715</v>
      </c>
      <c r="W33" s="1">
        <f t="shared" si="3"/>
        <v>45772305.35458602</v>
      </c>
      <c r="X33" s="3">
        <f t="shared" si="4"/>
        <v>4.190857434146023E-3</v>
      </c>
      <c r="Y33" s="4">
        <f t="shared" si="5"/>
        <v>3.7899716656948129E-9</v>
      </c>
      <c r="Z33" s="3">
        <f t="shared" si="6"/>
        <v>4.1908589061732445E-3</v>
      </c>
    </row>
    <row r="34" spans="1:26" x14ac:dyDescent="0.3">
      <c r="A34">
        <v>-6667.4722254264998</v>
      </c>
      <c r="B34">
        <v>3593.6700000320211</v>
      </c>
      <c r="C34">
        <v>7187.3300001104626</v>
      </c>
      <c r="D34">
        <v>10780.990000188904</v>
      </c>
      <c r="E34">
        <v>14374.650000267346</v>
      </c>
      <c r="F34">
        <v>17968.310000057601</v>
      </c>
      <c r="H34" s="1">
        <f>orbital_periods_output3[[#This Row],[vel_tan]]</f>
        <v>-6667.4722254264998</v>
      </c>
      <c r="I34" s="1">
        <f>orbital_periods_output3[[#This Row],[time_1]]</f>
        <v>3593.6700000320211</v>
      </c>
      <c r="J34" s="1">
        <f>orbital_periods_output3[[#This Row],[time_2]]-orbital_periods_output3[[#This Row],[time_1]]</f>
        <v>3593.6600000784415</v>
      </c>
      <c r="K34" s="1">
        <f>orbital_periods_output3[[#This Row],[time_3]]-orbital_periods_output3[[#This Row],[time_2]]</f>
        <v>3593.660000078441</v>
      </c>
      <c r="L34" s="1">
        <f>orbital_periods_output3[[#This Row],[time_4]]-orbital_periods_output3[[#This Row],[time_3]]</f>
        <v>3593.660000078442</v>
      </c>
      <c r="M34" s="1">
        <f>orbital_periods_output3[[#This Row],[time_5]]-orbital_periods_output3[[#This Row],[time_4]]</f>
        <v>3593.6599997902558</v>
      </c>
      <c r="N34" s="1">
        <f t="shared" si="0"/>
        <v>3593.6620000115204</v>
      </c>
      <c r="O34" s="2">
        <f t="shared" si="1"/>
        <v>5.0001208826415677E-3</v>
      </c>
      <c r="P34">
        <f t="shared" si="2"/>
        <v>3593.6614369109416</v>
      </c>
      <c r="W34" s="1">
        <f t="shared" si="3"/>
        <v>44455185.876833804</v>
      </c>
      <c r="X34" s="3">
        <f t="shared" si="4"/>
        <v>4.2622787458073746E-3</v>
      </c>
      <c r="Y34" s="4">
        <f t="shared" si="5"/>
        <v>3.9536103589193869E-9</v>
      </c>
      <c r="Z34" s="3">
        <f t="shared" si="6"/>
        <v>4.2622791910527274E-3</v>
      </c>
    </row>
    <row r="35" spans="1:26" x14ac:dyDescent="0.3">
      <c r="A35">
        <v>-6569.4211632878751</v>
      </c>
      <c r="B35">
        <v>3506.4600000301175</v>
      </c>
      <c r="C35">
        <v>7012.9200001066556</v>
      </c>
      <c r="D35">
        <v>10519.380000183193</v>
      </c>
      <c r="E35">
        <v>14025.830000259732</v>
      </c>
      <c r="F35">
        <v>17532.290000127396</v>
      </c>
      <c r="H35" s="1">
        <f>orbital_periods_output3[[#This Row],[vel_tan]]</f>
        <v>-6569.4211632878751</v>
      </c>
      <c r="I35" s="1">
        <f>orbital_periods_output3[[#This Row],[time_1]]</f>
        <v>3506.4600000301175</v>
      </c>
      <c r="J35" s="1">
        <f>orbital_periods_output3[[#This Row],[time_2]]-orbital_periods_output3[[#This Row],[time_1]]</f>
        <v>3506.4600000765381</v>
      </c>
      <c r="K35" s="1">
        <f>orbital_periods_output3[[#This Row],[time_3]]-orbital_periods_output3[[#This Row],[time_2]]</f>
        <v>3506.4600000765377</v>
      </c>
      <c r="L35" s="1">
        <f>orbital_periods_output3[[#This Row],[time_4]]-orbital_periods_output3[[#This Row],[time_3]]</f>
        <v>3506.4500000765383</v>
      </c>
      <c r="M35" s="1">
        <f>orbital_periods_output3[[#This Row],[time_5]]-orbital_periods_output3[[#This Row],[time_4]]</f>
        <v>3506.459999867664</v>
      </c>
      <c r="N35" s="1">
        <f t="shared" si="0"/>
        <v>3506.4580000254791</v>
      </c>
      <c r="O35" s="2">
        <f t="shared" si="1"/>
        <v>4.9999999998817657E-3</v>
      </c>
      <c r="P35">
        <f t="shared" si="2"/>
        <v>3506.4573435415623</v>
      </c>
      <c r="W35" s="1">
        <f t="shared" si="3"/>
        <v>43157294.420654617</v>
      </c>
      <c r="X35" s="3">
        <f t="shared" si="4"/>
        <v>4.3326563032587972E-3</v>
      </c>
      <c r="Y35" s="4">
        <f t="shared" si="5"/>
        <v>4.118739673220917E-9</v>
      </c>
      <c r="Z35" s="3">
        <f t="shared" si="6"/>
        <v>4.3326568440361533E-3</v>
      </c>
    </row>
    <row r="36" spans="1:26" x14ac:dyDescent="0.3">
      <c r="A36">
        <v>-6471.3701011492503</v>
      </c>
      <c r="B36">
        <v>3423.9500000283165</v>
      </c>
      <c r="C36">
        <v>6847.8900001030534</v>
      </c>
      <c r="D36">
        <v>10271.83000017779</v>
      </c>
      <c r="E36">
        <v>13695.770000252527</v>
      </c>
      <c r="F36">
        <v>17119.710000193438</v>
      </c>
      <c r="H36" s="1">
        <f>orbital_periods_output3[[#This Row],[vel_tan]]</f>
        <v>-6471.3701011492503</v>
      </c>
      <c r="I36" s="1">
        <f>orbital_periods_output3[[#This Row],[time_1]]</f>
        <v>3423.9500000283165</v>
      </c>
      <c r="J36" s="1">
        <f>orbital_periods_output3[[#This Row],[time_2]]-orbital_periods_output3[[#This Row],[time_1]]</f>
        <v>3423.9400000747369</v>
      </c>
      <c r="K36" s="1">
        <f>orbital_periods_output3[[#This Row],[time_3]]-orbital_periods_output3[[#This Row],[time_2]]</f>
        <v>3423.9400000747364</v>
      </c>
      <c r="L36" s="1">
        <f>orbital_periods_output3[[#This Row],[time_4]]-orbital_periods_output3[[#This Row],[time_3]]</f>
        <v>3423.9400000747373</v>
      </c>
      <c r="M36" s="1">
        <f>orbital_periods_output3[[#This Row],[time_5]]-orbital_periods_output3[[#This Row],[time_4]]</f>
        <v>3423.9399999409106</v>
      </c>
      <c r="N36" s="1">
        <f t="shared" si="0"/>
        <v>3423.9420000386876</v>
      </c>
      <c r="O36" s="2">
        <f t="shared" si="1"/>
        <v>5.0000437029211753E-3</v>
      </c>
      <c r="P36">
        <f t="shared" si="2"/>
        <v>3423.9400070844595</v>
      </c>
      <c r="W36" s="1">
        <f t="shared" si="3"/>
        <v>41878630.98604846</v>
      </c>
      <c r="X36" s="3">
        <f t="shared" si="4"/>
        <v>4.4019901569619727E-3</v>
      </c>
      <c r="Y36" s="4">
        <f t="shared" si="5"/>
        <v>4.2855366055441373E-9</v>
      </c>
      <c r="Z36" s="3">
        <f t="shared" si="6"/>
        <v>4.4019918651235293E-3</v>
      </c>
    </row>
    <row r="37" spans="1:26" x14ac:dyDescent="0.3">
      <c r="A37">
        <v>-6373.3190390106247</v>
      </c>
      <c r="B37">
        <v>3345.7800000266102</v>
      </c>
      <c r="C37">
        <v>6691.560000099641</v>
      </c>
      <c r="D37">
        <v>10037.340000172671</v>
      </c>
      <c r="E37">
        <v>13383.120000245703</v>
      </c>
      <c r="F37">
        <v>16728.900000255995</v>
      </c>
      <c r="H37" s="1">
        <f>orbital_periods_output3[[#This Row],[vel_tan]]</f>
        <v>-6373.3190390106247</v>
      </c>
      <c r="I37" s="1">
        <f>orbital_periods_output3[[#This Row],[time_1]]</f>
        <v>3345.7800000266102</v>
      </c>
      <c r="J37" s="1">
        <f>orbital_periods_output3[[#This Row],[time_2]]-orbital_periods_output3[[#This Row],[time_1]]</f>
        <v>3345.7800000730308</v>
      </c>
      <c r="K37" s="1">
        <f>orbital_periods_output3[[#This Row],[time_3]]-orbital_periods_output3[[#This Row],[time_2]]</f>
        <v>3345.7800000730304</v>
      </c>
      <c r="L37" s="1">
        <f>orbital_periods_output3[[#This Row],[time_4]]-orbital_periods_output3[[#This Row],[time_3]]</f>
        <v>3345.7800000730313</v>
      </c>
      <c r="M37" s="1">
        <f>orbital_periods_output3[[#This Row],[time_5]]-orbital_periods_output3[[#This Row],[time_4]]</f>
        <v>3345.7800000102925</v>
      </c>
      <c r="N37" s="1">
        <f t="shared" si="0"/>
        <v>3345.7800000511988</v>
      </c>
      <c r="O37" s="2">
        <f t="shared" si="1"/>
        <v>3.1369381758850068E-8</v>
      </c>
      <c r="P37">
        <f t="shared" si="2"/>
        <v>3345.779304004544</v>
      </c>
      <c r="W37" s="1">
        <f t="shared" si="3"/>
        <v>40619195.57301531</v>
      </c>
      <c r="X37" s="3">
        <f t="shared" si="4"/>
        <v>4.4702836343246044E-3</v>
      </c>
      <c r="Y37" s="4">
        <f t="shared" si="5"/>
        <v>2.7941672573275858E-14</v>
      </c>
      <c r="Z37" s="3">
        <f t="shared" si="6"/>
        <v>4.4702842543148632E-3</v>
      </c>
    </row>
    <row r="38" spans="1:26" x14ac:dyDescent="0.3">
      <c r="A38">
        <v>-6275.2679768720009</v>
      </c>
      <c r="B38">
        <v>3271.6800000249928</v>
      </c>
      <c r="C38">
        <v>6543.3600000964061</v>
      </c>
      <c r="D38">
        <v>9815.0300001678188</v>
      </c>
      <c r="E38">
        <v>13086.710000239233</v>
      </c>
      <c r="F38">
        <v>16358.380000310646</v>
      </c>
      <c r="H38" s="1">
        <f>orbital_periods_output3[[#This Row],[vel_tan]]</f>
        <v>-6275.2679768720009</v>
      </c>
      <c r="I38" s="1">
        <f>orbital_periods_output3[[#This Row],[time_1]]</f>
        <v>3271.6800000249928</v>
      </c>
      <c r="J38" s="1">
        <f>orbital_periods_output3[[#This Row],[time_2]]-orbital_periods_output3[[#This Row],[time_1]]</f>
        <v>3271.6800000714134</v>
      </c>
      <c r="K38" s="1">
        <f>orbital_periods_output3[[#This Row],[time_3]]-orbital_periods_output3[[#This Row],[time_2]]</f>
        <v>3271.6700000714127</v>
      </c>
      <c r="L38" s="1">
        <f>orbital_periods_output3[[#This Row],[time_4]]-orbital_periods_output3[[#This Row],[time_3]]</f>
        <v>3271.6800000714138</v>
      </c>
      <c r="M38" s="1">
        <f>orbital_periods_output3[[#This Row],[time_5]]-orbital_periods_output3[[#This Row],[time_4]]</f>
        <v>3271.6700000714136</v>
      </c>
      <c r="N38" s="1">
        <f t="shared" si="0"/>
        <v>3271.6760000621293</v>
      </c>
      <c r="O38" s="2">
        <f t="shared" si="1"/>
        <v>5.0000000005638867E-3</v>
      </c>
      <c r="P38">
        <f t="shared" si="2"/>
        <v>3271.6750342231821</v>
      </c>
      <c r="W38" s="1">
        <f t="shared" si="3"/>
        <v>39378988.181555212</v>
      </c>
      <c r="X38" s="3">
        <f t="shared" si="4"/>
        <v>4.5375331185862388E-3</v>
      </c>
      <c r="Y38" s="4">
        <f t="shared" si="5"/>
        <v>4.6230465353861466E-9</v>
      </c>
      <c r="Z38" s="3">
        <f t="shared" si="6"/>
        <v>4.5375340116101366E-3</v>
      </c>
    </row>
    <row r="39" spans="1:26" x14ac:dyDescent="0.3">
      <c r="A39">
        <v>-6177.2169147333752</v>
      </c>
      <c r="B39">
        <v>3201.3600000234578</v>
      </c>
      <c r="C39">
        <v>6402.710000093336</v>
      </c>
      <c r="D39">
        <v>9604.070000163214</v>
      </c>
      <c r="E39">
        <v>12805.420000233093</v>
      </c>
      <c r="F39">
        <v>16006.770000302971</v>
      </c>
      <c r="H39" s="1">
        <f>orbital_periods_output3[[#This Row],[vel_tan]]</f>
        <v>-6177.2169147333752</v>
      </c>
      <c r="I39" s="1">
        <f>orbital_periods_output3[[#This Row],[time_1]]</f>
        <v>3201.3600000234578</v>
      </c>
      <c r="J39" s="1">
        <f>orbital_periods_output3[[#This Row],[time_2]]-orbital_periods_output3[[#This Row],[time_1]]</f>
        <v>3201.3500000698782</v>
      </c>
      <c r="K39" s="1">
        <f>orbital_periods_output3[[#This Row],[time_3]]-orbital_periods_output3[[#This Row],[time_2]]</f>
        <v>3201.360000069878</v>
      </c>
      <c r="L39" s="1">
        <f>orbital_periods_output3[[#This Row],[time_4]]-orbital_periods_output3[[#This Row],[time_3]]</f>
        <v>3201.3500000698787</v>
      </c>
      <c r="M39" s="1">
        <f>orbital_periods_output3[[#This Row],[time_5]]-orbital_periods_output3[[#This Row],[time_4]]</f>
        <v>3201.3500000698787</v>
      </c>
      <c r="N39" s="1">
        <f t="shared" si="0"/>
        <v>3201.3540000605944</v>
      </c>
      <c r="O39" s="2">
        <f t="shared" si="1"/>
        <v>4.9999999998817657E-3</v>
      </c>
      <c r="P39">
        <f t="shared" si="2"/>
        <v>3201.3536759144558</v>
      </c>
      <c r="W39" s="1">
        <f t="shared" si="3"/>
        <v>38158008.81166812</v>
      </c>
      <c r="X39" s="3">
        <f t="shared" si="4"/>
        <v>4.603740826248157E-3</v>
      </c>
      <c r="Y39" s="4">
        <f t="shared" si="5"/>
        <v>4.7935350959335268E-9</v>
      </c>
      <c r="Z39" s="3">
        <f t="shared" si="6"/>
        <v>4.6037411370093671E-3</v>
      </c>
    </row>
    <row r="40" spans="1:26" x14ac:dyDescent="0.3">
      <c r="A40">
        <v>-6079.1658525947496</v>
      </c>
      <c r="B40">
        <v>3134.5700000219999</v>
      </c>
      <c r="C40">
        <v>6269.1400000904205</v>
      </c>
      <c r="D40">
        <v>9403.7000001588403</v>
      </c>
      <c r="E40">
        <v>12538.270000227261</v>
      </c>
      <c r="F40">
        <v>15672.830000295682</v>
      </c>
      <c r="H40" s="1">
        <f>orbital_periods_output3[[#This Row],[vel_tan]]</f>
        <v>-6079.1658525947496</v>
      </c>
      <c r="I40" s="1">
        <f>orbital_periods_output3[[#This Row],[time_1]]</f>
        <v>3134.5700000219999</v>
      </c>
      <c r="J40" s="1">
        <f>orbital_periods_output3[[#This Row],[time_2]]-orbital_periods_output3[[#This Row],[time_1]]</f>
        <v>3134.5700000684205</v>
      </c>
      <c r="K40" s="1">
        <f>orbital_periods_output3[[#This Row],[time_3]]-orbital_periods_output3[[#This Row],[time_2]]</f>
        <v>3134.5600000684199</v>
      </c>
      <c r="L40" s="1">
        <f>orbital_periods_output3[[#This Row],[time_4]]-orbital_periods_output3[[#This Row],[time_3]]</f>
        <v>3134.570000068421</v>
      </c>
      <c r="M40" s="1">
        <f>orbital_periods_output3[[#This Row],[time_5]]-orbital_periods_output3[[#This Row],[time_4]]</f>
        <v>3134.5600000684208</v>
      </c>
      <c r="N40" s="1">
        <f t="shared" si="0"/>
        <v>3134.5660000591365</v>
      </c>
      <c r="O40" s="2">
        <f t="shared" si="1"/>
        <v>5.0000000005638867E-3</v>
      </c>
      <c r="P40">
        <f t="shared" si="2"/>
        <v>3134.5655492646647</v>
      </c>
      <c r="W40" s="1">
        <f t="shared" si="3"/>
        <v>36956257.463354051</v>
      </c>
      <c r="X40" s="3">
        <f t="shared" si="4"/>
        <v>4.6689051828765378E-3</v>
      </c>
      <c r="Y40" s="4">
        <f t="shared" si="5"/>
        <v>4.9649671685702804E-9</v>
      </c>
      <c r="Z40" s="3">
        <f t="shared" si="6"/>
        <v>4.6689056305125442E-3</v>
      </c>
    </row>
    <row r="41" spans="1:26" x14ac:dyDescent="0.3">
      <c r="A41">
        <v>-5981.1147904561258</v>
      </c>
      <c r="B41">
        <v>3071.0900000206143</v>
      </c>
      <c r="C41">
        <v>6142.170000087649</v>
      </c>
      <c r="D41">
        <v>9213.2500001546832</v>
      </c>
      <c r="E41">
        <v>12284.330000221718</v>
      </c>
      <c r="F41">
        <v>15355.420000288754</v>
      </c>
      <c r="H41" s="1">
        <f>orbital_periods_output3[[#This Row],[vel_tan]]</f>
        <v>-5981.1147904561258</v>
      </c>
      <c r="I41" s="1">
        <f>orbital_periods_output3[[#This Row],[time_1]]</f>
        <v>3071.0900000206143</v>
      </c>
      <c r="J41" s="1">
        <f>orbital_periods_output3[[#This Row],[time_2]]-orbital_periods_output3[[#This Row],[time_1]]</f>
        <v>3071.0800000670347</v>
      </c>
      <c r="K41" s="1">
        <f>orbital_periods_output3[[#This Row],[time_3]]-orbital_periods_output3[[#This Row],[time_2]]</f>
        <v>3071.0800000670342</v>
      </c>
      <c r="L41" s="1">
        <f>orbital_periods_output3[[#This Row],[time_4]]-orbital_periods_output3[[#This Row],[time_3]]</f>
        <v>3071.0800000670351</v>
      </c>
      <c r="M41" s="1">
        <f>orbital_periods_output3[[#This Row],[time_5]]-orbital_periods_output3[[#This Row],[time_4]]</f>
        <v>3071.0900000670354</v>
      </c>
      <c r="N41" s="1">
        <f t="shared" si="0"/>
        <v>3071.0840000577509</v>
      </c>
      <c r="O41" s="2">
        <f t="shared" si="1"/>
        <v>5.0000000005638867E-3</v>
      </c>
      <c r="P41">
        <f t="shared" si="2"/>
        <v>3071.0823308254917</v>
      </c>
      <c r="W41" s="1">
        <f t="shared" si="3"/>
        <v>35773734.136613026</v>
      </c>
      <c r="X41" s="3">
        <f t="shared" si="4"/>
        <v>4.7330257770850856E-3</v>
      </c>
      <c r="Y41" s="4">
        <f t="shared" si="5"/>
        <v>5.1371934443233072E-9</v>
      </c>
      <c r="Z41" s="3">
        <f t="shared" si="6"/>
        <v>4.7330274921196661E-3</v>
      </c>
    </row>
    <row r="42" spans="1:26" x14ac:dyDescent="0.3">
      <c r="A42">
        <v>-5883.0637283175001</v>
      </c>
      <c r="B42">
        <v>3010.7000000192961</v>
      </c>
      <c r="C42">
        <v>6021.3900000850126</v>
      </c>
      <c r="D42">
        <v>9032.0900001507289</v>
      </c>
      <c r="E42">
        <v>12042.780000216446</v>
      </c>
      <c r="F42">
        <v>15053.480000282163</v>
      </c>
      <c r="H42" s="1">
        <f>orbital_periods_output3[[#This Row],[vel_tan]]</f>
        <v>-5883.0637283175001</v>
      </c>
      <c r="I42" s="1">
        <f>orbital_periods_output3[[#This Row],[time_1]]</f>
        <v>3010.7000000192961</v>
      </c>
      <c r="J42" s="1">
        <f>orbital_periods_output3[[#This Row],[time_2]]-orbital_periods_output3[[#This Row],[time_1]]</f>
        <v>3010.6900000657165</v>
      </c>
      <c r="K42" s="1">
        <f>orbital_periods_output3[[#This Row],[time_3]]-orbital_periods_output3[[#This Row],[time_2]]</f>
        <v>3010.7000000657163</v>
      </c>
      <c r="L42" s="1">
        <f>orbital_periods_output3[[#This Row],[time_4]]-orbital_periods_output3[[#This Row],[time_3]]</f>
        <v>3010.690000065717</v>
      </c>
      <c r="M42" s="1">
        <f>orbital_periods_output3[[#This Row],[time_5]]-orbital_periods_output3[[#This Row],[time_4]]</f>
        <v>3010.7000000657172</v>
      </c>
      <c r="N42" s="1">
        <f t="shared" si="0"/>
        <v>3010.6960000564327</v>
      </c>
      <c r="O42" s="2">
        <f t="shared" si="1"/>
        <v>5.000000000336513E-3</v>
      </c>
      <c r="P42">
        <f t="shared" si="2"/>
        <v>3010.6948693628328</v>
      </c>
      <c r="W42" s="1">
        <f t="shared" si="3"/>
        <v>34610438.831445009</v>
      </c>
      <c r="X42" s="3">
        <f t="shared" si="4"/>
        <v>4.7961055210170404E-3</v>
      </c>
      <c r="Y42" s="4">
        <f t="shared" si="5"/>
        <v>5.3100739510619606E-9</v>
      </c>
      <c r="Z42" s="3">
        <f t="shared" si="6"/>
        <v>4.7961067218307406E-3</v>
      </c>
    </row>
    <row r="43" spans="1:26" x14ac:dyDescent="0.3">
      <c r="A43">
        <v>-5785.0126661788754</v>
      </c>
      <c r="B43">
        <v>2953.2200000180414</v>
      </c>
      <c r="C43">
        <v>5906.4300000825033</v>
      </c>
      <c r="D43">
        <v>8859.6400001469647</v>
      </c>
      <c r="E43">
        <v>11812.850000211427</v>
      </c>
      <c r="F43">
        <v>14766.060000275889</v>
      </c>
      <c r="H43" s="1">
        <f>orbital_periods_output3[[#This Row],[vel_tan]]</f>
        <v>-5785.0126661788754</v>
      </c>
      <c r="I43" s="1">
        <f>orbital_periods_output3[[#This Row],[time_1]]</f>
        <v>2953.2200000180414</v>
      </c>
      <c r="J43" s="1">
        <f>orbital_periods_output3[[#This Row],[time_2]]-orbital_periods_output3[[#This Row],[time_1]]</f>
        <v>2953.2100000644618</v>
      </c>
      <c r="K43" s="1">
        <f>orbital_periods_output3[[#This Row],[time_3]]-orbital_periods_output3[[#This Row],[time_2]]</f>
        <v>2953.2100000644614</v>
      </c>
      <c r="L43" s="1">
        <f>orbital_periods_output3[[#This Row],[time_4]]-orbital_periods_output3[[#This Row],[time_3]]</f>
        <v>2953.2100000644623</v>
      </c>
      <c r="M43" s="1">
        <f>orbital_periods_output3[[#This Row],[time_5]]-orbital_periods_output3[[#This Row],[time_4]]</f>
        <v>2953.2100000644623</v>
      </c>
      <c r="N43" s="1">
        <f t="shared" si="0"/>
        <v>2953.2120000551777</v>
      </c>
      <c r="O43" s="2">
        <f t="shared" si="1"/>
        <v>4.9999767900317238E-3</v>
      </c>
      <c r="P43">
        <f t="shared" si="2"/>
        <v>2953.2112617585872</v>
      </c>
      <c r="W43" s="1">
        <f t="shared" si="3"/>
        <v>33466371.54785002</v>
      </c>
      <c r="X43" s="3">
        <f t="shared" si="4"/>
        <v>4.8581425099622055E-3</v>
      </c>
      <c r="Y43" s="4">
        <f t="shared" si="5"/>
        <v>5.4834306493006355E-9</v>
      </c>
      <c r="Z43" s="3">
        <f t="shared" si="6"/>
        <v>4.8581433196457644E-3</v>
      </c>
    </row>
    <row r="44" spans="1:26" x14ac:dyDescent="0.3">
      <c r="A44">
        <v>-5686.9616040402507</v>
      </c>
      <c r="B44">
        <v>2898.4600000168462</v>
      </c>
      <c r="C44">
        <v>5796.9200000801129</v>
      </c>
      <c r="D44">
        <v>8695.370000143379</v>
      </c>
      <c r="E44">
        <v>11593.830000206646</v>
      </c>
      <c r="F44">
        <v>14492.280000269913</v>
      </c>
      <c r="H44" s="1">
        <f>orbital_periods_output3[[#This Row],[vel_tan]]</f>
        <v>-5686.9616040402507</v>
      </c>
      <c r="I44" s="1">
        <f>orbital_periods_output3[[#This Row],[time_1]]</f>
        <v>2898.4600000168462</v>
      </c>
      <c r="J44" s="1">
        <f>orbital_periods_output3[[#This Row],[time_2]]-orbital_periods_output3[[#This Row],[time_1]]</f>
        <v>2898.4600000632668</v>
      </c>
      <c r="K44" s="1">
        <f>orbital_periods_output3[[#This Row],[time_3]]-orbital_periods_output3[[#This Row],[time_2]]</f>
        <v>2898.4500000632661</v>
      </c>
      <c r="L44" s="1">
        <f>orbital_periods_output3[[#This Row],[time_4]]-orbital_periods_output3[[#This Row],[time_3]]</f>
        <v>2898.4600000632672</v>
      </c>
      <c r="M44" s="1">
        <f>orbital_periods_output3[[#This Row],[time_5]]-orbital_periods_output3[[#This Row],[time_4]]</f>
        <v>2898.450000063267</v>
      </c>
      <c r="N44" s="1">
        <f t="shared" si="0"/>
        <v>2898.4560000539827</v>
      </c>
      <c r="O44" s="2">
        <f t="shared" si="1"/>
        <v>5.0000000005638867E-3</v>
      </c>
      <c r="P44">
        <f t="shared" si="2"/>
        <v>2898.4551538673591</v>
      </c>
      <c r="W44" s="1">
        <f t="shared" si="3"/>
        <v>32341532.285828061</v>
      </c>
      <c r="X44" s="3">
        <f t="shared" si="4"/>
        <v>4.9191363281565204E-3</v>
      </c>
      <c r="Y44" s="4">
        <f t="shared" si="5"/>
        <v>5.6571916549359039E-9</v>
      </c>
      <c r="Z44" s="3">
        <f t="shared" si="6"/>
        <v>4.9191372855647356E-3</v>
      </c>
    </row>
    <row r="45" spans="1:26" x14ac:dyDescent="0.3">
      <c r="A45">
        <v>-5588.910541901625</v>
      </c>
      <c r="B45">
        <v>2846.270000015707</v>
      </c>
      <c r="C45">
        <v>5692.5300000778343</v>
      </c>
      <c r="D45">
        <v>8538.8000001399614</v>
      </c>
      <c r="E45">
        <v>11385.060000202089</v>
      </c>
      <c r="F45">
        <v>14231.330000264217</v>
      </c>
      <c r="H45" s="1">
        <f>orbital_periods_output3[[#This Row],[vel_tan]]</f>
        <v>-5588.910541901625</v>
      </c>
      <c r="I45" s="1">
        <f>orbital_periods_output3[[#This Row],[time_1]]</f>
        <v>2846.270000015707</v>
      </c>
      <c r="J45" s="1">
        <f>orbital_periods_output3[[#This Row],[time_2]]-orbital_periods_output3[[#This Row],[time_1]]</f>
        <v>2846.2600000621273</v>
      </c>
      <c r="K45" s="1">
        <f>orbital_periods_output3[[#This Row],[time_3]]-orbital_periods_output3[[#This Row],[time_2]]</f>
        <v>2846.2700000621271</v>
      </c>
      <c r="L45" s="1">
        <f>orbital_periods_output3[[#This Row],[time_4]]-orbital_periods_output3[[#This Row],[time_3]]</f>
        <v>2846.2600000621278</v>
      </c>
      <c r="M45" s="1">
        <f>orbital_periods_output3[[#This Row],[time_5]]-orbital_periods_output3[[#This Row],[time_4]]</f>
        <v>2846.270000062128</v>
      </c>
      <c r="N45" s="1">
        <f t="shared" si="0"/>
        <v>2846.2660000528435</v>
      </c>
      <c r="O45" s="2">
        <f t="shared" si="1"/>
        <v>5.000000000336513E-3</v>
      </c>
      <c r="P45">
        <f t="shared" si="2"/>
        <v>2846.2642365080428</v>
      </c>
      <c r="W45" s="1">
        <f t="shared" si="3"/>
        <v>31235921.045379117</v>
      </c>
      <c r="X45" s="3">
        <f t="shared" si="4"/>
        <v>4.9790865628937895E-3</v>
      </c>
      <c r="Y45" s="4">
        <f t="shared" si="5"/>
        <v>5.8311328633567083E-9</v>
      </c>
      <c r="Z45" s="3">
        <f t="shared" si="6"/>
        <v>4.9790886195876594E-3</v>
      </c>
    </row>
    <row r="46" spans="1:26" x14ac:dyDescent="0.3">
      <c r="A46">
        <v>-5490.8594797630003</v>
      </c>
      <c r="B46">
        <v>2796.4900000146204</v>
      </c>
      <c r="C46">
        <v>5592.9800000756613</v>
      </c>
      <c r="D46">
        <v>8389.4700001367019</v>
      </c>
      <c r="E46">
        <v>11185.960000197743</v>
      </c>
      <c r="F46">
        <v>13982.450000258785</v>
      </c>
      <c r="H46" s="1">
        <f>orbital_periods_output3[[#This Row],[vel_tan]]</f>
        <v>-5490.8594797630003</v>
      </c>
      <c r="I46" s="1">
        <f>orbital_periods_output3[[#This Row],[time_1]]</f>
        <v>2796.4900000146204</v>
      </c>
      <c r="J46" s="1">
        <f>orbital_periods_output3[[#This Row],[time_2]]-orbital_periods_output3[[#This Row],[time_1]]</f>
        <v>2796.490000061041</v>
      </c>
      <c r="K46" s="1">
        <f>orbital_periods_output3[[#This Row],[time_3]]-orbital_periods_output3[[#This Row],[time_2]]</f>
        <v>2796.4900000610405</v>
      </c>
      <c r="L46" s="1">
        <f>orbital_periods_output3[[#This Row],[time_4]]-orbital_periods_output3[[#This Row],[time_3]]</f>
        <v>2796.4900000610414</v>
      </c>
      <c r="M46" s="1">
        <f>orbital_periods_output3[[#This Row],[time_5]]-orbital_periods_output3[[#This Row],[time_4]]</f>
        <v>2796.4900000610414</v>
      </c>
      <c r="N46" s="1">
        <f t="shared" si="0"/>
        <v>2796.4900000517569</v>
      </c>
      <c r="O46" s="2">
        <f t="shared" si="1"/>
        <v>2.3210532162920572E-8</v>
      </c>
      <c r="P46">
        <f t="shared" si="2"/>
        <v>2796.4889111761904</v>
      </c>
      <c r="W46" s="1">
        <f t="shared" si="3"/>
        <v>30149537.826503206</v>
      </c>
      <c r="X46" s="3">
        <f t="shared" si="4"/>
        <v>5.0379960139435853E-3</v>
      </c>
      <c r="Y46" s="4">
        <f t="shared" si="5"/>
        <v>2.7876509127784954E-14</v>
      </c>
      <c r="Z46" s="3">
        <f t="shared" si="6"/>
        <v>5.0379973217145289E-3</v>
      </c>
    </row>
    <row r="47" spans="1:26" x14ac:dyDescent="0.3">
      <c r="A47">
        <v>-5392.8084176243756</v>
      </c>
      <c r="B47">
        <v>2749.0000000135838</v>
      </c>
      <c r="C47">
        <v>5497.9900000735879</v>
      </c>
      <c r="D47">
        <v>8246.9800001335916</v>
      </c>
      <c r="E47">
        <v>10995.970000193596</v>
      </c>
      <c r="F47">
        <v>13744.960000253601</v>
      </c>
      <c r="H47" s="1">
        <f>orbital_periods_output3[[#This Row],[vel_tan]]</f>
        <v>-5392.8084176243756</v>
      </c>
      <c r="I47" s="1">
        <f>orbital_periods_output3[[#This Row],[time_1]]</f>
        <v>2749.0000000135838</v>
      </c>
      <c r="J47" s="1">
        <f>orbital_periods_output3[[#This Row],[time_2]]-orbital_periods_output3[[#This Row],[time_1]]</f>
        <v>2748.9900000600041</v>
      </c>
      <c r="K47" s="1">
        <f>orbital_periods_output3[[#This Row],[time_3]]-orbital_periods_output3[[#This Row],[time_2]]</f>
        <v>2748.9900000600037</v>
      </c>
      <c r="L47" s="1">
        <f>orbital_periods_output3[[#This Row],[time_4]]-orbital_periods_output3[[#This Row],[time_3]]</f>
        <v>2748.9900000600046</v>
      </c>
      <c r="M47" s="1">
        <f>orbital_periods_output3[[#This Row],[time_5]]-orbital_periods_output3[[#This Row],[time_4]]</f>
        <v>2748.9900000600046</v>
      </c>
      <c r="N47" s="1">
        <f t="shared" si="0"/>
        <v>2748.99200005072</v>
      </c>
      <c r="O47" s="2">
        <f t="shared" si="1"/>
        <v>4.9999767900317238E-3</v>
      </c>
      <c r="P47">
        <f t="shared" si="2"/>
        <v>2748.9911037536199</v>
      </c>
      <c r="W47" s="1">
        <f t="shared" si="3"/>
        <v>29082382.629200321</v>
      </c>
      <c r="X47" s="3">
        <f t="shared" si="4"/>
        <v>5.0958622842889592E-3</v>
      </c>
      <c r="Y47" s="4">
        <f t="shared" si="5"/>
        <v>6.1790389946988413E-9</v>
      </c>
      <c r="Z47" s="3">
        <f t="shared" si="6"/>
        <v>5.0958633919453503E-3</v>
      </c>
    </row>
    <row r="48" spans="1:26" x14ac:dyDescent="0.3">
      <c r="A48">
        <v>-5294.7573554857499</v>
      </c>
      <c r="B48">
        <v>2703.6500000125939</v>
      </c>
      <c r="C48">
        <v>5407.2900000716081</v>
      </c>
      <c r="D48">
        <v>8110.9300001306228</v>
      </c>
      <c r="E48">
        <v>10814.580000189637</v>
      </c>
      <c r="F48">
        <v>13518.220000248652</v>
      </c>
      <c r="H48" s="1">
        <f>orbital_periods_output3[[#This Row],[vel_tan]]</f>
        <v>-5294.7573554857499</v>
      </c>
      <c r="I48" s="1">
        <f>orbital_periods_output3[[#This Row],[time_1]]</f>
        <v>2703.6500000125939</v>
      </c>
      <c r="J48" s="1">
        <f>orbital_periods_output3[[#This Row],[time_2]]-orbital_periods_output3[[#This Row],[time_1]]</f>
        <v>2703.6400000590143</v>
      </c>
      <c r="K48" s="1">
        <f>orbital_periods_output3[[#This Row],[time_3]]-orbital_periods_output3[[#This Row],[time_2]]</f>
        <v>2703.6400000590147</v>
      </c>
      <c r="L48" s="1">
        <f>orbital_periods_output3[[#This Row],[time_4]]-orbital_periods_output3[[#This Row],[time_3]]</f>
        <v>2703.650000059014</v>
      </c>
      <c r="M48" s="1">
        <f>orbital_periods_output3[[#This Row],[time_5]]-orbital_periods_output3[[#This Row],[time_4]]</f>
        <v>2703.6400000590147</v>
      </c>
      <c r="N48" s="1">
        <f t="shared" si="0"/>
        <v>2703.6440000497305</v>
      </c>
      <c r="O48" s="2">
        <f t="shared" si="1"/>
        <v>4.9999999998817657E-3</v>
      </c>
      <c r="P48">
        <f t="shared" si="2"/>
        <v>2703.6432075932066</v>
      </c>
      <c r="W48" s="1">
        <f t="shared" si="3"/>
        <v>28034455.453470454</v>
      </c>
      <c r="X48" s="3">
        <f t="shared" si="4"/>
        <v>5.152685823421598E-3</v>
      </c>
      <c r="Y48" s="4">
        <f t="shared" si="5"/>
        <v>6.3527666403872877E-9</v>
      </c>
      <c r="Z48" s="3">
        <f t="shared" si="6"/>
        <v>5.1526868302801173E-3</v>
      </c>
    </row>
    <row r="49" spans="1:26" x14ac:dyDescent="0.3">
      <c r="A49">
        <v>-5196.7062933471252</v>
      </c>
      <c r="B49">
        <v>2660.3300000116483</v>
      </c>
      <c r="C49">
        <v>5320.6600000697172</v>
      </c>
      <c r="D49">
        <v>7980.9900001277865</v>
      </c>
      <c r="E49">
        <v>10641.310000185855</v>
      </c>
      <c r="F49">
        <v>13301.640000243924</v>
      </c>
      <c r="H49" s="1">
        <f>orbital_periods_output3[[#This Row],[vel_tan]]</f>
        <v>-5196.7062933471252</v>
      </c>
      <c r="I49" s="1">
        <f>orbital_periods_output3[[#This Row],[time_1]]</f>
        <v>2660.3300000116483</v>
      </c>
      <c r="J49" s="1">
        <f>orbital_periods_output3[[#This Row],[time_2]]-orbital_periods_output3[[#This Row],[time_1]]</f>
        <v>2660.3300000580689</v>
      </c>
      <c r="K49" s="1">
        <f>orbital_periods_output3[[#This Row],[time_3]]-orbital_periods_output3[[#This Row],[time_2]]</f>
        <v>2660.3300000580693</v>
      </c>
      <c r="L49" s="1">
        <f>orbital_periods_output3[[#This Row],[time_4]]-orbital_periods_output3[[#This Row],[time_3]]</f>
        <v>2660.3200000580682</v>
      </c>
      <c r="M49" s="1">
        <f>orbital_periods_output3[[#This Row],[time_5]]-orbital_periods_output3[[#This Row],[time_4]]</f>
        <v>2660.3300000580693</v>
      </c>
      <c r="N49" s="1">
        <f t="shared" si="0"/>
        <v>2660.3280000487848</v>
      </c>
      <c r="O49" s="2">
        <f t="shared" si="1"/>
        <v>5.0000000005638867E-3</v>
      </c>
      <c r="P49">
        <f t="shared" si="2"/>
        <v>2660.3271399713135</v>
      </c>
      <c r="W49" s="1">
        <f t="shared" si="3"/>
        <v>27005756.299313616</v>
      </c>
      <c r="X49" s="3">
        <f t="shared" si="4"/>
        <v>5.2084665141289609E-3</v>
      </c>
      <c r="Y49" s="4">
        <f t="shared" si="5"/>
        <v>6.5260956726900405E-9</v>
      </c>
      <c r="Z49" s="3">
        <f t="shared" si="6"/>
        <v>5.2084676367188353E-3</v>
      </c>
    </row>
    <row r="50" spans="1:26" x14ac:dyDescent="0.3">
      <c r="A50">
        <v>-5098.6552312085005</v>
      </c>
      <c r="B50">
        <v>2618.9400000107448</v>
      </c>
      <c r="C50">
        <v>5237.87000006791</v>
      </c>
      <c r="D50">
        <v>7856.8100001250759</v>
      </c>
      <c r="E50">
        <v>10475.740000182241</v>
      </c>
      <c r="F50">
        <v>13094.670000239406</v>
      </c>
      <c r="H50" s="1">
        <f>orbital_periods_output3[[#This Row],[vel_tan]]</f>
        <v>-5098.6552312085005</v>
      </c>
      <c r="I50" s="1">
        <f>orbital_periods_output3[[#This Row],[time_1]]</f>
        <v>2618.9400000107448</v>
      </c>
      <c r="J50" s="1">
        <f>orbital_periods_output3[[#This Row],[time_2]]-orbital_periods_output3[[#This Row],[time_1]]</f>
        <v>2618.9300000571652</v>
      </c>
      <c r="K50" s="1">
        <f>orbital_periods_output3[[#This Row],[time_3]]-orbital_periods_output3[[#This Row],[time_2]]</f>
        <v>2618.9400000571659</v>
      </c>
      <c r="L50" s="1">
        <f>orbital_periods_output3[[#This Row],[time_4]]-orbital_periods_output3[[#This Row],[time_3]]</f>
        <v>2618.9300000571648</v>
      </c>
      <c r="M50" s="1">
        <f>orbital_periods_output3[[#This Row],[time_5]]-orbital_periods_output3[[#This Row],[time_4]]</f>
        <v>2618.9300000571657</v>
      </c>
      <c r="N50" s="1">
        <f t="shared" si="0"/>
        <v>2618.9340000478815</v>
      </c>
      <c r="O50" s="2">
        <f t="shared" si="1"/>
        <v>5.0000000005638867E-3</v>
      </c>
      <c r="P50">
        <f t="shared" si="2"/>
        <v>2618.9334981111501</v>
      </c>
      <c r="W50" s="1">
        <f t="shared" si="3"/>
        <v>25996285.166729808</v>
      </c>
      <c r="X50" s="3">
        <f t="shared" si="4"/>
        <v>5.2632051387750652E-3</v>
      </c>
      <c r="Y50" s="4">
        <f t="shared" si="5"/>
        <v>6.6989153338373652E-9</v>
      </c>
      <c r="Z50" s="3">
        <f t="shared" si="6"/>
        <v>5.2632058112615033E-3</v>
      </c>
    </row>
    <row r="51" spans="1:26" x14ac:dyDescent="0.3">
      <c r="A51">
        <v>-5000.6041690698748</v>
      </c>
      <c r="B51">
        <v>2579.3700000098811</v>
      </c>
      <c r="C51">
        <v>5158.7300000661826</v>
      </c>
      <c r="D51">
        <v>7738.0900001224845</v>
      </c>
      <c r="E51">
        <v>10317.450000178786</v>
      </c>
      <c r="F51">
        <v>12896.810000235088</v>
      </c>
      <c r="H51" s="1">
        <f>orbital_periods_output3[[#This Row],[vel_tan]]</f>
        <v>-5000.6041690698748</v>
      </c>
      <c r="I51" s="1">
        <f>orbital_periods_output3[[#This Row],[time_1]]</f>
        <v>2579.3700000098811</v>
      </c>
      <c r="J51" s="1">
        <f>orbital_periods_output3[[#This Row],[time_2]]-orbital_periods_output3[[#This Row],[time_1]]</f>
        <v>2579.3600000563015</v>
      </c>
      <c r="K51" s="1">
        <f>orbital_periods_output3[[#This Row],[time_3]]-orbital_periods_output3[[#This Row],[time_2]]</f>
        <v>2579.3600000563019</v>
      </c>
      <c r="L51" s="1">
        <f>orbital_periods_output3[[#This Row],[time_4]]-orbital_periods_output3[[#This Row],[time_3]]</f>
        <v>2579.360000056301</v>
      </c>
      <c r="M51" s="1">
        <f>orbital_periods_output3[[#This Row],[time_5]]-orbital_periods_output3[[#This Row],[time_4]]</f>
        <v>2579.3600000563019</v>
      </c>
      <c r="N51" s="1">
        <f t="shared" si="0"/>
        <v>2579.3620000470173</v>
      </c>
      <c r="O51" s="2">
        <f t="shared" si="1"/>
        <v>4.9999767900317238E-3</v>
      </c>
      <c r="P51">
        <f t="shared" si="2"/>
        <v>2579.3608028552831</v>
      </c>
      <c r="W51" s="1">
        <f t="shared" si="3"/>
        <v>25006042.055719014</v>
      </c>
      <c r="X51" s="3">
        <f t="shared" si="4"/>
        <v>5.316899708707786E-3</v>
      </c>
      <c r="Y51" s="4">
        <f t="shared" si="5"/>
        <v>6.8710467001738601E-9</v>
      </c>
      <c r="Z51" s="3">
        <f t="shared" si="6"/>
        <v>5.3169013539081187E-3</v>
      </c>
    </row>
    <row r="52" spans="1:26" x14ac:dyDescent="0.3">
      <c r="A52">
        <v>-4902.5531069312501</v>
      </c>
      <c r="B52">
        <v>2541.5200000090549</v>
      </c>
      <c r="C52">
        <v>5083.0300000645302</v>
      </c>
      <c r="D52">
        <v>7624.5500001200062</v>
      </c>
      <c r="E52">
        <v>10166.060000175481</v>
      </c>
      <c r="F52">
        <v>12707.580000230957</v>
      </c>
      <c r="H52" s="1">
        <f>orbital_periods_output3[[#This Row],[vel_tan]]</f>
        <v>-4902.5531069312501</v>
      </c>
      <c r="I52" s="1">
        <f>orbital_periods_output3[[#This Row],[time_1]]</f>
        <v>2541.5200000090549</v>
      </c>
      <c r="J52" s="1">
        <f>orbital_periods_output3[[#This Row],[time_2]]-orbital_periods_output3[[#This Row],[time_1]]</f>
        <v>2541.5100000554753</v>
      </c>
      <c r="K52" s="1">
        <f>orbital_periods_output3[[#This Row],[time_3]]-orbital_periods_output3[[#This Row],[time_2]]</f>
        <v>2541.520000055476</v>
      </c>
      <c r="L52" s="1">
        <f>orbital_periods_output3[[#This Row],[time_4]]-orbital_periods_output3[[#This Row],[time_3]]</f>
        <v>2541.5100000554748</v>
      </c>
      <c r="M52" s="1">
        <f>orbital_periods_output3[[#This Row],[time_5]]-orbital_periods_output3[[#This Row],[time_4]]</f>
        <v>2541.520000055476</v>
      </c>
      <c r="N52" s="1">
        <f t="shared" si="0"/>
        <v>2541.5160000461915</v>
      </c>
      <c r="O52" s="2">
        <f t="shared" si="1"/>
        <v>5.0000000005638867E-3</v>
      </c>
      <c r="P52">
        <f t="shared" si="2"/>
        <v>2541.5148196600635</v>
      </c>
      <c r="W52" s="1">
        <f t="shared" si="3"/>
        <v>24035026.966281254</v>
      </c>
      <c r="X52" s="3">
        <f t="shared" si="4"/>
        <v>5.3695526020951225E-3</v>
      </c>
      <c r="Y52" s="4">
        <f t="shared" si="5"/>
        <v>7.0424536675526164E-9</v>
      </c>
      <c r="Z52" s="3">
        <f t="shared" si="6"/>
        <v>5.3695542646586859E-3</v>
      </c>
    </row>
    <row r="53" spans="1:26" x14ac:dyDescent="0.3">
      <c r="A53">
        <v>-4804.5020447926254</v>
      </c>
      <c r="B53">
        <v>2505.3100000082645</v>
      </c>
      <c r="C53">
        <v>5010.6200000629497</v>
      </c>
      <c r="D53">
        <v>7515.9300001176352</v>
      </c>
      <c r="E53">
        <v>10021.24000017232</v>
      </c>
      <c r="F53">
        <v>12526.540000227005</v>
      </c>
      <c r="H53" s="1">
        <f>orbital_periods_output3[[#This Row],[vel_tan]]</f>
        <v>-4804.5020447926254</v>
      </c>
      <c r="I53" s="1">
        <f>orbital_periods_output3[[#This Row],[time_1]]</f>
        <v>2505.3100000082645</v>
      </c>
      <c r="J53" s="1">
        <f>orbital_periods_output3[[#This Row],[time_2]]-orbital_periods_output3[[#This Row],[time_1]]</f>
        <v>2505.3100000546851</v>
      </c>
      <c r="K53" s="1">
        <f>orbital_periods_output3[[#This Row],[time_3]]-orbital_periods_output3[[#This Row],[time_2]]</f>
        <v>2505.3100000546856</v>
      </c>
      <c r="L53" s="1">
        <f>orbital_periods_output3[[#This Row],[time_4]]-orbital_periods_output3[[#This Row],[time_3]]</f>
        <v>2505.3100000546847</v>
      </c>
      <c r="M53" s="1">
        <f>orbital_periods_output3[[#This Row],[time_5]]-orbital_periods_output3[[#This Row],[time_4]]</f>
        <v>2505.3000000546854</v>
      </c>
      <c r="N53" s="1">
        <f t="shared" si="0"/>
        <v>2505.3080000454011</v>
      </c>
      <c r="O53" s="2">
        <f t="shared" si="1"/>
        <v>5.0000000001091394E-3</v>
      </c>
      <c r="P53">
        <f t="shared" si="2"/>
        <v>2505.3079479445491</v>
      </c>
      <c r="W53" s="1">
        <f t="shared" si="3"/>
        <v>23083239.898416519</v>
      </c>
      <c r="X53" s="3">
        <f t="shared" si="4"/>
        <v>5.421164468353501E-3</v>
      </c>
      <c r="Y53" s="4">
        <f t="shared" si="5"/>
        <v>7.2129048515839054E-9</v>
      </c>
      <c r="Z53" s="3">
        <f t="shared" si="6"/>
        <v>5.4211645435132032E-3</v>
      </c>
    </row>
    <row r="54" spans="1:26" x14ac:dyDescent="0.3">
      <c r="A54">
        <v>-4706.4509826540007</v>
      </c>
      <c r="B54">
        <v>2470.6600000075082</v>
      </c>
      <c r="C54">
        <v>4941.320000061437</v>
      </c>
      <c r="D54">
        <v>7411.9800001153662</v>
      </c>
      <c r="E54">
        <v>9882.6400001692946</v>
      </c>
      <c r="F54">
        <v>12353.300000223224</v>
      </c>
      <c r="H54" s="1">
        <f>orbital_periods_output3[[#This Row],[vel_tan]]</f>
        <v>-4706.4509826540007</v>
      </c>
      <c r="I54" s="1">
        <f>orbital_periods_output3[[#This Row],[time_1]]</f>
        <v>2470.6600000075082</v>
      </c>
      <c r="J54" s="1">
        <f>orbital_periods_output3[[#This Row],[time_2]]-orbital_periods_output3[[#This Row],[time_1]]</f>
        <v>2470.6600000539288</v>
      </c>
      <c r="K54" s="1">
        <f>orbital_periods_output3[[#This Row],[time_3]]-orbital_periods_output3[[#This Row],[time_2]]</f>
        <v>2470.6600000539293</v>
      </c>
      <c r="L54" s="1">
        <f>orbital_periods_output3[[#This Row],[time_4]]-orbital_periods_output3[[#This Row],[time_3]]</f>
        <v>2470.6600000539283</v>
      </c>
      <c r="M54" s="1">
        <f>orbital_periods_output3[[#This Row],[time_5]]-orbital_periods_output3[[#This Row],[time_4]]</f>
        <v>2470.6600000539293</v>
      </c>
      <c r="N54" s="1">
        <f t="shared" si="0"/>
        <v>2470.6600000446447</v>
      </c>
      <c r="O54" s="2">
        <f t="shared" si="1"/>
        <v>2.3210532162920572E-8</v>
      </c>
      <c r="P54">
        <f t="shared" si="2"/>
        <v>2470.6586709892431</v>
      </c>
      <c r="W54" s="1">
        <f t="shared" si="3"/>
        <v>22150680.85212481</v>
      </c>
      <c r="X54" s="3">
        <f t="shared" si="4"/>
        <v>5.4717302281793011E-3</v>
      </c>
      <c r="Y54" s="4">
        <f t="shared" si="5"/>
        <v>3.4269323566897229E-14</v>
      </c>
      <c r="Z54" s="3">
        <f t="shared" si="6"/>
        <v>5.4717321904716645E-3</v>
      </c>
    </row>
    <row r="55" spans="1:26" x14ac:dyDescent="0.3">
      <c r="A55">
        <v>-4608.399920515375</v>
      </c>
      <c r="B55">
        <v>2437.5000000067844</v>
      </c>
      <c r="C55">
        <v>4874.9900000599891</v>
      </c>
      <c r="D55">
        <v>7312.4800001131944</v>
      </c>
      <c r="E55">
        <v>9749.9700001663987</v>
      </c>
      <c r="F55">
        <v>12187.460000219604</v>
      </c>
      <c r="H55" s="1">
        <f>orbital_periods_output3[[#This Row],[vel_tan]]</f>
        <v>-4608.399920515375</v>
      </c>
      <c r="I55" s="1">
        <f>orbital_periods_output3[[#This Row],[time_1]]</f>
        <v>2437.5000000067844</v>
      </c>
      <c r="J55" s="1">
        <f>orbital_periods_output3[[#This Row],[time_2]]-orbital_periods_output3[[#This Row],[time_1]]</f>
        <v>2437.4900000532048</v>
      </c>
      <c r="K55" s="1">
        <f>orbital_periods_output3[[#This Row],[time_3]]-orbital_periods_output3[[#This Row],[time_2]]</f>
        <v>2437.4900000532052</v>
      </c>
      <c r="L55" s="1">
        <f>orbital_periods_output3[[#This Row],[time_4]]-orbital_periods_output3[[#This Row],[time_3]]</f>
        <v>2437.4900000532043</v>
      </c>
      <c r="M55" s="1">
        <f>orbital_periods_output3[[#This Row],[time_5]]-orbital_periods_output3[[#This Row],[time_4]]</f>
        <v>2437.4900000532052</v>
      </c>
      <c r="N55" s="1">
        <f t="shared" si="0"/>
        <v>2437.4920000439206</v>
      </c>
      <c r="O55" s="2">
        <f t="shared" si="1"/>
        <v>4.9999767900317238E-3</v>
      </c>
      <c r="P55">
        <f t="shared" si="2"/>
        <v>2437.4910595767142</v>
      </c>
      <c r="W55" s="1">
        <f t="shared" si="3"/>
        <v>21237349.827406116</v>
      </c>
      <c r="X55" s="3">
        <f t="shared" si="4"/>
        <v>5.5212557853416113E-3</v>
      </c>
      <c r="Y55" s="4">
        <f t="shared" si="5"/>
        <v>7.5504249936790228E-9</v>
      </c>
      <c r="Z55" s="3">
        <f t="shared" si="6"/>
        <v>5.5212572055340801E-3</v>
      </c>
    </row>
    <row r="56" spans="1:26" x14ac:dyDescent="0.3">
      <c r="A56">
        <v>-4510.3488583767503</v>
      </c>
      <c r="B56">
        <v>2405.7400000060911</v>
      </c>
      <c r="C56">
        <v>4811.4700000586026</v>
      </c>
      <c r="D56">
        <v>7217.2100001111148</v>
      </c>
      <c r="E56">
        <v>9622.9400001636259</v>
      </c>
      <c r="F56">
        <v>12028.680000216138</v>
      </c>
      <c r="H56" s="1">
        <f>orbital_periods_output3[[#This Row],[vel_tan]]</f>
        <v>-4510.3488583767503</v>
      </c>
      <c r="I56" s="1">
        <f>orbital_periods_output3[[#This Row],[time_1]]</f>
        <v>2405.7400000060911</v>
      </c>
      <c r="J56" s="1">
        <f>orbital_periods_output3[[#This Row],[time_2]]-orbital_periods_output3[[#This Row],[time_1]]</f>
        <v>2405.7300000525115</v>
      </c>
      <c r="K56" s="1">
        <f>orbital_periods_output3[[#This Row],[time_3]]-orbital_periods_output3[[#This Row],[time_2]]</f>
        <v>2405.7400000525122</v>
      </c>
      <c r="L56" s="1">
        <f>orbital_periods_output3[[#This Row],[time_4]]-orbital_periods_output3[[#This Row],[time_3]]</f>
        <v>2405.7300000525111</v>
      </c>
      <c r="M56" s="1">
        <f>orbital_periods_output3[[#This Row],[time_5]]-orbital_periods_output3[[#This Row],[time_4]]</f>
        <v>2405.7400000525122</v>
      </c>
      <c r="N56" s="1">
        <f t="shared" si="0"/>
        <v>2405.7360000432277</v>
      </c>
      <c r="O56" s="2">
        <f t="shared" si="1"/>
        <v>5.0000000005638867E-3</v>
      </c>
      <c r="P56">
        <f t="shared" si="2"/>
        <v>2405.7343234227092</v>
      </c>
      <c r="W56" s="1">
        <f t="shared" si="3"/>
        <v>20343246.824260455</v>
      </c>
      <c r="X56" s="3">
        <f t="shared" si="4"/>
        <v>5.5697370009017352E-3</v>
      </c>
      <c r="Y56" s="4">
        <f t="shared" si="5"/>
        <v>7.7173014847705568E-9</v>
      </c>
      <c r="Z56" s="3">
        <f t="shared" si="6"/>
        <v>5.5697395887004441E-3</v>
      </c>
    </row>
    <row r="57" spans="1:26" x14ac:dyDescent="0.3">
      <c r="A57">
        <v>-4412.2977962381256</v>
      </c>
      <c r="B57">
        <v>2375.3300000054273</v>
      </c>
      <c r="C57">
        <v>4750.6500000572751</v>
      </c>
      <c r="D57">
        <v>7125.9700001091232</v>
      </c>
      <c r="E57">
        <v>9501.2900001609705</v>
      </c>
      <c r="F57">
        <v>11876.620000212819</v>
      </c>
      <c r="H57" s="1">
        <f>orbital_periods_output3[[#This Row],[vel_tan]]</f>
        <v>-4412.2977962381256</v>
      </c>
      <c r="I57" s="1">
        <f>orbital_periods_output3[[#This Row],[time_1]]</f>
        <v>2375.3300000054273</v>
      </c>
      <c r="J57" s="1">
        <f>orbital_periods_output3[[#This Row],[time_2]]-orbital_periods_output3[[#This Row],[time_1]]</f>
        <v>2375.3200000518477</v>
      </c>
      <c r="K57" s="1">
        <f>orbital_periods_output3[[#This Row],[time_3]]-orbital_periods_output3[[#This Row],[time_2]]</f>
        <v>2375.3200000518482</v>
      </c>
      <c r="L57" s="1">
        <f>orbital_periods_output3[[#This Row],[time_4]]-orbital_periods_output3[[#This Row],[time_3]]</f>
        <v>2375.3200000518473</v>
      </c>
      <c r="M57" s="1">
        <f>orbital_periods_output3[[#This Row],[time_5]]-orbital_periods_output3[[#This Row],[time_4]]</f>
        <v>2375.3300000518484</v>
      </c>
      <c r="N57" s="1">
        <f t="shared" si="0"/>
        <v>2375.324000042564</v>
      </c>
      <c r="O57" s="2">
        <f t="shared" si="1"/>
        <v>5.0000000005638867E-3</v>
      </c>
      <c r="P57">
        <f t="shared" si="2"/>
        <v>2375.3224051842767</v>
      </c>
      <c r="W57" s="1">
        <f t="shared" si="3"/>
        <v>19468371.842687819</v>
      </c>
      <c r="X57" s="3">
        <f t="shared" si="4"/>
        <v>5.6171768256173382E-3</v>
      </c>
      <c r="Y57" s="4">
        <f t="shared" si="5"/>
        <v>7.8826815852632774E-9</v>
      </c>
      <c r="Z57" s="3">
        <f t="shared" si="6"/>
        <v>5.6171793399707572E-3</v>
      </c>
    </row>
    <row r="58" spans="1:26" x14ac:dyDescent="0.3">
      <c r="A58">
        <v>-4314.2467340994999</v>
      </c>
      <c r="B58">
        <v>2346.2000000047915</v>
      </c>
      <c r="C58">
        <v>4692.3900000560034</v>
      </c>
      <c r="D58">
        <v>7038.5900001072159</v>
      </c>
      <c r="E58">
        <v>9384.7800001584274</v>
      </c>
      <c r="F58">
        <v>11730.97000020964</v>
      </c>
      <c r="H58" s="1">
        <f>orbital_periods_output3[[#This Row],[vel_tan]]</f>
        <v>-4314.2467340994999</v>
      </c>
      <c r="I58" s="1">
        <f>orbital_periods_output3[[#This Row],[time_1]]</f>
        <v>2346.2000000047915</v>
      </c>
      <c r="J58" s="1">
        <f>orbital_periods_output3[[#This Row],[time_2]]-orbital_periods_output3[[#This Row],[time_1]]</f>
        <v>2346.1900000512119</v>
      </c>
      <c r="K58" s="1">
        <f>orbital_periods_output3[[#This Row],[time_3]]-orbital_periods_output3[[#This Row],[time_2]]</f>
        <v>2346.2000000512126</v>
      </c>
      <c r="L58" s="1">
        <f>orbital_periods_output3[[#This Row],[time_4]]-orbital_periods_output3[[#This Row],[time_3]]</f>
        <v>2346.1900000512114</v>
      </c>
      <c r="M58" s="1">
        <f>orbital_periods_output3[[#This Row],[time_5]]-orbital_periods_output3[[#This Row],[time_4]]</f>
        <v>2346.1900000512123</v>
      </c>
      <c r="N58" s="1">
        <f t="shared" si="0"/>
        <v>2346.1940000419281</v>
      </c>
      <c r="O58" s="2">
        <f t="shared" si="1"/>
        <v>5.0000000005638867E-3</v>
      </c>
      <c r="P58">
        <f t="shared" si="2"/>
        <v>2346.1936124685421</v>
      </c>
      <c r="W58" s="1">
        <f t="shared" si="3"/>
        <v>18612724.882688202</v>
      </c>
      <c r="X58" s="3">
        <f t="shared" si="4"/>
        <v>5.6635758356251937E-3</v>
      </c>
      <c r="Y58" s="4">
        <f t="shared" si="5"/>
        <v>8.0464727642054943E-9</v>
      </c>
      <c r="Z58" s="3">
        <f t="shared" si="6"/>
        <v>5.6635764593450169E-3</v>
      </c>
    </row>
    <row r="59" spans="1:26" x14ac:dyDescent="0.3">
      <c r="A59">
        <v>-4216.1956719608752</v>
      </c>
      <c r="B59">
        <v>2318.3000000041825</v>
      </c>
      <c r="C59">
        <v>4636.5900000547854</v>
      </c>
      <c r="D59">
        <v>6954.8800001053887</v>
      </c>
      <c r="E59">
        <v>9273.1700001559911</v>
      </c>
      <c r="F59">
        <v>11591.460000206594</v>
      </c>
      <c r="H59" s="1">
        <f>orbital_periods_output3[[#This Row],[vel_tan]]</f>
        <v>-4216.1956719608752</v>
      </c>
      <c r="I59" s="1">
        <f>orbital_periods_output3[[#This Row],[time_1]]</f>
        <v>2318.3000000041825</v>
      </c>
      <c r="J59" s="1">
        <f>orbital_periods_output3[[#This Row],[time_2]]-orbital_periods_output3[[#This Row],[time_1]]</f>
        <v>2318.2900000506029</v>
      </c>
      <c r="K59" s="1">
        <f>orbital_periods_output3[[#This Row],[time_3]]-orbital_periods_output3[[#This Row],[time_2]]</f>
        <v>2318.2900000506033</v>
      </c>
      <c r="L59" s="1">
        <f>orbital_periods_output3[[#This Row],[time_4]]-orbital_periods_output3[[#This Row],[time_3]]</f>
        <v>2318.2900000506024</v>
      </c>
      <c r="M59" s="1">
        <f>orbital_periods_output3[[#This Row],[time_5]]-orbital_periods_output3[[#This Row],[time_4]]</f>
        <v>2318.2900000506033</v>
      </c>
      <c r="N59" s="1">
        <f t="shared" si="0"/>
        <v>2318.2920000413187</v>
      </c>
      <c r="O59" s="2">
        <f t="shared" si="1"/>
        <v>4.9999767900317238E-3</v>
      </c>
      <c r="P59">
        <f t="shared" si="2"/>
        <v>2318.2902838171158</v>
      </c>
      <c r="W59" s="1">
        <f t="shared" si="3"/>
        <v>17776305.944261614</v>
      </c>
      <c r="X59" s="3">
        <f t="shared" si="4"/>
        <v>5.7089281292872522E-3</v>
      </c>
      <c r="Y59" s="4">
        <f t="shared" si="5"/>
        <v>8.2084880138443133E-9</v>
      </c>
      <c r="Z59" s="3">
        <f t="shared" si="6"/>
        <v>5.7089309468232284E-3</v>
      </c>
    </row>
    <row r="60" spans="1:26" x14ac:dyDescent="0.3">
      <c r="A60">
        <v>-4118.1446098222505</v>
      </c>
      <c r="B60">
        <v>2291.5600000035988</v>
      </c>
      <c r="C60">
        <v>4583.1200000536182</v>
      </c>
      <c r="D60">
        <v>6874.6800001036381</v>
      </c>
      <c r="E60">
        <v>9166.2400001536571</v>
      </c>
      <c r="F60">
        <v>11457.800000203677</v>
      </c>
      <c r="H60" s="1">
        <f>orbital_periods_output3[[#This Row],[vel_tan]]</f>
        <v>-4118.1446098222505</v>
      </c>
      <c r="I60" s="1">
        <f>orbital_periods_output3[[#This Row],[time_1]]</f>
        <v>2291.5600000035988</v>
      </c>
      <c r="J60" s="1">
        <f>orbital_periods_output3[[#This Row],[time_2]]-orbital_periods_output3[[#This Row],[time_1]]</f>
        <v>2291.5600000500194</v>
      </c>
      <c r="K60" s="1">
        <f>orbital_periods_output3[[#This Row],[time_3]]-orbital_periods_output3[[#This Row],[time_2]]</f>
        <v>2291.5600000500199</v>
      </c>
      <c r="L60" s="1">
        <f>orbital_periods_output3[[#This Row],[time_4]]-orbital_periods_output3[[#This Row],[time_3]]</f>
        <v>2291.560000050019</v>
      </c>
      <c r="M60" s="1">
        <f>orbital_periods_output3[[#This Row],[time_5]]-orbital_periods_output3[[#This Row],[time_4]]</f>
        <v>2291.5600000500199</v>
      </c>
      <c r="N60" s="1">
        <f t="shared" si="0"/>
        <v>2291.5600000407353</v>
      </c>
      <c r="O60" s="2">
        <f t="shared" si="1"/>
        <v>2.3210532162920572E-8</v>
      </c>
      <c r="P60">
        <f t="shared" si="2"/>
        <v>2291.5584851193316</v>
      </c>
      <c r="W60" s="1">
        <f t="shared" si="3"/>
        <v>16959115.027408056</v>
      </c>
      <c r="X60" s="3">
        <f t="shared" si="4"/>
        <v>5.7532402668076209E-3</v>
      </c>
      <c r="Y60" s="4">
        <f t="shared" si="5"/>
        <v>3.8848577170537172E-14</v>
      </c>
      <c r="Z60" s="3">
        <f t="shared" si="6"/>
        <v>5.7532428024053874E-3</v>
      </c>
    </row>
    <row r="61" spans="1:26" x14ac:dyDescent="0.3">
      <c r="A61">
        <v>-4020.0935476836248</v>
      </c>
      <c r="B61">
        <v>2265.9500000030398</v>
      </c>
      <c r="C61">
        <v>4531.9000000525002</v>
      </c>
      <c r="D61">
        <v>6797.8500001019611</v>
      </c>
      <c r="E61">
        <v>9063.800000151421</v>
      </c>
      <c r="F61">
        <v>11329.740000200882</v>
      </c>
      <c r="H61" s="1">
        <f>orbital_periods_output3[[#This Row],[vel_tan]]</f>
        <v>-4020.0935476836248</v>
      </c>
      <c r="I61" s="1">
        <f>orbital_periods_output3[[#This Row],[time_1]]</f>
        <v>2265.9500000030398</v>
      </c>
      <c r="J61" s="1">
        <f>orbital_periods_output3[[#This Row],[time_2]]-orbital_periods_output3[[#This Row],[time_1]]</f>
        <v>2265.9500000494604</v>
      </c>
      <c r="K61" s="1">
        <f>orbital_periods_output3[[#This Row],[time_3]]-orbital_periods_output3[[#This Row],[time_2]]</f>
        <v>2265.9500000494609</v>
      </c>
      <c r="L61" s="1">
        <f>orbital_periods_output3[[#This Row],[time_4]]-orbital_periods_output3[[#This Row],[time_3]]</f>
        <v>2265.95000004946</v>
      </c>
      <c r="M61" s="1">
        <f>orbital_periods_output3[[#This Row],[time_5]]-orbital_periods_output3[[#This Row],[time_4]]</f>
        <v>2265.9400000494607</v>
      </c>
      <c r="N61" s="1">
        <f t="shared" si="0"/>
        <v>2265.9480000401763</v>
      </c>
      <c r="O61" s="2">
        <f t="shared" si="1"/>
        <v>5.0000000001091394E-3</v>
      </c>
      <c r="P61">
        <f t="shared" si="2"/>
        <v>2265.9477333231334</v>
      </c>
      <c r="W61" s="1">
        <f t="shared" si="3"/>
        <v>16161152.132127512</v>
      </c>
      <c r="X61" s="3">
        <f t="shared" si="4"/>
        <v>5.7965115712329887E-3</v>
      </c>
      <c r="Y61" s="4">
        <f t="shared" si="5"/>
        <v>8.5269852783569891E-9</v>
      </c>
      <c r="Z61" s="3">
        <f t="shared" si="6"/>
        <v>5.7965120260914963E-3</v>
      </c>
    </row>
    <row r="62" spans="1:26" x14ac:dyDescent="0.3">
      <c r="A62">
        <v>-3922.0424855450001</v>
      </c>
      <c r="B62">
        <v>2241.4200000025044</v>
      </c>
      <c r="C62">
        <v>4482.8300000514291</v>
      </c>
      <c r="D62">
        <v>6724.2400001003543</v>
      </c>
      <c r="E62">
        <v>8965.6500001492786</v>
      </c>
      <c r="F62">
        <v>11207.060000198204</v>
      </c>
      <c r="H62" s="1">
        <f>orbital_periods_output3[[#This Row],[vel_tan]]</f>
        <v>-3922.0424855450001</v>
      </c>
      <c r="I62" s="1">
        <f>orbital_periods_output3[[#This Row],[time_1]]</f>
        <v>2241.4200000025044</v>
      </c>
      <c r="J62" s="1">
        <f>orbital_periods_output3[[#This Row],[time_2]]-orbital_periods_output3[[#This Row],[time_1]]</f>
        <v>2241.4100000489248</v>
      </c>
      <c r="K62" s="1">
        <f>orbital_periods_output3[[#This Row],[time_3]]-orbital_periods_output3[[#This Row],[time_2]]</f>
        <v>2241.4100000489252</v>
      </c>
      <c r="L62" s="1">
        <f>orbital_periods_output3[[#This Row],[time_4]]-orbital_periods_output3[[#This Row],[time_3]]</f>
        <v>2241.4100000489243</v>
      </c>
      <c r="M62" s="1">
        <f>orbital_periods_output3[[#This Row],[time_5]]-orbital_periods_output3[[#This Row],[time_4]]</f>
        <v>2241.4100000489252</v>
      </c>
      <c r="N62" s="1">
        <f t="shared" si="0"/>
        <v>2241.4120000396406</v>
      </c>
      <c r="O62" s="2">
        <f t="shared" si="1"/>
        <v>4.9999767900317238E-3</v>
      </c>
      <c r="P62">
        <f t="shared" si="2"/>
        <v>2241.4107446743906</v>
      </c>
      <c r="W62" s="1">
        <f t="shared" si="3"/>
        <v>15382417.258420002</v>
      </c>
      <c r="X62" s="3">
        <f t="shared" si="4"/>
        <v>5.8387364377825062E-3</v>
      </c>
      <c r="Y62" s="4">
        <f t="shared" si="5"/>
        <v>8.6830821141639679E-9</v>
      </c>
      <c r="Z62" s="3">
        <f t="shared" si="6"/>
        <v>5.8387386178815519E-3</v>
      </c>
    </row>
    <row r="63" spans="1:26" x14ac:dyDescent="0.3">
      <c r="A63">
        <v>-3823.9914234063754</v>
      </c>
      <c r="B63">
        <v>2217.9100000019912</v>
      </c>
      <c r="C63">
        <v>4435.8100000504028</v>
      </c>
      <c r="D63">
        <v>6653.7100000988148</v>
      </c>
      <c r="E63">
        <v>8871.6200001472262</v>
      </c>
      <c r="F63">
        <v>11089.520000195638</v>
      </c>
      <c r="H63" s="1">
        <f>orbital_periods_output3[[#This Row],[vel_tan]]</f>
        <v>-3823.9914234063754</v>
      </c>
      <c r="I63" s="1">
        <f>orbital_periods_output3[[#This Row],[time_1]]</f>
        <v>2217.9100000019912</v>
      </c>
      <c r="J63" s="1">
        <f>orbital_periods_output3[[#This Row],[time_2]]-orbital_periods_output3[[#This Row],[time_1]]</f>
        <v>2217.9000000484116</v>
      </c>
      <c r="K63" s="1">
        <f>orbital_periods_output3[[#This Row],[time_3]]-orbital_periods_output3[[#This Row],[time_2]]</f>
        <v>2217.900000048412</v>
      </c>
      <c r="L63" s="1">
        <f>orbital_periods_output3[[#This Row],[time_4]]-orbital_periods_output3[[#This Row],[time_3]]</f>
        <v>2217.9100000484113</v>
      </c>
      <c r="M63" s="1">
        <f>orbital_periods_output3[[#This Row],[time_5]]-orbital_periods_output3[[#This Row],[time_4]]</f>
        <v>2217.900000048412</v>
      </c>
      <c r="N63" s="1">
        <f t="shared" si="0"/>
        <v>2217.9040000391278</v>
      </c>
      <c r="O63" s="2">
        <f t="shared" si="1"/>
        <v>4.9999999998817657E-3</v>
      </c>
      <c r="P63">
        <f t="shared" si="2"/>
        <v>2217.9032050313353</v>
      </c>
      <c r="W63" s="1">
        <f t="shared" si="3"/>
        <v>14622910.406285517</v>
      </c>
      <c r="X63" s="3">
        <f t="shared" si="4"/>
        <v>5.879921172669794E-3</v>
      </c>
      <c r="Y63" s="4">
        <f t="shared" si="5"/>
        <v>8.837053921821414E-9</v>
      </c>
      <c r="Z63" s="3">
        <f t="shared" si="6"/>
        <v>5.8799225777755601E-3</v>
      </c>
    </row>
    <row r="64" spans="1:26" x14ac:dyDescent="0.3">
      <c r="A64">
        <v>-3725.9403612677506</v>
      </c>
      <c r="B64">
        <v>2195.3900000014996</v>
      </c>
      <c r="C64">
        <v>4390.7700000494197</v>
      </c>
      <c r="D64">
        <v>6586.1600000973403</v>
      </c>
      <c r="E64">
        <v>8781.5400001452599</v>
      </c>
      <c r="F64">
        <v>10976.92000019318</v>
      </c>
      <c r="H64" s="1">
        <f>orbital_periods_output3[[#This Row],[vel_tan]]</f>
        <v>-3725.9403612677506</v>
      </c>
      <c r="I64" s="1">
        <f>orbital_periods_output3[[#This Row],[time_1]]</f>
        <v>2195.3900000014996</v>
      </c>
      <c r="J64" s="1">
        <f>orbital_periods_output3[[#This Row],[time_2]]-orbital_periods_output3[[#This Row],[time_1]]</f>
        <v>2195.38000004792</v>
      </c>
      <c r="K64" s="1">
        <f>orbital_periods_output3[[#This Row],[time_3]]-orbital_periods_output3[[#This Row],[time_2]]</f>
        <v>2195.3900000479207</v>
      </c>
      <c r="L64" s="1">
        <f>orbital_periods_output3[[#This Row],[time_4]]-orbital_periods_output3[[#This Row],[time_3]]</f>
        <v>2195.3800000479196</v>
      </c>
      <c r="M64" s="1">
        <f>orbital_periods_output3[[#This Row],[time_5]]-orbital_periods_output3[[#This Row],[time_4]]</f>
        <v>2195.3800000479205</v>
      </c>
      <c r="N64" s="1">
        <f t="shared" si="0"/>
        <v>2195.3840000386363</v>
      </c>
      <c r="O64" s="2">
        <f t="shared" si="1"/>
        <v>5.0000000005638867E-3</v>
      </c>
      <c r="P64">
        <f t="shared" si="2"/>
        <v>2195.3835600770476</v>
      </c>
      <c r="W64" s="1">
        <f t="shared" si="3"/>
        <v>13882631.575724056</v>
      </c>
      <c r="X64" s="3">
        <f t="shared" si="4"/>
        <v>5.920063114841027E-3</v>
      </c>
      <c r="Y64" s="4">
        <f t="shared" si="5"/>
        <v>8.9886524261882953E-9</v>
      </c>
      <c r="Z64" s="3">
        <f t="shared" si="6"/>
        <v>5.9200639057735132E-3</v>
      </c>
    </row>
    <row r="65" spans="1:26" x14ac:dyDescent="0.3">
      <c r="A65">
        <v>-3627.889299129125</v>
      </c>
      <c r="B65">
        <v>2173.8200000010288</v>
      </c>
      <c r="C65">
        <v>4347.630000048478</v>
      </c>
      <c r="D65">
        <v>6521.4400000959276</v>
      </c>
      <c r="E65">
        <v>8695.2600001433766</v>
      </c>
      <c r="F65">
        <v>10869.070000190826</v>
      </c>
      <c r="H65" s="1">
        <f>orbital_periods_output3[[#This Row],[vel_tan]]</f>
        <v>-3627.889299129125</v>
      </c>
      <c r="I65" s="1">
        <f>orbital_periods_output3[[#This Row],[time_1]]</f>
        <v>2173.8200000010288</v>
      </c>
      <c r="J65" s="1">
        <f>orbital_periods_output3[[#This Row],[time_2]]-orbital_periods_output3[[#This Row],[time_1]]</f>
        <v>2173.8100000474492</v>
      </c>
      <c r="K65" s="1">
        <f>orbital_periods_output3[[#This Row],[time_3]]-orbital_periods_output3[[#This Row],[time_2]]</f>
        <v>2173.8100000474496</v>
      </c>
      <c r="L65" s="1">
        <f>orbital_periods_output3[[#This Row],[time_4]]-orbital_periods_output3[[#This Row],[time_3]]</f>
        <v>2173.820000047449</v>
      </c>
      <c r="M65" s="1">
        <f>orbital_periods_output3[[#This Row],[time_5]]-orbital_periods_output3[[#This Row],[time_4]]</f>
        <v>2173.8100000474496</v>
      </c>
      <c r="N65" s="1">
        <f t="shared" si="0"/>
        <v>2173.8140000381654</v>
      </c>
      <c r="O65" s="2">
        <f t="shared" si="1"/>
        <v>4.9999999998817657E-3</v>
      </c>
      <c r="P65">
        <f t="shared" si="2"/>
        <v>2173.8128234948863</v>
      </c>
      <c r="W65" s="1">
        <f t="shared" si="3"/>
        <v>13161580.766735613</v>
      </c>
      <c r="X65" s="3">
        <f t="shared" si="4"/>
        <v>5.9591604516720372E-3</v>
      </c>
      <c r="Y65" s="4">
        <f t="shared" si="5"/>
        <v>9.1377956768249981E-9</v>
      </c>
      <c r="Z65" s="3">
        <f t="shared" si="6"/>
        <v>5.9591626018754233E-3</v>
      </c>
    </row>
    <row r="66" spans="1:26" x14ac:dyDescent="0.3">
      <c r="A66">
        <v>-3529.8382369905003</v>
      </c>
      <c r="B66">
        <v>2153.1600000005778</v>
      </c>
      <c r="C66">
        <v>4306.3100000475761</v>
      </c>
      <c r="D66">
        <v>6459.470000094575</v>
      </c>
      <c r="E66">
        <v>8612.6200001415727</v>
      </c>
      <c r="F66">
        <v>10765.780000188572</v>
      </c>
      <c r="H66" s="1">
        <f>orbital_periods_output3[[#This Row],[vel_tan]]</f>
        <v>-3529.8382369905003</v>
      </c>
      <c r="I66" s="1">
        <f>orbital_periods_output3[[#This Row],[time_1]]</f>
        <v>2153.1600000005778</v>
      </c>
      <c r="J66" s="1">
        <f>orbital_periods_output3[[#This Row],[time_2]]-orbital_periods_output3[[#This Row],[time_1]]</f>
        <v>2153.1500000469982</v>
      </c>
      <c r="K66" s="1">
        <f>orbital_periods_output3[[#This Row],[time_3]]-orbital_periods_output3[[#This Row],[time_2]]</f>
        <v>2153.1600000469989</v>
      </c>
      <c r="L66" s="1">
        <f>orbital_periods_output3[[#This Row],[time_4]]-orbital_periods_output3[[#This Row],[time_3]]</f>
        <v>2153.1500000469978</v>
      </c>
      <c r="M66" s="1">
        <f>orbital_periods_output3[[#This Row],[time_5]]-orbital_periods_output3[[#This Row],[time_4]]</f>
        <v>2153.1600000469989</v>
      </c>
      <c r="N66" s="1">
        <f t="shared" si="0"/>
        <v>2153.1560000377144</v>
      </c>
      <c r="O66" s="2">
        <f t="shared" si="1"/>
        <v>5.0000000005638867E-3</v>
      </c>
      <c r="P66">
        <f t="shared" si="2"/>
        <v>2153.1544013841894</v>
      </c>
      <c r="W66" s="1">
        <f t="shared" si="3"/>
        <v>12459757.979320204</v>
      </c>
      <c r="X66" s="3">
        <f t="shared" si="4"/>
        <v>5.9972156975780068E-3</v>
      </c>
      <c r="Y66" s="4">
        <f t="shared" si="5"/>
        <v>9.28438022782884E-9</v>
      </c>
      <c r="Z66" s="3">
        <f t="shared" si="6"/>
        <v>5.9972186660812764E-3</v>
      </c>
    </row>
    <row r="67" spans="1:26" x14ac:dyDescent="0.3">
      <c r="A67">
        <v>-3431.7871748518755</v>
      </c>
      <c r="B67">
        <v>2133.3800000001461</v>
      </c>
      <c r="C67">
        <v>4266.7500000467126</v>
      </c>
      <c r="D67">
        <v>6400.1300000932797</v>
      </c>
      <c r="E67">
        <v>8533.5000001398457</v>
      </c>
      <c r="F67">
        <v>10666.880000186413</v>
      </c>
      <c r="H67" s="1">
        <f>orbital_periods_output3[[#This Row],[vel_tan]]</f>
        <v>-3431.7871748518755</v>
      </c>
      <c r="I67" s="1">
        <f>orbital_periods_output3[[#This Row],[time_1]]</f>
        <v>2133.3800000001461</v>
      </c>
      <c r="J67" s="1">
        <f>orbital_periods_output3[[#This Row],[time_2]]-orbital_periods_output3[[#This Row],[time_1]]</f>
        <v>2133.3700000465665</v>
      </c>
      <c r="K67" s="1">
        <f>orbital_periods_output3[[#This Row],[time_3]]-orbital_periods_output3[[#This Row],[time_2]]</f>
        <v>2133.3800000465671</v>
      </c>
      <c r="L67" s="1">
        <f>orbital_periods_output3[[#This Row],[time_4]]-orbital_periods_output3[[#This Row],[time_3]]</f>
        <v>2133.370000046566</v>
      </c>
      <c r="M67" s="1">
        <f>orbital_periods_output3[[#This Row],[time_5]]-orbital_periods_output3[[#This Row],[time_4]]</f>
        <v>2133.3800000465671</v>
      </c>
      <c r="N67" s="1">
        <f t="shared" ref="N67:N130" si="7">SUM(I67:M67)/5</f>
        <v>2133.3760000372827</v>
      </c>
      <c r="O67" s="2">
        <f t="shared" ref="O67:O130" si="8">(MAX(I67:M67)-MIN(I67:M67))/2</f>
        <v>5.0000000005638867E-3</v>
      </c>
      <c r="P67">
        <f t="shared" ref="P67:P130" si="9">2*PI()*SQRT(($S$2^3*$T$2^2*$U$2^2)/((2*$T$2*$U$2-$S$2*H67^2)^3))</f>
        <v>2133.3739313802998</v>
      </c>
      <c r="W67" s="1">
        <f t="shared" ref="W67:W130" si="10">H67^2</f>
        <v>11777163.213477816</v>
      </c>
      <c r="X67" s="3">
        <f t="shared" ref="X67:X130" si="11">N67^(-2/3)</f>
        <v>6.0342281976071043E-3</v>
      </c>
      <c r="Y67" s="4">
        <f t="shared" ref="Y67:Y130" si="12">X67*ABS(-(2/3)*(O67/N67))</f>
        <v>9.428292993799771E-9</v>
      </c>
      <c r="Z67" s="3">
        <f t="shared" ref="Z67:Z130" si="13">P67^(-2/3)</f>
        <v>6.0342320983910822E-3</v>
      </c>
    </row>
    <row r="68" spans="1:26" x14ac:dyDescent="0.3">
      <c r="A68">
        <v>-3333.7361127132499</v>
      </c>
      <c r="B68">
        <v>2114.4399999997327</v>
      </c>
      <c r="C68">
        <v>4228.8800000458859</v>
      </c>
      <c r="D68">
        <v>6343.3200000920397</v>
      </c>
      <c r="E68">
        <v>8457.7600001381925</v>
      </c>
      <c r="F68">
        <v>10572.200000184346</v>
      </c>
      <c r="H68" s="1">
        <f>orbital_periods_output3[[#This Row],[vel_tan]]</f>
        <v>-3333.7361127132499</v>
      </c>
      <c r="I68" s="1">
        <f>orbital_periods_output3[[#This Row],[time_1]]</f>
        <v>2114.4399999997327</v>
      </c>
      <c r="J68" s="1">
        <f>orbital_periods_output3[[#This Row],[time_2]]-orbital_periods_output3[[#This Row],[time_1]]</f>
        <v>2114.4400000461533</v>
      </c>
      <c r="K68" s="1">
        <f>orbital_periods_output3[[#This Row],[time_3]]-orbital_periods_output3[[#This Row],[time_2]]</f>
        <v>2114.4400000461537</v>
      </c>
      <c r="L68" s="1">
        <f>orbital_periods_output3[[#This Row],[time_4]]-orbital_periods_output3[[#This Row],[time_3]]</f>
        <v>2114.4400000461528</v>
      </c>
      <c r="M68" s="1">
        <f>orbital_periods_output3[[#This Row],[time_5]]-orbital_periods_output3[[#This Row],[time_4]]</f>
        <v>2114.4400000461537</v>
      </c>
      <c r="N68" s="1">
        <f t="shared" si="7"/>
        <v>2114.4400000368692</v>
      </c>
      <c r="O68" s="2">
        <f t="shared" si="8"/>
        <v>2.3210532162920572E-8</v>
      </c>
      <c r="P68">
        <f t="shared" si="9"/>
        <v>2114.4391351075324</v>
      </c>
      <c r="W68" s="1">
        <f t="shared" si="10"/>
        <v>11113796.469208451</v>
      </c>
      <c r="X68" s="3">
        <f t="shared" si="11"/>
        <v>6.0702012434265991E-3</v>
      </c>
      <c r="Y68" s="4">
        <f t="shared" si="12"/>
        <v>4.4422353339732757E-14</v>
      </c>
      <c r="Z68" s="3">
        <f t="shared" si="13"/>
        <v>6.0702028988048329E-3</v>
      </c>
    </row>
    <row r="69" spans="1:26" x14ac:dyDescent="0.3">
      <c r="A69">
        <v>-3235.6850505746252</v>
      </c>
      <c r="B69">
        <v>2096.3199999993371</v>
      </c>
      <c r="C69">
        <v>4192.6400000450949</v>
      </c>
      <c r="D69">
        <v>6288.9600000908531</v>
      </c>
      <c r="E69">
        <v>8385.2800001366104</v>
      </c>
      <c r="F69">
        <v>10481.600000182369</v>
      </c>
      <c r="H69" s="1">
        <f>orbital_periods_output3[[#This Row],[vel_tan]]</f>
        <v>-3235.6850505746252</v>
      </c>
      <c r="I69" s="1">
        <f>orbital_periods_output3[[#This Row],[time_1]]</f>
        <v>2096.3199999993371</v>
      </c>
      <c r="J69" s="1">
        <f>orbital_periods_output3[[#This Row],[time_2]]-orbital_periods_output3[[#This Row],[time_1]]</f>
        <v>2096.3200000457578</v>
      </c>
      <c r="K69" s="1">
        <f>orbital_periods_output3[[#This Row],[time_3]]-orbital_periods_output3[[#This Row],[time_2]]</f>
        <v>2096.3200000457582</v>
      </c>
      <c r="L69" s="1">
        <f>orbital_periods_output3[[#This Row],[time_4]]-orbital_periods_output3[[#This Row],[time_3]]</f>
        <v>2096.3200000457573</v>
      </c>
      <c r="M69" s="1">
        <f>orbital_periods_output3[[#This Row],[time_5]]-orbital_periods_output3[[#This Row],[time_4]]</f>
        <v>2096.3200000457582</v>
      </c>
      <c r="N69" s="1">
        <f t="shared" si="7"/>
        <v>2096.3200000364736</v>
      </c>
      <c r="O69" s="2">
        <f t="shared" si="8"/>
        <v>2.3210532162920572E-8</v>
      </c>
      <c r="P69">
        <f t="shared" si="9"/>
        <v>2096.319682738806</v>
      </c>
      <c r="W69" s="1">
        <f t="shared" si="10"/>
        <v>10469657.746512115</v>
      </c>
      <c r="X69" s="3">
        <f t="shared" si="11"/>
        <v>6.1051304512766726E-3</v>
      </c>
      <c r="Y69" s="4">
        <f t="shared" si="12"/>
        <v>4.5064152640728361E-14</v>
      </c>
      <c r="Z69" s="3">
        <f t="shared" si="13"/>
        <v>6.1051310673225371E-3</v>
      </c>
    </row>
    <row r="70" spans="1:26" x14ac:dyDescent="0.3">
      <c r="A70">
        <v>-3137.6339884360004</v>
      </c>
      <c r="B70">
        <v>2078.9899999989589</v>
      </c>
      <c r="C70">
        <v>4157.9800000443383</v>
      </c>
      <c r="D70">
        <v>6236.9700000897183</v>
      </c>
      <c r="E70">
        <v>8315.9500001350971</v>
      </c>
      <c r="F70">
        <v>10394.940000180477</v>
      </c>
      <c r="H70" s="1">
        <f>orbital_periods_output3[[#This Row],[vel_tan]]</f>
        <v>-3137.6339884360004</v>
      </c>
      <c r="I70" s="1">
        <f>orbital_periods_output3[[#This Row],[time_1]]</f>
        <v>2078.9899999989589</v>
      </c>
      <c r="J70" s="1">
        <f>orbital_periods_output3[[#This Row],[time_2]]-orbital_periods_output3[[#This Row],[time_1]]</f>
        <v>2078.9900000453795</v>
      </c>
      <c r="K70" s="1">
        <f>orbital_periods_output3[[#This Row],[time_3]]-orbital_periods_output3[[#This Row],[time_2]]</f>
        <v>2078.9900000453799</v>
      </c>
      <c r="L70" s="1">
        <f>orbital_periods_output3[[#This Row],[time_4]]-orbital_periods_output3[[#This Row],[time_3]]</f>
        <v>2078.9800000453788</v>
      </c>
      <c r="M70" s="1">
        <f>orbital_periods_output3[[#This Row],[time_5]]-orbital_periods_output3[[#This Row],[time_4]]</f>
        <v>2078.9900000453799</v>
      </c>
      <c r="N70" s="1">
        <f t="shared" si="7"/>
        <v>2078.9880000360954</v>
      </c>
      <c r="O70" s="2">
        <f t="shared" si="8"/>
        <v>5.0000000005638867E-3</v>
      </c>
      <c r="P70">
        <f t="shared" si="9"/>
        <v>2078.9870685640321</v>
      </c>
      <c r="W70" s="1">
        <f t="shared" si="10"/>
        <v>9844747.0453888029</v>
      </c>
      <c r="X70" s="3">
        <f t="shared" si="11"/>
        <v>6.1390147702562285E-3</v>
      </c>
      <c r="Y70" s="4">
        <f t="shared" si="12"/>
        <v>9.8429536723989162E-9</v>
      </c>
      <c r="Z70" s="3">
        <f t="shared" si="13"/>
        <v>6.1390166039441878E-3</v>
      </c>
    </row>
    <row r="71" spans="1:26" x14ac:dyDescent="0.3">
      <c r="A71">
        <v>-3039.5829262973757</v>
      </c>
      <c r="B71">
        <v>2062.4199999985972</v>
      </c>
      <c r="C71">
        <v>4124.8300000436147</v>
      </c>
      <c r="D71">
        <v>6187.250000088633</v>
      </c>
      <c r="E71">
        <v>8249.6600001336501</v>
      </c>
      <c r="F71">
        <v>10312.080000178668</v>
      </c>
      <c r="H71" s="1">
        <f>orbital_periods_output3[[#This Row],[vel_tan]]</f>
        <v>-3039.5829262973757</v>
      </c>
      <c r="I71" s="1">
        <f>orbital_periods_output3[[#This Row],[time_1]]</f>
        <v>2062.4199999985972</v>
      </c>
      <c r="J71" s="1">
        <f>orbital_periods_output3[[#This Row],[time_2]]-orbital_periods_output3[[#This Row],[time_1]]</f>
        <v>2062.4100000450176</v>
      </c>
      <c r="K71" s="1">
        <f>orbital_periods_output3[[#This Row],[time_3]]-orbital_periods_output3[[#This Row],[time_2]]</f>
        <v>2062.4200000450182</v>
      </c>
      <c r="L71" s="1">
        <f>orbital_periods_output3[[#This Row],[time_4]]-orbital_periods_output3[[#This Row],[time_3]]</f>
        <v>2062.4100000450171</v>
      </c>
      <c r="M71" s="1">
        <f>orbital_periods_output3[[#This Row],[time_5]]-orbital_periods_output3[[#This Row],[time_4]]</f>
        <v>2062.4200000450182</v>
      </c>
      <c r="N71" s="1">
        <f t="shared" si="7"/>
        <v>2062.4160000357338</v>
      </c>
      <c r="O71" s="2">
        <f t="shared" si="8"/>
        <v>5.0000000005638867E-3</v>
      </c>
      <c r="P71">
        <f t="shared" si="9"/>
        <v>2062.4144965829046</v>
      </c>
      <c r="W71" s="1">
        <f t="shared" si="10"/>
        <v>9239064.3658385184</v>
      </c>
      <c r="X71" s="3">
        <f t="shared" si="11"/>
        <v>6.1718565092423322E-3</v>
      </c>
      <c r="Y71" s="4">
        <f t="shared" si="12"/>
        <v>9.9751238512363527E-9</v>
      </c>
      <c r="Z71" s="3">
        <f t="shared" si="13"/>
        <v>6.1718595086697851E-3</v>
      </c>
    </row>
    <row r="72" spans="1:26" x14ac:dyDescent="0.3">
      <c r="A72">
        <v>-2941.5318641587501</v>
      </c>
      <c r="B72">
        <v>2046.5799999982837</v>
      </c>
      <c r="C72">
        <v>4093.1600000429239</v>
      </c>
      <c r="D72">
        <v>6139.7400000875959</v>
      </c>
      <c r="E72">
        <v>8186.3100001322682</v>
      </c>
      <c r="F72">
        <v>10232.89000017694</v>
      </c>
      <c r="H72" s="1">
        <f>orbital_periods_output3[[#This Row],[vel_tan]]</f>
        <v>-2941.5318641587501</v>
      </c>
      <c r="I72" s="1">
        <f>orbital_periods_output3[[#This Row],[time_1]]</f>
        <v>2046.5799999982837</v>
      </c>
      <c r="J72" s="1">
        <f>orbital_periods_output3[[#This Row],[time_2]]-orbital_periods_output3[[#This Row],[time_1]]</f>
        <v>2046.5800000446402</v>
      </c>
      <c r="K72" s="1">
        <f>orbital_periods_output3[[#This Row],[time_3]]-orbital_periods_output3[[#This Row],[time_2]]</f>
        <v>2046.580000044672</v>
      </c>
      <c r="L72" s="1">
        <f>orbital_periods_output3[[#This Row],[time_4]]-orbital_periods_output3[[#This Row],[time_3]]</f>
        <v>2046.5700000446723</v>
      </c>
      <c r="M72" s="1">
        <f>orbital_periods_output3[[#This Row],[time_5]]-orbital_periods_output3[[#This Row],[time_4]]</f>
        <v>2046.5800000446716</v>
      </c>
      <c r="N72" s="1">
        <f t="shared" si="7"/>
        <v>2046.578000035388</v>
      </c>
      <c r="O72" s="2">
        <f t="shared" si="8"/>
        <v>4.9999999998817657E-3</v>
      </c>
      <c r="P72">
        <f t="shared" si="9"/>
        <v>2046.5767752385179</v>
      </c>
      <c r="W72" s="1">
        <f t="shared" si="10"/>
        <v>8652609.7078612521</v>
      </c>
      <c r="X72" s="3">
        <f t="shared" si="11"/>
        <v>6.2036573064006301E-3</v>
      </c>
      <c r="Y72" s="4">
        <f t="shared" si="12"/>
        <v>1.0104114129613211E-8</v>
      </c>
      <c r="Z72" s="3">
        <f t="shared" si="13"/>
        <v>6.2036597814993403E-3</v>
      </c>
    </row>
    <row r="73" spans="1:26" x14ac:dyDescent="0.3">
      <c r="A73">
        <v>-2843.4808020201253</v>
      </c>
      <c r="B73">
        <v>2031.4599999982975</v>
      </c>
      <c r="C73">
        <v>4062.9100000422636</v>
      </c>
      <c r="D73">
        <v>6094.3600000866054</v>
      </c>
      <c r="E73">
        <v>8125.8100001309476</v>
      </c>
      <c r="F73">
        <v>10157.260000175289</v>
      </c>
      <c r="H73" s="1">
        <f>orbital_periods_output3[[#This Row],[vel_tan]]</f>
        <v>-2843.4808020201253</v>
      </c>
      <c r="I73" s="1">
        <f>orbital_periods_output3[[#This Row],[time_1]]</f>
        <v>2031.4599999982975</v>
      </c>
      <c r="J73" s="1">
        <f>orbital_periods_output3[[#This Row],[time_2]]-orbital_periods_output3[[#This Row],[time_1]]</f>
        <v>2031.4500000439662</v>
      </c>
      <c r="K73" s="1">
        <f>orbital_periods_output3[[#This Row],[time_3]]-orbital_periods_output3[[#This Row],[time_2]]</f>
        <v>2031.4500000443418</v>
      </c>
      <c r="L73" s="1">
        <f>orbital_periods_output3[[#This Row],[time_4]]-orbital_periods_output3[[#This Row],[time_3]]</f>
        <v>2031.4500000443422</v>
      </c>
      <c r="M73" s="1">
        <f>orbital_periods_output3[[#This Row],[time_5]]-orbital_periods_output3[[#This Row],[time_4]]</f>
        <v>2031.4500000443413</v>
      </c>
      <c r="N73" s="1">
        <f t="shared" si="7"/>
        <v>2031.4520000350578</v>
      </c>
      <c r="O73" s="2">
        <f t="shared" si="8"/>
        <v>4.9999771656530356E-3</v>
      </c>
      <c r="P73">
        <f t="shared" si="9"/>
        <v>2031.4502204977016</v>
      </c>
      <c r="W73" s="1">
        <f t="shared" si="10"/>
        <v>8085383.0714570154</v>
      </c>
      <c r="X73" s="3">
        <f t="shared" si="11"/>
        <v>6.2344137815623958E-3</v>
      </c>
      <c r="Y73" s="4">
        <f t="shared" si="12"/>
        <v>1.0229768838087772E-8</v>
      </c>
      <c r="Z73" s="3">
        <f t="shared" si="13"/>
        <v>6.234417422432836E-3</v>
      </c>
    </row>
    <row r="74" spans="1:26" x14ac:dyDescent="0.3">
      <c r="A74">
        <v>-2745.4297398815006</v>
      </c>
      <c r="B74">
        <v>2017.0199999983106</v>
      </c>
      <c r="C74">
        <v>4034.0300000416332</v>
      </c>
      <c r="D74">
        <v>6051.0400000856598</v>
      </c>
      <c r="E74">
        <v>8068.0600001296871</v>
      </c>
      <c r="F74">
        <v>10085.070000173713</v>
      </c>
      <c r="H74" s="1">
        <f>orbital_periods_output3[[#This Row],[vel_tan]]</f>
        <v>-2745.4297398815006</v>
      </c>
      <c r="I74" s="1">
        <f>orbital_periods_output3[[#This Row],[time_1]]</f>
        <v>2017.0199999983106</v>
      </c>
      <c r="J74" s="1">
        <f>orbital_periods_output3[[#This Row],[time_2]]-orbital_periods_output3[[#This Row],[time_1]]</f>
        <v>2017.0100000433226</v>
      </c>
      <c r="K74" s="1">
        <f>orbital_periods_output3[[#This Row],[time_3]]-orbital_periods_output3[[#This Row],[time_2]]</f>
        <v>2017.0100000440266</v>
      </c>
      <c r="L74" s="1">
        <f>orbital_periods_output3[[#This Row],[time_4]]-orbital_periods_output3[[#This Row],[time_3]]</f>
        <v>2017.0200000440273</v>
      </c>
      <c r="M74" s="1">
        <f>orbital_periods_output3[[#This Row],[time_5]]-orbital_periods_output3[[#This Row],[time_4]]</f>
        <v>2017.0100000440261</v>
      </c>
      <c r="N74" s="1">
        <f t="shared" si="7"/>
        <v>2017.0140000347426</v>
      </c>
      <c r="O74" s="2">
        <f t="shared" si="8"/>
        <v>5.0000003523109626E-3</v>
      </c>
      <c r="P74">
        <f t="shared" si="9"/>
        <v>2017.0125665635935</v>
      </c>
      <c r="W74" s="1">
        <f t="shared" si="10"/>
        <v>7537384.4566258043</v>
      </c>
      <c r="X74" s="3">
        <f t="shared" si="11"/>
        <v>6.2641294635668492E-3</v>
      </c>
      <c r="Y74" s="4">
        <f t="shared" si="12"/>
        <v>1.0352150761543626E-8</v>
      </c>
      <c r="Z74" s="3">
        <f t="shared" si="13"/>
        <v>6.2641324314702878E-3</v>
      </c>
    </row>
    <row r="75" spans="1:26" x14ac:dyDescent="0.3">
      <c r="A75">
        <v>-2647.378677742875</v>
      </c>
      <c r="B75">
        <v>2003.2499999983231</v>
      </c>
      <c r="C75">
        <v>4006.4900000410321</v>
      </c>
      <c r="D75">
        <v>6009.7300000847581</v>
      </c>
      <c r="E75">
        <v>8012.9800001284848</v>
      </c>
      <c r="F75">
        <v>10016.22000017221</v>
      </c>
      <c r="H75" s="1">
        <f>orbital_periods_output3[[#This Row],[vel_tan]]</f>
        <v>-2647.378677742875</v>
      </c>
      <c r="I75" s="1">
        <f>orbital_periods_output3[[#This Row],[time_1]]</f>
        <v>2003.2499999983231</v>
      </c>
      <c r="J75" s="1">
        <f>orbital_periods_output3[[#This Row],[time_2]]-orbital_periods_output3[[#This Row],[time_1]]</f>
        <v>2003.240000042709</v>
      </c>
      <c r="K75" s="1">
        <f>orbital_periods_output3[[#This Row],[time_3]]-orbital_periods_output3[[#This Row],[time_2]]</f>
        <v>2003.240000043726</v>
      </c>
      <c r="L75" s="1">
        <f>orbital_periods_output3[[#This Row],[time_4]]-orbital_periods_output3[[#This Row],[time_3]]</f>
        <v>2003.2500000437267</v>
      </c>
      <c r="M75" s="1">
        <f>orbital_periods_output3[[#This Row],[time_5]]-orbital_periods_output3[[#This Row],[time_4]]</f>
        <v>2003.2400000437256</v>
      </c>
      <c r="N75" s="1">
        <f t="shared" si="7"/>
        <v>2003.244000034442</v>
      </c>
      <c r="O75" s="2">
        <f t="shared" si="8"/>
        <v>5.0000005088577382E-3</v>
      </c>
      <c r="P75">
        <f t="shared" si="9"/>
        <v>2003.2428835768851</v>
      </c>
      <c r="W75" s="1">
        <f t="shared" si="10"/>
        <v>7008613.8633676134</v>
      </c>
      <c r="X75" s="3">
        <f t="shared" si="11"/>
        <v>6.2928024705206876E-3</v>
      </c>
      <c r="Y75" s="4">
        <f t="shared" si="12"/>
        <v>1.0471021188367038E-8</v>
      </c>
      <c r="Z75" s="3">
        <f t="shared" si="13"/>
        <v>6.292804808611681E-3</v>
      </c>
    </row>
    <row r="76" spans="1:26" x14ac:dyDescent="0.3">
      <c r="A76">
        <v>-2549.3276156042502</v>
      </c>
      <c r="B76">
        <v>1990.1299999983351</v>
      </c>
      <c r="C76">
        <v>3980.2500000404593</v>
      </c>
      <c r="D76">
        <v>5970.370000083899</v>
      </c>
      <c r="E76">
        <v>7960.490000127339</v>
      </c>
      <c r="F76">
        <v>9950.6200001707784</v>
      </c>
      <c r="H76" s="1">
        <f>orbital_periods_output3[[#This Row],[vel_tan]]</f>
        <v>-2549.3276156042502</v>
      </c>
      <c r="I76" s="1">
        <f>orbital_periods_output3[[#This Row],[time_1]]</f>
        <v>1990.1299999983351</v>
      </c>
      <c r="J76" s="1">
        <f>orbital_periods_output3[[#This Row],[time_2]]-orbital_periods_output3[[#This Row],[time_1]]</f>
        <v>1990.1200000421243</v>
      </c>
      <c r="K76" s="1">
        <f>orbital_periods_output3[[#This Row],[time_3]]-orbital_periods_output3[[#This Row],[time_2]]</f>
        <v>1990.1200000434396</v>
      </c>
      <c r="L76" s="1">
        <f>orbital_periods_output3[[#This Row],[time_4]]-orbital_periods_output3[[#This Row],[time_3]]</f>
        <v>1990.1200000434401</v>
      </c>
      <c r="M76" s="1">
        <f>orbital_periods_output3[[#This Row],[time_5]]-orbital_periods_output3[[#This Row],[time_4]]</f>
        <v>1990.1300000434394</v>
      </c>
      <c r="N76" s="1">
        <f t="shared" si="7"/>
        <v>1990.1240000341556</v>
      </c>
      <c r="O76" s="2">
        <f t="shared" si="8"/>
        <v>5.0000006575601219E-3</v>
      </c>
      <c r="P76">
        <f t="shared" si="9"/>
        <v>1990.1215017255345</v>
      </c>
      <c r="W76" s="1">
        <f t="shared" si="10"/>
        <v>6499071.291682452</v>
      </c>
      <c r="X76" s="3">
        <f t="shared" si="11"/>
        <v>6.3204292642705705E-3</v>
      </c>
      <c r="Y76" s="4">
        <f t="shared" si="12"/>
        <v>1.0586325433950418E-8</v>
      </c>
      <c r="Z76" s="3">
        <f t="shared" si="13"/>
        <v>6.3204345538570338E-3</v>
      </c>
    </row>
    <row r="77" spans="1:26" x14ac:dyDescent="0.3">
      <c r="A77">
        <v>-2451.2765534656255</v>
      </c>
      <c r="B77">
        <v>1977.6399999983464</v>
      </c>
      <c r="C77">
        <v>3955.2700000399141</v>
      </c>
      <c r="D77">
        <v>5932.9000000830811</v>
      </c>
      <c r="E77">
        <v>7910.5300001262485</v>
      </c>
      <c r="F77">
        <v>9888.1600001694151</v>
      </c>
      <c r="H77" s="1">
        <f>orbital_periods_output3[[#This Row],[vel_tan]]</f>
        <v>-2451.2765534656255</v>
      </c>
      <c r="I77" s="1">
        <f>orbital_periods_output3[[#This Row],[time_1]]</f>
        <v>1977.6399999983464</v>
      </c>
      <c r="J77" s="1">
        <f>orbital_periods_output3[[#This Row],[time_2]]-orbital_periods_output3[[#This Row],[time_1]]</f>
        <v>1977.6300000415677</v>
      </c>
      <c r="K77" s="1">
        <f>orbital_periods_output3[[#This Row],[time_3]]-orbital_periods_output3[[#This Row],[time_2]]</f>
        <v>1977.630000043167</v>
      </c>
      <c r="L77" s="1">
        <f>orbital_periods_output3[[#This Row],[time_4]]-orbital_periods_output3[[#This Row],[time_3]]</f>
        <v>1977.6300000431675</v>
      </c>
      <c r="M77" s="1">
        <f>orbital_periods_output3[[#This Row],[time_5]]-orbital_periods_output3[[#This Row],[time_4]]</f>
        <v>1977.6300000431665</v>
      </c>
      <c r="N77" s="1">
        <f t="shared" si="7"/>
        <v>1977.6320000338831</v>
      </c>
      <c r="O77" s="2">
        <f t="shared" si="8"/>
        <v>4.9999783893781569E-3</v>
      </c>
      <c r="P77">
        <f t="shared" si="9"/>
        <v>1977.6299412392777</v>
      </c>
      <c r="W77" s="1">
        <f t="shared" si="10"/>
        <v>6008756.7415703153</v>
      </c>
      <c r="X77" s="3">
        <f t="shared" si="11"/>
        <v>6.3470172622020092E-3</v>
      </c>
      <c r="Y77" s="4">
        <f t="shared" si="12"/>
        <v>1.0697962393905587E-8</v>
      </c>
      <c r="Z77" s="3">
        <f t="shared" si="13"/>
        <v>6.3470216672063271E-3</v>
      </c>
    </row>
    <row r="78" spans="1:26" x14ac:dyDescent="0.3">
      <c r="A78">
        <v>-2353.2254913269999</v>
      </c>
      <c r="B78">
        <v>1965.7599999983572</v>
      </c>
      <c r="C78">
        <v>3931.5100000393954</v>
      </c>
      <c r="D78">
        <v>5897.2600000823031</v>
      </c>
      <c r="E78">
        <v>7863.0100001252113</v>
      </c>
      <c r="F78">
        <v>9828.7600001681185</v>
      </c>
      <c r="H78" s="1">
        <f>orbital_periods_output3[[#This Row],[vel_tan]]</f>
        <v>-2353.2254913269999</v>
      </c>
      <c r="I78" s="1">
        <f>orbital_periods_output3[[#This Row],[time_1]]</f>
        <v>1965.7599999983572</v>
      </c>
      <c r="J78" s="1">
        <f>orbital_periods_output3[[#This Row],[time_2]]-orbital_periods_output3[[#This Row],[time_1]]</f>
        <v>1965.7500000410382</v>
      </c>
      <c r="K78" s="1">
        <f>orbital_periods_output3[[#This Row],[time_3]]-orbital_periods_output3[[#This Row],[time_2]]</f>
        <v>1965.7500000429077</v>
      </c>
      <c r="L78" s="1">
        <f>orbital_periods_output3[[#This Row],[time_4]]-orbital_periods_output3[[#This Row],[time_3]]</f>
        <v>1965.7500000429081</v>
      </c>
      <c r="M78" s="1">
        <f>orbital_periods_output3[[#This Row],[time_5]]-orbital_periods_output3[[#This Row],[time_4]]</f>
        <v>1965.7500000429072</v>
      </c>
      <c r="N78" s="1">
        <f t="shared" si="7"/>
        <v>1965.7520000336237</v>
      </c>
      <c r="O78" s="2">
        <f t="shared" si="8"/>
        <v>4.9999786594980833E-3</v>
      </c>
      <c r="P78">
        <f t="shared" si="9"/>
        <v>1965.7508477959768</v>
      </c>
      <c r="W78" s="1">
        <f t="shared" si="10"/>
        <v>5537670.2130311998</v>
      </c>
      <c r="X78" s="3">
        <f t="shared" si="11"/>
        <v>6.3725636584467194E-3</v>
      </c>
      <c r="Y78" s="4">
        <f t="shared" si="12"/>
        <v>1.0805934929052299E-8</v>
      </c>
      <c r="Z78" s="3">
        <f t="shared" si="13"/>
        <v>6.3725661486595678E-3</v>
      </c>
    </row>
    <row r="79" spans="1:26" x14ac:dyDescent="0.3">
      <c r="A79">
        <v>-2255.1744291883751</v>
      </c>
      <c r="B79">
        <v>1954.4699999983675</v>
      </c>
      <c r="C79">
        <v>3908.9400000389028</v>
      </c>
      <c r="D79">
        <v>5863.4100000815642</v>
      </c>
      <c r="E79">
        <v>7817.8800001242262</v>
      </c>
      <c r="F79">
        <v>9772.3500001668872</v>
      </c>
      <c r="H79" s="1">
        <f>orbital_periods_output3[[#This Row],[vel_tan]]</f>
        <v>-2255.1744291883751</v>
      </c>
      <c r="I79" s="1">
        <f>orbital_periods_output3[[#This Row],[time_1]]</f>
        <v>1954.4699999983675</v>
      </c>
      <c r="J79" s="1">
        <f>orbital_periods_output3[[#This Row],[time_2]]-orbital_periods_output3[[#This Row],[time_1]]</f>
        <v>1954.4700000405353</v>
      </c>
      <c r="K79" s="1">
        <f>orbital_periods_output3[[#This Row],[time_3]]-orbital_periods_output3[[#This Row],[time_2]]</f>
        <v>1954.4700000426615</v>
      </c>
      <c r="L79" s="1">
        <f>orbital_periods_output3[[#This Row],[time_4]]-orbital_periods_output3[[#This Row],[time_3]]</f>
        <v>1954.4700000426619</v>
      </c>
      <c r="M79" s="1">
        <f>orbital_periods_output3[[#This Row],[time_5]]-orbital_periods_output3[[#This Row],[time_4]]</f>
        <v>1954.470000042661</v>
      </c>
      <c r="N79" s="1">
        <f t="shared" si="7"/>
        <v>1954.4700000333773</v>
      </c>
      <c r="O79" s="2">
        <f t="shared" si="8"/>
        <v>2.2147219169710297E-8</v>
      </c>
      <c r="P79">
        <f t="shared" si="9"/>
        <v>1954.467932912266</v>
      </c>
      <c r="W79" s="1">
        <f t="shared" si="10"/>
        <v>5085811.7060651137</v>
      </c>
      <c r="X79" s="3">
        <f t="shared" si="11"/>
        <v>6.3970634876958756E-3</v>
      </c>
      <c r="Y79" s="4">
        <f t="shared" si="12"/>
        <v>4.8325860583562261E-14</v>
      </c>
      <c r="Z79" s="3">
        <f t="shared" si="13"/>
        <v>6.3970679982167647E-3</v>
      </c>
    </row>
    <row r="80" spans="1:26" x14ac:dyDescent="0.3">
      <c r="A80">
        <v>-2157.1233670497504</v>
      </c>
      <c r="B80">
        <v>1943.7699999983772</v>
      </c>
      <c r="C80">
        <v>3887.5400000384357</v>
      </c>
      <c r="D80">
        <v>5831.3100000808636</v>
      </c>
      <c r="E80">
        <v>7775.0800001232919</v>
      </c>
      <c r="F80">
        <v>9718.8400001657192</v>
      </c>
      <c r="H80" s="1">
        <f>orbital_periods_output3[[#This Row],[vel_tan]]</f>
        <v>-2157.1233670497504</v>
      </c>
      <c r="I80" s="1">
        <f>orbital_periods_output3[[#This Row],[time_1]]</f>
        <v>1943.7699999983772</v>
      </c>
      <c r="J80" s="1">
        <f>orbital_periods_output3[[#This Row],[time_2]]-orbital_periods_output3[[#This Row],[time_1]]</f>
        <v>1943.7700000400584</v>
      </c>
      <c r="K80" s="1">
        <f>orbital_periods_output3[[#This Row],[time_3]]-orbital_periods_output3[[#This Row],[time_2]]</f>
        <v>1943.7700000424279</v>
      </c>
      <c r="L80" s="1">
        <f>orbital_periods_output3[[#This Row],[time_4]]-orbital_periods_output3[[#This Row],[time_3]]</f>
        <v>1943.7700000424284</v>
      </c>
      <c r="M80" s="1">
        <f>orbital_periods_output3[[#This Row],[time_5]]-orbital_periods_output3[[#This Row],[time_4]]</f>
        <v>1943.7600000424272</v>
      </c>
      <c r="N80" s="1">
        <f t="shared" si="7"/>
        <v>1943.7680000331438</v>
      </c>
      <c r="O80" s="2">
        <f t="shared" si="8"/>
        <v>5.0000000005638867E-3</v>
      </c>
      <c r="P80">
        <f t="shared" si="9"/>
        <v>1943.7659189317339</v>
      </c>
      <c r="W80" s="1">
        <f t="shared" si="10"/>
        <v>4653181.2206720524</v>
      </c>
      <c r="X80" s="3">
        <f t="shared" si="11"/>
        <v>6.4205226331051262E-3</v>
      </c>
      <c r="Y80" s="4">
        <f t="shared" si="12"/>
        <v>1.1010440604228037E-8</v>
      </c>
      <c r="Z80" s="3">
        <f t="shared" si="13"/>
        <v>6.4205272158779072E-3</v>
      </c>
    </row>
    <row r="81" spans="1:26" x14ac:dyDescent="0.3">
      <c r="A81">
        <v>-2059.0723049111257</v>
      </c>
      <c r="B81">
        <v>1933.6399999983864</v>
      </c>
      <c r="C81">
        <v>3867.2700000379932</v>
      </c>
      <c r="D81">
        <v>5800.9000000801998</v>
      </c>
      <c r="E81">
        <v>7734.540000122407</v>
      </c>
      <c r="F81">
        <v>9668.1700001646132</v>
      </c>
      <c r="H81" s="1">
        <f>orbital_periods_output3[[#This Row],[vel_tan]]</f>
        <v>-2059.0723049111257</v>
      </c>
      <c r="I81" s="1">
        <f>orbital_periods_output3[[#This Row],[time_1]]</f>
        <v>1933.6399999983864</v>
      </c>
      <c r="J81" s="1">
        <f>orbital_periods_output3[[#This Row],[time_2]]-orbital_periods_output3[[#This Row],[time_1]]</f>
        <v>1933.6300000396068</v>
      </c>
      <c r="K81" s="1">
        <f>orbital_periods_output3[[#This Row],[time_3]]-orbital_periods_output3[[#This Row],[time_2]]</f>
        <v>1933.6300000422066</v>
      </c>
      <c r="L81" s="1">
        <f>orbital_periods_output3[[#This Row],[time_4]]-orbital_periods_output3[[#This Row],[time_3]]</f>
        <v>1933.6400000422072</v>
      </c>
      <c r="M81" s="1">
        <f>orbital_periods_output3[[#This Row],[time_5]]-orbital_periods_output3[[#This Row],[time_4]]</f>
        <v>1933.6300000422061</v>
      </c>
      <c r="N81" s="1">
        <f t="shared" si="7"/>
        <v>1933.6340000329226</v>
      </c>
      <c r="O81" s="2">
        <f t="shared" si="8"/>
        <v>5.0000013002318155E-3</v>
      </c>
      <c r="P81">
        <f t="shared" si="9"/>
        <v>1933.6304882606169</v>
      </c>
      <c r="W81" s="1">
        <f t="shared" si="10"/>
        <v>4239778.7568520159</v>
      </c>
      <c r="X81" s="3">
        <f t="shared" si="11"/>
        <v>6.4429360007325735E-3</v>
      </c>
      <c r="Y81" s="4">
        <f t="shared" si="12"/>
        <v>1.1106785937919567E-8</v>
      </c>
      <c r="Z81" s="3">
        <f t="shared" si="13"/>
        <v>6.4429438016429964E-3</v>
      </c>
    </row>
    <row r="82" spans="1:26" x14ac:dyDescent="0.3">
      <c r="A82">
        <v>-1961.0212427725</v>
      </c>
      <c r="B82">
        <v>1924.0599999983951</v>
      </c>
      <c r="C82">
        <v>3848.110000037575</v>
      </c>
      <c r="D82">
        <v>5772.1600000795725</v>
      </c>
      <c r="E82">
        <v>7696.2100001215704</v>
      </c>
      <c r="F82">
        <v>9620.2700001635676</v>
      </c>
      <c r="H82" s="1">
        <f>orbital_periods_output3[[#This Row],[vel_tan]]</f>
        <v>-1961.0212427725</v>
      </c>
      <c r="I82" s="1">
        <f>orbital_periods_output3[[#This Row],[time_1]]</f>
        <v>1924.0599999983951</v>
      </c>
      <c r="J82" s="1">
        <f>orbital_periods_output3[[#This Row],[time_2]]-orbital_periods_output3[[#This Row],[time_1]]</f>
        <v>1924.0500000391798</v>
      </c>
      <c r="K82" s="1">
        <f>orbital_periods_output3[[#This Row],[time_3]]-orbital_periods_output3[[#This Row],[time_2]]</f>
        <v>1924.0500000419975</v>
      </c>
      <c r="L82" s="1">
        <f>orbital_periods_output3[[#This Row],[time_4]]-orbital_periods_output3[[#This Row],[time_3]]</f>
        <v>1924.0500000419979</v>
      </c>
      <c r="M82" s="1">
        <f>orbital_periods_output3[[#This Row],[time_5]]-orbital_periods_output3[[#This Row],[time_4]]</f>
        <v>1924.0600000419972</v>
      </c>
      <c r="N82" s="1">
        <f t="shared" si="7"/>
        <v>1924.0540000327135</v>
      </c>
      <c r="O82" s="2">
        <f t="shared" si="8"/>
        <v>5.0000014086890587E-3</v>
      </c>
      <c r="P82">
        <f t="shared" si="9"/>
        <v>1924.0482365340138</v>
      </c>
      <c r="W82" s="1">
        <f t="shared" si="10"/>
        <v>3845604.3146050004</v>
      </c>
      <c r="X82" s="3">
        <f t="shared" si="11"/>
        <v>6.4643048462743663E-3</v>
      </c>
      <c r="Y82" s="4">
        <f t="shared" si="12"/>
        <v>1.1199108180615096E-8</v>
      </c>
      <c r="Z82" s="3">
        <f t="shared" si="13"/>
        <v>6.4643177555120425E-3</v>
      </c>
    </row>
    <row r="83" spans="1:26" x14ac:dyDescent="0.3">
      <c r="A83">
        <v>-1862.9701806338753</v>
      </c>
      <c r="B83">
        <v>1915.0199999984034</v>
      </c>
      <c r="C83">
        <v>3830.0300000371803</v>
      </c>
      <c r="D83">
        <v>5745.0400000789805</v>
      </c>
      <c r="E83">
        <v>7660.0500001207811</v>
      </c>
      <c r="F83">
        <v>9575.070000162581</v>
      </c>
      <c r="H83" s="1">
        <f>orbital_periods_output3[[#This Row],[vel_tan]]</f>
        <v>-1862.9701806338753</v>
      </c>
      <c r="I83" s="1">
        <f>orbital_periods_output3[[#This Row],[time_1]]</f>
        <v>1915.0199999984034</v>
      </c>
      <c r="J83" s="1">
        <f>orbital_periods_output3[[#This Row],[time_2]]-orbital_periods_output3[[#This Row],[time_1]]</f>
        <v>1915.010000038777</v>
      </c>
      <c r="K83" s="1">
        <f>orbital_periods_output3[[#This Row],[time_3]]-orbital_periods_output3[[#This Row],[time_2]]</f>
        <v>1915.0100000418001</v>
      </c>
      <c r="L83" s="1">
        <f>orbital_periods_output3[[#This Row],[time_4]]-orbital_periods_output3[[#This Row],[time_3]]</f>
        <v>1915.0100000418006</v>
      </c>
      <c r="M83" s="1">
        <f>orbital_periods_output3[[#This Row],[time_5]]-orbital_periods_output3[[#This Row],[time_4]]</f>
        <v>1915.0200000417999</v>
      </c>
      <c r="N83" s="1">
        <f t="shared" si="7"/>
        <v>1915.0140000325162</v>
      </c>
      <c r="O83" s="2">
        <f t="shared" si="8"/>
        <v>5.00000151146196E-3</v>
      </c>
      <c r="P83">
        <f t="shared" si="9"/>
        <v>1915.0066294255034</v>
      </c>
      <c r="W83" s="1">
        <f t="shared" si="10"/>
        <v>3470657.893931014</v>
      </c>
      <c r="X83" s="3">
        <f t="shared" si="11"/>
        <v>6.4846324385011518E-3</v>
      </c>
      <c r="Y83" s="4">
        <f t="shared" si="12"/>
        <v>1.1287357687978775E-8</v>
      </c>
      <c r="Z83" s="3">
        <f t="shared" si="13"/>
        <v>6.4846490774850309E-3</v>
      </c>
    </row>
    <row r="84" spans="1:26" x14ac:dyDescent="0.3">
      <c r="A84">
        <v>-1764.9191184952506</v>
      </c>
      <c r="B84">
        <v>1906.5099999984111</v>
      </c>
      <c r="C84">
        <v>3813.0100000368088</v>
      </c>
      <c r="D84">
        <v>5719.5100000784232</v>
      </c>
      <c r="E84">
        <v>7626.0100001200381</v>
      </c>
      <c r="F84">
        <v>9532.510000161652</v>
      </c>
      <c r="H84" s="1">
        <f>orbital_periods_output3[[#This Row],[vel_tan]]</f>
        <v>-1764.9191184952506</v>
      </c>
      <c r="I84" s="1">
        <f>orbital_periods_output3[[#This Row],[time_1]]</f>
        <v>1906.5099999984111</v>
      </c>
      <c r="J84" s="1">
        <f>orbital_periods_output3[[#This Row],[time_2]]-orbital_periods_output3[[#This Row],[time_1]]</f>
        <v>1906.5000000383977</v>
      </c>
      <c r="K84" s="1">
        <f>orbital_periods_output3[[#This Row],[time_3]]-orbital_periods_output3[[#This Row],[time_2]]</f>
        <v>1906.5000000416144</v>
      </c>
      <c r="L84" s="1">
        <f>orbital_periods_output3[[#This Row],[time_4]]-orbital_periods_output3[[#This Row],[time_3]]</f>
        <v>1906.5000000416148</v>
      </c>
      <c r="M84" s="1">
        <f>orbital_periods_output3[[#This Row],[time_5]]-orbital_periods_output3[[#This Row],[time_4]]</f>
        <v>1906.5000000416139</v>
      </c>
      <c r="N84" s="1">
        <f t="shared" si="7"/>
        <v>1906.5020000323304</v>
      </c>
      <c r="O84" s="2">
        <f t="shared" si="8"/>
        <v>4.9999800066871103E-3</v>
      </c>
      <c r="P84">
        <f t="shared" si="9"/>
        <v>1906.4939628400141</v>
      </c>
      <c r="W84" s="1">
        <f t="shared" si="10"/>
        <v>3114939.4948300524</v>
      </c>
      <c r="X84" s="3">
        <f t="shared" si="11"/>
        <v>6.5039194885583712E-3</v>
      </c>
      <c r="Y84" s="4">
        <f t="shared" si="12"/>
        <v>1.1371425227053889E-8</v>
      </c>
      <c r="Z84" s="3">
        <f t="shared" si="13"/>
        <v>6.5039377675619693E-3</v>
      </c>
    </row>
    <row r="85" spans="1:26" x14ac:dyDescent="0.3">
      <c r="A85">
        <v>-1666.8680563566249</v>
      </c>
      <c r="B85">
        <v>1898.5199999984184</v>
      </c>
      <c r="C85">
        <v>3797.03000003646</v>
      </c>
      <c r="D85">
        <v>5695.5400000779</v>
      </c>
      <c r="E85">
        <v>7594.0500001193404</v>
      </c>
      <c r="F85">
        <v>9492.56000016078</v>
      </c>
      <c r="H85" s="1">
        <f>orbital_periods_output3[[#This Row],[vel_tan]]</f>
        <v>-1666.8680563566249</v>
      </c>
      <c r="I85" s="1">
        <f>orbital_periods_output3[[#This Row],[time_1]]</f>
        <v>1898.5199999984184</v>
      </c>
      <c r="J85" s="1">
        <f>orbital_periods_output3[[#This Row],[time_2]]-orbital_periods_output3[[#This Row],[time_1]]</f>
        <v>1898.5100000380417</v>
      </c>
      <c r="K85" s="1">
        <f>orbital_periods_output3[[#This Row],[time_3]]-orbital_periods_output3[[#This Row],[time_2]]</f>
        <v>1898.51000004144</v>
      </c>
      <c r="L85" s="1">
        <f>orbital_periods_output3[[#This Row],[time_4]]-orbital_periods_output3[[#This Row],[time_3]]</f>
        <v>1898.5100000414404</v>
      </c>
      <c r="M85" s="1">
        <f>orbital_periods_output3[[#This Row],[time_5]]-orbital_periods_output3[[#This Row],[time_4]]</f>
        <v>1898.5100000414395</v>
      </c>
      <c r="N85" s="1">
        <f t="shared" si="7"/>
        <v>1898.512000032156</v>
      </c>
      <c r="O85" s="2">
        <f t="shared" si="8"/>
        <v>4.999980188358677E-3</v>
      </c>
      <c r="P85">
        <f t="shared" si="9"/>
        <v>1898.4993262542393</v>
      </c>
      <c r="W85" s="1">
        <f t="shared" si="10"/>
        <v>2778449.1173021127</v>
      </c>
      <c r="X85" s="3">
        <f t="shared" si="11"/>
        <v>6.5221547992205817E-3</v>
      </c>
      <c r="Y85" s="4">
        <f t="shared" si="12"/>
        <v>1.1451299677838583E-8</v>
      </c>
      <c r="Z85" s="3">
        <f t="shared" si="13"/>
        <v>6.5221838257428586E-3</v>
      </c>
    </row>
    <row r="86" spans="1:26" x14ac:dyDescent="0.3">
      <c r="A86">
        <v>-1568.8169942180011</v>
      </c>
      <c r="B86">
        <v>1891.0399999984252</v>
      </c>
      <c r="C86">
        <v>3782.0700000361335</v>
      </c>
      <c r="D86">
        <v>5673.1000000774102</v>
      </c>
      <c r="E86">
        <v>7564.1300001186873</v>
      </c>
      <c r="F86">
        <v>9455.1600001599636</v>
      </c>
      <c r="H86" s="1">
        <f>orbital_periods_output3[[#This Row],[vel_tan]]</f>
        <v>-1568.8169942180011</v>
      </c>
      <c r="I86" s="1">
        <f>orbital_periods_output3[[#This Row],[time_1]]</f>
        <v>1891.0399999984252</v>
      </c>
      <c r="J86" s="1">
        <f>orbital_periods_output3[[#This Row],[time_2]]-orbital_periods_output3[[#This Row],[time_1]]</f>
        <v>1891.0300000377083</v>
      </c>
      <c r="K86" s="1">
        <f>orbital_periods_output3[[#This Row],[time_3]]-orbital_periods_output3[[#This Row],[time_2]]</f>
        <v>1891.0300000412767</v>
      </c>
      <c r="L86" s="1">
        <f>orbital_periods_output3[[#This Row],[time_4]]-orbital_periods_output3[[#This Row],[time_3]]</f>
        <v>1891.0300000412772</v>
      </c>
      <c r="M86" s="1">
        <f>orbital_periods_output3[[#This Row],[time_5]]-orbital_periods_output3[[#This Row],[time_4]]</f>
        <v>1891.0300000412763</v>
      </c>
      <c r="N86" s="1">
        <f t="shared" si="7"/>
        <v>1891.0320000319928</v>
      </c>
      <c r="O86" s="2">
        <f t="shared" si="8"/>
        <v>4.9999803584341862E-3</v>
      </c>
      <c r="P86">
        <f t="shared" si="9"/>
        <v>1891.0125689910844</v>
      </c>
      <c r="W86" s="1">
        <f t="shared" si="10"/>
        <v>2461186.761347204</v>
      </c>
      <c r="X86" s="3">
        <f t="shared" si="11"/>
        <v>6.539342455564247E-3</v>
      </c>
      <c r="Y86" s="4">
        <f t="shared" si="12"/>
        <v>1.152689248845528E-8</v>
      </c>
      <c r="Z86" s="3">
        <f t="shared" si="13"/>
        <v>6.539387252027698E-3</v>
      </c>
    </row>
    <row r="87" spans="1:26" x14ac:dyDescent="0.3">
      <c r="A87">
        <v>-1470.7659320793755</v>
      </c>
      <c r="B87">
        <v>1884.0599999984315</v>
      </c>
      <c r="C87">
        <v>3768.1100000358288</v>
      </c>
      <c r="D87">
        <v>5652.1600000769531</v>
      </c>
      <c r="E87">
        <v>7536.2200001180781</v>
      </c>
      <c r="F87">
        <v>9420.270000159202</v>
      </c>
      <c r="H87" s="1">
        <f>orbital_periods_output3[[#This Row],[vel_tan]]</f>
        <v>-1470.7659320793755</v>
      </c>
      <c r="I87" s="1">
        <f>orbital_periods_output3[[#This Row],[time_1]]</f>
        <v>1884.0599999984315</v>
      </c>
      <c r="J87" s="1">
        <f>orbital_periods_output3[[#This Row],[time_2]]-orbital_periods_output3[[#This Row],[time_1]]</f>
        <v>1884.0500000373972</v>
      </c>
      <c r="K87" s="1">
        <f>orbital_periods_output3[[#This Row],[time_3]]-orbital_periods_output3[[#This Row],[time_2]]</f>
        <v>1884.0500000411243</v>
      </c>
      <c r="L87" s="1">
        <f>orbital_periods_output3[[#This Row],[time_4]]-orbital_periods_output3[[#This Row],[time_3]]</f>
        <v>1884.060000041125</v>
      </c>
      <c r="M87" s="1">
        <f>orbital_periods_output3[[#This Row],[time_5]]-orbital_periods_output3[[#This Row],[time_4]]</f>
        <v>1884.0500000411239</v>
      </c>
      <c r="N87" s="1">
        <f t="shared" si="7"/>
        <v>1884.0540000318404</v>
      </c>
      <c r="O87" s="2">
        <f t="shared" si="8"/>
        <v>5.000001863891157E-3</v>
      </c>
      <c r="P87">
        <f t="shared" si="9"/>
        <v>1884.024269234782</v>
      </c>
      <c r="W87" s="1">
        <f t="shared" si="10"/>
        <v>2163152.426965314</v>
      </c>
      <c r="X87" s="3">
        <f t="shared" si="11"/>
        <v>6.555479080883944E-3</v>
      </c>
      <c r="Y87" s="4">
        <f t="shared" si="12"/>
        <v>1.1598184065695665E-8</v>
      </c>
      <c r="Z87" s="3">
        <f t="shared" si="13"/>
        <v>6.5555480464164857E-3</v>
      </c>
    </row>
    <row r="88" spans="1:26" x14ac:dyDescent="0.3">
      <c r="A88">
        <v>-1372.7148699407498</v>
      </c>
      <c r="B88">
        <v>1877.5799999984374</v>
      </c>
      <c r="C88">
        <v>3755.1500000355459</v>
      </c>
      <c r="D88">
        <v>5632.7200000765288</v>
      </c>
      <c r="E88">
        <v>7510.2900001175121</v>
      </c>
      <c r="F88">
        <v>9387.8700001584948</v>
      </c>
      <c r="H88" s="1">
        <f>orbital_periods_output3[[#This Row],[vel_tan]]</f>
        <v>-1372.7148699407498</v>
      </c>
      <c r="I88" s="1">
        <f>orbital_periods_output3[[#This Row],[time_1]]</f>
        <v>1877.5799999984374</v>
      </c>
      <c r="J88" s="1">
        <f>orbital_periods_output3[[#This Row],[time_2]]-orbital_periods_output3[[#This Row],[time_1]]</f>
        <v>1877.5700000371085</v>
      </c>
      <c r="K88" s="1">
        <f>orbital_periods_output3[[#This Row],[time_3]]-orbital_periods_output3[[#This Row],[time_2]]</f>
        <v>1877.5700000409829</v>
      </c>
      <c r="L88" s="1">
        <f>orbital_periods_output3[[#This Row],[time_4]]-orbital_periods_output3[[#This Row],[time_3]]</f>
        <v>1877.5700000409834</v>
      </c>
      <c r="M88" s="1">
        <f>orbital_periods_output3[[#This Row],[time_5]]-orbital_periods_output3[[#This Row],[time_4]]</f>
        <v>1877.5800000409827</v>
      </c>
      <c r="N88" s="1">
        <f t="shared" si="7"/>
        <v>1877.5740000316989</v>
      </c>
      <c r="O88" s="2">
        <f t="shared" si="8"/>
        <v>5.0000019371054805E-3</v>
      </c>
      <c r="P88">
        <f t="shared" si="9"/>
        <v>1877.5257056117139</v>
      </c>
      <c r="W88" s="1">
        <f t="shared" si="10"/>
        <v>1884346.1141564497</v>
      </c>
      <c r="X88" s="3">
        <f t="shared" si="11"/>
        <v>6.5705535358982544E-3</v>
      </c>
      <c r="Y88" s="4">
        <f t="shared" si="12"/>
        <v>1.1664974911523019E-8</v>
      </c>
      <c r="Z88" s="3">
        <f t="shared" si="13"/>
        <v>6.5706662089092208E-3</v>
      </c>
    </row>
    <row r="89" spans="1:26" x14ac:dyDescent="0.3">
      <c r="A89">
        <v>-1274.663807802126</v>
      </c>
      <c r="B89">
        <v>1871.5899999984429</v>
      </c>
      <c r="C89">
        <v>3743.1800000352846</v>
      </c>
      <c r="D89">
        <v>5614.770000076137</v>
      </c>
      <c r="E89">
        <v>7486.3500001169896</v>
      </c>
      <c r="F89">
        <v>9357.9400001578415</v>
      </c>
      <c r="H89" s="1">
        <f>orbital_periods_output3[[#This Row],[vel_tan]]</f>
        <v>-1274.663807802126</v>
      </c>
      <c r="I89" s="1">
        <f>orbital_periods_output3[[#This Row],[time_1]]</f>
        <v>1871.5899999984429</v>
      </c>
      <c r="J89" s="1">
        <f>orbital_periods_output3[[#This Row],[time_2]]-orbital_periods_output3[[#This Row],[time_1]]</f>
        <v>1871.5900000368417</v>
      </c>
      <c r="K89" s="1">
        <f>orbital_periods_output3[[#This Row],[time_3]]-orbital_periods_output3[[#This Row],[time_2]]</f>
        <v>1871.5900000408524</v>
      </c>
      <c r="L89" s="1">
        <f>orbital_periods_output3[[#This Row],[time_4]]-orbital_periods_output3[[#This Row],[time_3]]</f>
        <v>1871.5800000408526</v>
      </c>
      <c r="M89" s="1">
        <f>orbital_periods_output3[[#This Row],[time_5]]-orbital_periods_output3[[#This Row],[time_4]]</f>
        <v>1871.5900000408519</v>
      </c>
      <c r="N89" s="1">
        <f t="shared" si="7"/>
        <v>1871.5880000315683</v>
      </c>
      <c r="O89" s="2">
        <f t="shared" si="8"/>
        <v>4.9999999998817657E-3</v>
      </c>
      <c r="P89">
        <f t="shared" si="9"/>
        <v>1871.5088311787501</v>
      </c>
      <c r="W89" s="1">
        <f t="shared" si="10"/>
        <v>1624767.8229206153</v>
      </c>
      <c r="X89" s="3">
        <f t="shared" si="11"/>
        <v>6.5845560468837739E-3</v>
      </c>
      <c r="Y89" s="4">
        <f t="shared" si="12"/>
        <v>1.172721782539214E-8</v>
      </c>
      <c r="Z89" s="3">
        <f t="shared" si="13"/>
        <v>6.5847417395059112E-3</v>
      </c>
    </row>
    <row r="90" spans="1:26" x14ac:dyDescent="0.3">
      <c r="A90">
        <v>-1176.6127456635004</v>
      </c>
      <c r="B90">
        <v>1866.1099999984478</v>
      </c>
      <c r="C90">
        <v>3732.2100000350451</v>
      </c>
      <c r="D90">
        <v>5598.3200000757779</v>
      </c>
      <c r="E90">
        <v>7464.4200001165109</v>
      </c>
      <c r="F90">
        <v>9330.5300001572432</v>
      </c>
      <c r="H90" s="1">
        <f>orbital_periods_output3[[#This Row],[vel_tan]]</f>
        <v>-1176.6127456635004</v>
      </c>
      <c r="I90" s="1">
        <f>orbital_periods_output3[[#This Row],[time_1]]</f>
        <v>1866.1099999984478</v>
      </c>
      <c r="J90" s="1">
        <f>orbital_periods_output3[[#This Row],[time_2]]-orbital_periods_output3[[#This Row],[time_1]]</f>
        <v>1866.1000000365973</v>
      </c>
      <c r="K90" s="1">
        <f>orbital_periods_output3[[#This Row],[time_3]]-orbital_periods_output3[[#This Row],[time_2]]</f>
        <v>1866.1100000407328</v>
      </c>
      <c r="L90" s="1">
        <f>orbital_periods_output3[[#This Row],[time_4]]-orbital_periods_output3[[#This Row],[time_3]]</f>
        <v>1866.100000040733</v>
      </c>
      <c r="M90" s="1">
        <f>orbital_periods_output3[[#This Row],[time_5]]-orbital_periods_output3[[#This Row],[time_4]]</f>
        <v>1866.1100000407323</v>
      </c>
      <c r="N90" s="1">
        <f t="shared" si="7"/>
        <v>1866.1060000314487</v>
      </c>
      <c r="O90" s="2">
        <f t="shared" si="8"/>
        <v>5.000002067731657E-3</v>
      </c>
      <c r="P90">
        <f t="shared" si="9"/>
        <v>1865.966249676311</v>
      </c>
      <c r="W90" s="1">
        <f t="shared" si="10"/>
        <v>1384417.5532578011</v>
      </c>
      <c r="X90" s="3">
        <f t="shared" si="11"/>
        <v>6.5974452346758399E-3</v>
      </c>
      <c r="Y90" s="4">
        <f t="shared" si="12"/>
        <v>1.1784696694460602E-8</v>
      </c>
      <c r="Z90" s="3">
        <f t="shared" si="13"/>
        <v>6.5977746382065447E-3</v>
      </c>
    </row>
    <row r="91" spans="1:26" x14ac:dyDescent="0.3">
      <c r="A91">
        <v>-1078.5616835248748</v>
      </c>
      <c r="B91">
        <v>1861.1499999984524</v>
      </c>
      <c r="C91">
        <v>3722.3000000348288</v>
      </c>
      <c r="D91">
        <v>5583.4400000754531</v>
      </c>
      <c r="E91">
        <v>7444.590000116078</v>
      </c>
      <c r="F91">
        <v>9305.7300001567019</v>
      </c>
      <c r="H91" s="1">
        <f>orbital_periods_output3[[#This Row],[vel_tan]]</f>
        <v>-1078.5616835248748</v>
      </c>
      <c r="I91" s="1">
        <f>orbital_periods_output3[[#This Row],[time_1]]</f>
        <v>1861.1499999984524</v>
      </c>
      <c r="J91" s="1">
        <f>orbital_periods_output3[[#This Row],[time_2]]-orbital_periods_output3[[#This Row],[time_1]]</f>
        <v>1861.1500000363765</v>
      </c>
      <c r="K91" s="1">
        <f>orbital_periods_output3[[#This Row],[time_3]]-orbital_periods_output3[[#This Row],[time_2]]</f>
        <v>1861.1400000406243</v>
      </c>
      <c r="L91" s="1">
        <f>orbital_periods_output3[[#This Row],[time_4]]-orbital_periods_output3[[#This Row],[time_3]]</f>
        <v>1861.1500000406249</v>
      </c>
      <c r="M91" s="1">
        <f>orbital_periods_output3[[#This Row],[time_5]]-orbital_periods_output3[[#This Row],[time_4]]</f>
        <v>1861.1400000406238</v>
      </c>
      <c r="N91" s="1">
        <f t="shared" si="7"/>
        <v>1861.1460000313405</v>
      </c>
      <c r="O91" s="2">
        <f t="shared" si="8"/>
        <v>5.0000000005638867E-3</v>
      </c>
      <c r="P91">
        <f t="shared" si="9"/>
        <v>1860.891193917455</v>
      </c>
      <c r="W91" s="1">
        <f t="shared" si="10"/>
        <v>1163295.3051680122</v>
      </c>
      <c r="X91" s="3">
        <f t="shared" si="11"/>
        <v>6.6091616039834194E-3</v>
      </c>
      <c r="Y91" s="4">
        <f t="shared" si="12"/>
        <v>1.1837082465351077E-8</v>
      </c>
      <c r="Z91" s="3">
        <f t="shared" si="13"/>
        <v>6.6097649050111274E-3</v>
      </c>
    </row>
    <row r="92" spans="1:26" x14ac:dyDescent="0.3">
      <c r="A92">
        <v>-980.51062138625093</v>
      </c>
      <c r="B92">
        <v>1856.7799999984563</v>
      </c>
      <c r="C92">
        <v>3713.5500000346378</v>
      </c>
      <c r="D92">
        <v>5570.3200000751667</v>
      </c>
      <c r="E92">
        <v>7427.1000001156963</v>
      </c>
      <c r="F92">
        <v>9283.8700001562247</v>
      </c>
      <c r="H92" s="1">
        <f>orbital_periods_output3[[#This Row],[vel_tan]]</f>
        <v>-980.51062138625093</v>
      </c>
      <c r="I92" s="1">
        <f>orbital_periods_output3[[#This Row],[time_1]]</f>
        <v>1856.7799999984563</v>
      </c>
      <c r="J92" s="1">
        <f>orbital_periods_output3[[#This Row],[time_2]]-orbital_periods_output3[[#This Row],[time_1]]</f>
        <v>1856.7700000361815</v>
      </c>
      <c r="K92" s="1">
        <f>orbital_periods_output3[[#This Row],[time_3]]-orbital_periods_output3[[#This Row],[time_2]]</f>
        <v>1856.7700000405289</v>
      </c>
      <c r="L92" s="1">
        <f>orbital_periods_output3[[#This Row],[time_4]]-orbital_periods_output3[[#This Row],[time_3]]</f>
        <v>1856.7800000405296</v>
      </c>
      <c r="M92" s="1">
        <f>orbital_periods_output3[[#This Row],[time_5]]-orbital_periods_output3[[#This Row],[time_4]]</f>
        <v>1856.7700000405284</v>
      </c>
      <c r="N92" s="1">
        <f t="shared" si="7"/>
        <v>1856.7740000312449</v>
      </c>
      <c r="O92" s="2">
        <f t="shared" si="8"/>
        <v>5.0000021740288503E-3</v>
      </c>
      <c r="P92">
        <f t="shared" si="9"/>
        <v>1856.2775061973132</v>
      </c>
      <c r="W92" s="1">
        <f t="shared" si="10"/>
        <v>961401.07865125197</v>
      </c>
      <c r="X92" s="3">
        <f t="shared" si="11"/>
        <v>6.6195322528682394E-3</v>
      </c>
      <c r="Y92" s="4">
        <f t="shared" si="12"/>
        <v>1.1883577162985673E-8</v>
      </c>
      <c r="Z92" s="3">
        <f t="shared" si="13"/>
        <v>6.6207125399196671E-3</v>
      </c>
    </row>
    <row r="93" spans="1:26" x14ac:dyDescent="0.3">
      <c r="A93">
        <v>-882.45955924762529</v>
      </c>
      <c r="B93">
        <v>1853.1599999984596</v>
      </c>
      <c r="C93">
        <v>3706.32000003448</v>
      </c>
      <c r="D93">
        <v>5559.4700000749299</v>
      </c>
      <c r="E93">
        <v>7412.6300001153804</v>
      </c>
      <c r="F93">
        <v>9265.7900001558301</v>
      </c>
      <c r="H93" s="1">
        <f>orbital_periods_output3[[#This Row],[vel_tan]]</f>
        <v>-882.45955924762529</v>
      </c>
      <c r="I93" s="1">
        <f>orbital_periods_output3[[#This Row],[time_1]]</f>
        <v>1853.1599999984596</v>
      </c>
      <c r="J93" s="1">
        <f>orbital_periods_output3[[#This Row],[time_2]]-orbital_periods_output3[[#This Row],[time_1]]</f>
        <v>1853.1600000360204</v>
      </c>
      <c r="K93" s="1">
        <f>orbital_periods_output3[[#This Row],[time_3]]-orbital_periods_output3[[#This Row],[time_2]]</f>
        <v>1853.1500000404499</v>
      </c>
      <c r="L93" s="1">
        <f>orbital_periods_output3[[#This Row],[time_4]]-orbital_periods_output3[[#This Row],[time_3]]</f>
        <v>1853.1600000404505</v>
      </c>
      <c r="M93" s="1">
        <f>orbital_periods_output3[[#This Row],[time_5]]-orbital_periods_output3[[#This Row],[time_4]]</f>
        <v>1853.1600000404496</v>
      </c>
      <c r="N93" s="1">
        <f t="shared" si="7"/>
        <v>1853.158000031166</v>
      </c>
      <c r="O93" s="2">
        <f t="shared" si="8"/>
        <v>5.000000000336513E-3</v>
      </c>
      <c r="P93">
        <f t="shared" si="9"/>
        <v>1852.1196206191998</v>
      </c>
      <c r="W93" s="1">
        <f t="shared" si="10"/>
        <v>778734.87370751309</v>
      </c>
      <c r="X93" s="3">
        <f t="shared" si="11"/>
        <v>6.6281404237325207E-3</v>
      </c>
      <c r="Y93" s="4">
        <f t="shared" si="12"/>
        <v>1.1922243766347574E-8</v>
      </c>
      <c r="Z93" s="3">
        <f t="shared" si="13"/>
        <v>6.6306175429321438E-3</v>
      </c>
    </row>
    <row r="94" spans="1:26" x14ac:dyDescent="0.3">
      <c r="A94">
        <v>-784.40849710899965</v>
      </c>
      <c r="B94">
        <v>1850.7799999984618</v>
      </c>
      <c r="C94">
        <v>3701.5700000343763</v>
      </c>
      <c r="D94">
        <v>5552.3400000747743</v>
      </c>
      <c r="E94">
        <v>7403.1200001151728</v>
      </c>
      <c r="F94">
        <v>9253.9000001555705</v>
      </c>
      <c r="H94" s="1">
        <f>orbital_periods_output3[[#This Row],[vel_tan]]</f>
        <v>-784.40849710899965</v>
      </c>
      <c r="I94" s="1">
        <f>orbital_periods_output3[[#This Row],[time_1]]</f>
        <v>1850.7799999984618</v>
      </c>
      <c r="J94" s="1">
        <f>orbital_periods_output3[[#This Row],[time_2]]-orbital_periods_output3[[#This Row],[time_1]]</f>
        <v>1850.7900000359145</v>
      </c>
      <c r="K94" s="1">
        <f>orbital_periods_output3[[#This Row],[time_3]]-orbital_periods_output3[[#This Row],[time_2]]</f>
        <v>1850.7700000403979</v>
      </c>
      <c r="L94" s="1">
        <f>orbital_periods_output3[[#This Row],[time_4]]-orbital_periods_output3[[#This Row],[time_3]]</f>
        <v>1850.7800000403986</v>
      </c>
      <c r="M94" s="1">
        <f>orbital_periods_output3[[#This Row],[time_5]]-orbital_periods_output3[[#This Row],[time_4]]</f>
        <v>1850.7800000403977</v>
      </c>
      <c r="N94" s="1">
        <f t="shared" si="7"/>
        <v>1850.780000031114</v>
      </c>
      <c r="O94" s="2">
        <f t="shared" si="8"/>
        <v>9.9999977583138389E-3</v>
      </c>
      <c r="P94">
        <f t="shared" si="9"/>
        <v>1848.4125472448525</v>
      </c>
      <c r="W94" s="1">
        <f t="shared" si="10"/>
        <v>615296.69033679948</v>
      </c>
      <c r="X94" s="3">
        <f t="shared" si="11"/>
        <v>6.6338167132166835E-3</v>
      </c>
      <c r="Y94" s="4">
        <f t="shared" si="12"/>
        <v>2.3895565566992104E-8</v>
      </c>
      <c r="Z94" s="3">
        <f t="shared" si="13"/>
        <v>6.6394799140485792E-3</v>
      </c>
    </row>
    <row r="95" spans="1:26" x14ac:dyDescent="0.3">
      <c r="A95">
        <v>-686.35743497037583</v>
      </c>
      <c r="B95">
        <v>1851.1899999984614</v>
      </c>
      <c r="C95">
        <v>3702.3700000343938</v>
      </c>
      <c r="D95">
        <v>5553.5600000748009</v>
      </c>
      <c r="E95">
        <v>7404.7400001152082</v>
      </c>
      <c r="F95">
        <v>9255.9100001556144</v>
      </c>
      <c r="H95" s="1">
        <f>orbital_periods_output3[[#This Row],[vel_tan]]</f>
        <v>-686.35743497037583</v>
      </c>
      <c r="I95" s="1">
        <f>orbital_periods_output3[[#This Row],[time_1]]</f>
        <v>1851.1899999984614</v>
      </c>
      <c r="J95" s="1">
        <f>orbital_periods_output3[[#This Row],[time_2]]-orbital_periods_output3[[#This Row],[time_1]]</f>
        <v>1851.1800000359324</v>
      </c>
      <c r="K95" s="1">
        <f>orbital_periods_output3[[#This Row],[time_3]]-orbital_periods_output3[[#This Row],[time_2]]</f>
        <v>1851.1900000404071</v>
      </c>
      <c r="L95" s="1">
        <f>orbital_periods_output3[[#This Row],[time_4]]-orbital_periods_output3[[#This Row],[time_3]]</f>
        <v>1851.1800000404073</v>
      </c>
      <c r="M95" s="1">
        <f>orbital_periods_output3[[#This Row],[time_5]]-orbital_periods_output3[[#This Row],[time_4]]</f>
        <v>1851.1700000404062</v>
      </c>
      <c r="N95" s="1">
        <f t="shared" si="7"/>
        <v>1851.1820000311229</v>
      </c>
      <c r="O95" s="2">
        <f t="shared" si="8"/>
        <v>1.0000000000445652E-2</v>
      </c>
      <c r="P95">
        <f t="shared" si="9"/>
        <v>1845.1518579866504</v>
      </c>
      <c r="W95" s="1">
        <f t="shared" si="10"/>
        <v>471086.5285391137</v>
      </c>
      <c r="X95" s="3">
        <f t="shared" si="11"/>
        <v>6.6328562851055055E-3</v>
      </c>
      <c r="Y95" s="4">
        <f t="shared" si="12"/>
        <v>2.3886923004831816E-8</v>
      </c>
      <c r="Z95" s="3">
        <f t="shared" si="13"/>
        <v>6.6472996532689604E-3</v>
      </c>
    </row>
    <row r="96" spans="1:26" x14ac:dyDescent="0.3">
      <c r="A96">
        <v>-588.3063728317502</v>
      </c>
      <c r="B96">
        <v>1860.0799999984533</v>
      </c>
      <c r="C96">
        <v>3720.1500000347819</v>
      </c>
      <c r="D96">
        <v>5580.1700000753817</v>
      </c>
      <c r="E96">
        <v>7440.1600001159813</v>
      </c>
      <c r="F96">
        <v>9300.0700001565783</v>
      </c>
      <c r="H96" s="1">
        <f>orbital_periods_output3[[#This Row],[vel_tan]]</f>
        <v>-588.3063728317502</v>
      </c>
      <c r="I96" s="1">
        <f>orbital_periods_output3[[#This Row],[time_1]]</f>
        <v>1860.0799999984533</v>
      </c>
      <c r="J96" s="1">
        <f>orbital_periods_output3[[#This Row],[time_2]]-orbital_periods_output3[[#This Row],[time_1]]</f>
        <v>1860.0700000363286</v>
      </c>
      <c r="K96" s="1">
        <f>orbital_periods_output3[[#This Row],[time_3]]-orbital_periods_output3[[#This Row],[time_2]]</f>
        <v>1860.0200000405998</v>
      </c>
      <c r="L96" s="1">
        <f>orbital_periods_output3[[#This Row],[time_4]]-orbital_periods_output3[[#This Row],[time_3]]</f>
        <v>1859.9900000405996</v>
      </c>
      <c r="M96" s="1">
        <f>orbital_periods_output3[[#This Row],[time_5]]-orbital_periods_output3[[#This Row],[time_4]]</f>
        <v>1859.910000040597</v>
      </c>
      <c r="N96" s="1">
        <f t="shared" si="7"/>
        <v>1860.0140000313156</v>
      </c>
      <c r="O96" s="2">
        <f t="shared" si="8"/>
        <v>8.4999978928181008E-2</v>
      </c>
      <c r="P96">
        <f t="shared" si="9"/>
        <v>1842.3336741693115</v>
      </c>
      <c r="W96" s="1">
        <f t="shared" si="10"/>
        <v>346104.38831445028</v>
      </c>
      <c r="X96" s="3">
        <f t="shared" si="11"/>
        <v>6.6118428785198122E-3</v>
      </c>
      <c r="Y96" s="4">
        <f t="shared" si="12"/>
        <v>2.0143450724606219E-7</v>
      </c>
      <c r="Z96" s="3">
        <f t="shared" si="13"/>
        <v>6.6540767605932924E-3</v>
      </c>
    </row>
    <row r="97" spans="1:26" x14ac:dyDescent="0.3">
      <c r="A97">
        <v>-490.25531069312456</v>
      </c>
      <c r="B97">
        <v>1903.299999998414</v>
      </c>
      <c r="C97">
        <v>3805.8500000366525</v>
      </c>
      <c r="D97">
        <v>5706.9700000781495</v>
      </c>
      <c r="E97">
        <v>7606.0300001196019</v>
      </c>
      <c r="F97">
        <v>9502.4900001609967</v>
      </c>
      <c r="H97" s="1">
        <f>orbital_periods_output3[[#This Row],[vel_tan]]</f>
        <v>-490.25531069312456</v>
      </c>
      <c r="I97" s="1">
        <f>orbital_periods_output3[[#This Row],[time_1]]</f>
        <v>1903.299999998414</v>
      </c>
      <c r="J97" s="1">
        <f>orbital_periods_output3[[#This Row],[time_2]]-orbital_periods_output3[[#This Row],[time_1]]</f>
        <v>1902.5500000382385</v>
      </c>
      <c r="K97" s="1">
        <f>orbital_periods_output3[[#This Row],[time_3]]-orbital_periods_output3[[#This Row],[time_2]]</f>
        <v>1901.120000041497</v>
      </c>
      <c r="L97" s="1">
        <f>orbital_periods_output3[[#This Row],[time_4]]-orbital_periods_output3[[#This Row],[time_3]]</f>
        <v>1899.0600000414524</v>
      </c>
      <c r="M97" s="1">
        <f>orbital_periods_output3[[#This Row],[time_5]]-orbital_periods_output3[[#This Row],[time_4]]</f>
        <v>1896.4600000413948</v>
      </c>
      <c r="N97" s="1">
        <f t="shared" si="7"/>
        <v>1900.4980000321993</v>
      </c>
      <c r="O97" s="2">
        <f t="shared" si="8"/>
        <v>3.4199999785096225</v>
      </c>
      <c r="P97">
        <f t="shared" si="9"/>
        <v>1839.9546556977034</v>
      </c>
      <c r="W97" s="1">
        <f t="shared" si="10"/>
        <v>240350.26966281209</v>
      </c>
      <c r="X97" s="3">
        <f t="shared" si="11"/>
        <v>6.5176102863482464E-3</v>
      </c>
      <c r="Y97" s="4">
        <f t="shared" si="12"/>
        <v>7.8190828715657473E-6</v>
      </c>
      <c r="Z97" s="3">
        <f t="shared" si="13"/>
        <v>6.6598112360215659E-3</v>
      </c>
    </row>
    <row r="98" spans="1:26" x14ac:dyDescent="0.3">
      <c r="A98">
        <v>-392.20424855450074</v>
      </c>
      <c r="B98">
        <v>2125.039999999964</v>
      </c>
      <c r="C98">
        <v>4189.9100000450353</v>
      </c>
      <c r="D98">
        <v>6179.4400000884625</v>
      </c>
      <c r="E98">
        <v>8110.4900001306132</v>
      </c>
      <c r="F98">
        <v>10004.410000171953</v>
      </c>
      <c r="H98" s="1">
        <f>orbital_periods_output3[[#This Row],[vel_tan]]</f>
        <v>-392.20424855450074</v>
      </c>
      <c r="I98" s="1">
        <f>orbital_periods_output3[[#This Row],[time_1]]</f>
        <v>2125.039999999964</v>
      </c>
      <c r="J98" s="1">
        <f>orbital_periods_output3[[#This Row],[time_2]]-orbital_periods_output3[[#This Row],[time_1]]</f>
        <v>2064.8700000450713</v>
      </c>
      <c r="K98" s="1">
        <f>orbital_periods_output3[[#This Row],[time_3]]-orbital_periods_output3[[#This Row],[time_2]]</f>
        <v>1989.5300000434272</v>
      </c>
      <c r="L98" s="1">
        <f>orbital_periods_output3[[#This Row],[time_4]]-orbital_periods_output3[[#This Row],[time_3]]</f>
        <v>1931.0500000421507</v>
      </c>
      <c r="M98" s="1">
        <f>orbital_periods_output3[[#This Row],[time_5]]-orbital_periods_output3[[#This Row],[time_4]]</f>
        <v>1893.9200000413393</v>
      </c>
      <c r="N98" s="1">
        <f t="shared" si="7"/>
        <v>2000.8820000343906</v>
      </c>
      <c r="O98" s="2">
        <f t="shared" si="8"/>
        <v>115.55999997931235</v>
      </c>
      <c r="P98">
        <f t="shared" si="9"/>
        <v>1838.0119917759662</v>
      </c>
      <c r="W98" s="1">
        <f t="shared" si="10"/>
        <v>153824.1725842006</v>
      </c>
      <c r="X98" s="3">
        <f t="shared" si="11"/>
        <v>6.2977538458330058E-3</v>
      </c>
      <c r="Y98" s="4">
        <f t="shared" si="12"/>
        <v>2.424825432922973E-4</v>
      </c>
      <c r="Z98" s="3">
        <f t="shared" si="13"/>
        <v>6.6645030795537928E-3</v>
      </c>
    </row>
    <row r="99" spans="1:26" x14ac:dyDescent="0.3">
      <c r="A99">
        <v>-294.1531864158751</v>
      </c>
      <c r="B99" t="e">
        <v>#NUM!</v>
      </c>
      <c r="C99" t="e">
        <v>#NUM!</v>
      </c>
      <c r="D99" t="e">
        <v>#NUM!</v>
      </c>
      <c r="E99" t="e">
        <v>#NUM!</v>
      </c>
      <c r="F99" t="e">
        <v>#NUM!</v>
      </c>
      <c r="H99" s="1">
        <f>orbital_periods_output3[[#This Row],[vel_tan]]</f>
        <v>-294.1531864158751</v>
      </c>
      <c r="I99" s="1" t="e">
        <f>orbital_periods_output3[[#This Row],[time_1]]</f>
        <v>#NUM!</v>
      </c>
      <c r="J99" s="1" t="e">
        <f>orbital_periods_output3[[#This Row],[time_2]]-orbital_periods_output3[[#This Row],[time_1]]</f>
        <v>#NUM!</v>
      </c>
      <c r="K99" s="1" t="e">
        <f>orbital_periods_output3[[#This Row],[time_3]]-orbital_periods_output3[[#This Row],[time_2]]</f>
        <v>#NUM!</v>
      </c>
      <c r="L99" s="1" t="e">
        <f>orbital_periods_output3[[#This Row],[time_4]]-orbital_periods_output3[[#This Row],[time_3]]</f>
        <v>#NUM!</v>
      </c>
      <c r="M99" s="1" t="e">
        <f>orbital_periods_output3[[#This Row],[time_5]]-orbital_periods_output3[[#This Row],[time_4]]</f>
        <v>#NUM!</v>
      </c>
      <c r="N99" s="1" t="e">
        <f t="shared" si="7"/>
        <v>#NUM!</v>
      </c>
      <c r="O99" s="2" t="e">
        <f t="shared" si="8"/>
        <v>#NUM!</v>
      </c>
      <c r="P99">
        <f t="shared" si="9"/>
        <v>1836.5033931313044</v>
      </c>
      <c r="W99" s="1">
        <f t="shared" si="10"/>
        <v>86526.097078612569</v>
      </c>
      <c r="X99" s="3" t="e">
        <f t="shared" si="11"/>
        <v>#NUM!</v>
      </c>
      <c r="Y99" s="4" t="e">
        <f t="shared" si="12"/>
        <v>#NUM!</v>
      </c>
      <c r="Z99" s="3">
        <f t="shared" si="13"/>
        <v>6.6681522911899741E-3</v>
      </c>
    </row>
    <row r="100" spans="1:26" x14ac:dyDescent="0.3">
      <c r="A100">
        <v>-196.10212427724946</v>
      </c>
      <c r="B100" t="e">
        <v>#NUM!</v>
      </c>
      <c r="C100" t="e">
        <v>#NUM!</v>
      </c>
      <c r="D100" t="e">
        <v>#NUM!</v>
      </c>
      <c r="E100" t="e">
        <v>#NUM!</v>
      </c>
      <c r="F100" t="e">
        <v>#NUM!</v>
      </c>
      <c r="H100" s="1">
        <f>orbital_periods_output3[[#This Row],[vel_tan]]</f>
        <v>-196.10212427724946</v>
      </c>
      <c r="I100" s="1" t="e">
        <f>orbital_periods_output3[[#This Row],[time_1]]</f>
        <v>#NUM!</v>
      </c>
      <c r="J100" s="1" t="e">
        <f>orbital_periods_output3[[#This Row],[time_2]]-orbital_periods_output3[[#This Row],[time_1]]</f>
        <v>#NUM!</v>
      </c>
      <c r="K100" s="1" t="e">
        <f>orbital_periods_output3[[#This Row],[time_3]]-orbital_periods_output3[[#This Row],[time_2]]</f>
        <v>#NUM!</v>
      </c>
      <c r="L100" s="1" t="e">
        <f>orbital_periods_output3[[#This Row],[time_4]]-orbital_periods_output3[[#This Row],[time_3]]</f>
        <v>#NUM!</v>
      </c>
      <c r="M100" s="1" t="e">
        <f>orbital_periods_output3[[#This Row],[time_5]]-orbital_periods_output3[[#This Row],[time_4]]</f>
        <v>#NUM!</v>
      </c>
      <c r="N100" s="1" t="e">
        <f t="shared" si="7"/>
        <v>#NUM!</v>
      </c>
      <c r="O100" s="2" t="e">
        <f t="shared" si="8"/>
        <v>#NUM!</v>
      </c>
      <c r="P100">
        <f t="shared" si="9"/>
        <v>1835.4270857035831</v>
      </c>
      <c r="W100" s="1">
        <f t="shared" si="10"/>
        <v>38456.043146049793</v>
      </c>
      <c r="X100" s="3" t="e">
        <f t="shared" si="11"/>
        <v>#NUM!</v>
      </c>
      <c r="Y100" s="4" t="e">
        <f t="shared" si="12"/>
        <v>#NUM!</v>
      </c>
      <c r="Z100" s="3">
        <f t="shared" si="13"/>
        <v>6.6707588709301047E-3</v>
      </c>
    </row>
    <row r="101" spans="1:26" x14ac:dyDescent="0.3">
      <c r="A101">
        <v>-98.051062138625639</v>
      </c>
      <c r="B101" t="e">
        <v>#NUM!</v>
      </c>
      <c r="C101" t="e">
        <v>#NUM!</v>
      </c>
      <c r="D101" t="e">
        <v>#NUM!</v>
      </c>
      <c r="E101" t="e">
        <v>#NUM!</v>
      </c>
      <c r="F101" t="e">
        <v>#NUM!</v>
      </c>
      <c r="H101" s="1">
        <f>orbital_periods_output3[[#This Row],[vel_tan]]</f>
        <v>-98.051062138625639</v>
      </c>
      <c r="I101" s="1" t="e">
        <f>orbital_periods_output3[[#This Row],[time_1]]</f>
        <v>#NUM!</v>
      </c>
      <c r="J101" s="1" t="e">
        <f>orbital_periods_output3[[#This Row],[time_2]]-orbital_periods_output3[[#This Row],[time_1]]</f>
        <v>#NUM!</v>
      </c>
      <c r="K101" s="1" t="e">
        <f>orbital_periods_output3[[#This Row],[time_3]]-orbital_periods_output3[[#This Row],[time_2]]</f>
        <v>#NUM!</v>
      </c>
      <c r="L101" s="1" t="e">
        <f>orbital_periods_output3[[#This Row],[time_4]]-orbital_periods_output3[[#This Row],[time_3]]</f>
        <v>#NUM!</v>
      </c>
      <c r="M101" s="1" t="e">
        <f>orbital_periods_output3[[#This Row],[time_5]]-orbital_periods_output3[[#This Row],[time_4]]</f>
        <v>#NUM!</v>
      </c>
      <c r="N101" s="1" t="e">
        <f t="shared" si="7"/>
        <v>#NUM!</v>
      </c>
      <c r="O101" s="2" t="e">
        <f t="shared" si="8"/>
        <v>#NUM!</v>
      </c>
      <c r="P101">
        <f t="shared" si="9"/>
        <v>1834.7818057693344</v>
      </c>
      <c r="W101" s="1">
        <f t="shared" si="10"/>
        <v>9614.0107865126265</v>
      </c>
      <c r="X101" s="3" t="e">
        <f t="shared" si="11"/>
        <v>#NUM!</v>
      </c>
      <c r="Y101" s="4" t="e">
        <f t="shared" si="12"/>
        <v>#NUM!</v>
      </c>
      <c r="Z101" s="3">
        <f t="shared" si="13"/>
        <v>6.6723228187741809E-3</v>
      </c>
    </row>
    <row r="102" spans="1:26" x14ac:dyDescent="0.3">
      <c r="A102">
        <v>98.05106213862382</v>
      </c>
      <c r="B102" t="e">
        <v>#NUM!</v>
      </c>
      <c r="C102" t="e">
        <v>#NUM!</v>
      </c>
      <c r="D102" t="e">
        <v>#NUM!</v>
      </c>
      <c r="E102" t="e">
        <v>#NUM!</v>
      </c>
      <c r="F102" t="e">
        <v>#NUM!</v>
      </c>
      <c r="H102" s="1">
        <f>orbital_periods_output3[[#This Row],[vel_tan]]</f>
        <v>98.05106213862382</v>
      </c>
      <c r="I102" s="1" t="e">
        <f>orbital_periods_output3[[#This Row],[time_1]]</f>
        <v>#NUM!</v>
      </c>
      <c r="J102" s="1" t="e">
        <f>orbital_periods_output3[[#This Row],[time_2]]-orbital_periods_output3[[#This Row],[time_1]]</f>
        <v>#NUM!</v>
      </c>
      <c r="K102" s="1" t="e">
        <f>orbital_periods_output3[[#This Row],[time_3]]-orbital_periods_output3[[#This Row],[time_2]]</f>
        <v>#NUM!</v>
      </c>
      <c r="L102" s="1" t="e">
        <f>orbital_periods_output3[[#This Row],[time_4]]-orbital_periods_output3[[#This Row],[time_3]]</f>
        <v>#NUM!</v>
      </c>
      <c r="M102" s="1" t="e">
        <f>orbital_periods_output3[[#This Row],[time_5]]-orbital_periods_output3[[#This Row],[time_4]]</f>
        <v>#NUM!</v>
      </c>
      <c r="N102" s="1" t="e">
        <f t="shared" si="7"/>
        <v>#NUM!</v>
      </c>
      <c r="O102" s="2" t="e">
        <f t="shared" si="8"/>
        <v>#NUM!</v>
      </c>
      <c r="P102">
        <f t="shared" si="9"/>
        <v>1834.7818057693344</v>
      </c>
      <c r="W102" s="1">
        <f t="shared" si="10"/>
        <v>9614.01078651227</v>
      </c>
      <c r="X102" s="3" t="e">
        <f t="shared" si="11"/>
        <v>#NUM!</v>
      </c>
      <c r="Y102" s="4" t="e">
        <f t="shared" si="12"/>
        <v>#NUM!</v>
      </c>
      <c r="Z102" s="3">
        <f t="shared" si="13"/>
        <v>6.6723228187741809E-3</v>
      </c>
    </row>
    <row r="103" spans="1:26" x14ac:dyDescent="0.3">
      <c r="A103">
        <v>196.10212427724946</v>
      </c>
      <c r="B103" t="e">
        <v>#NUM!</v>
      </c>
      <c r="C103" t="e">
        <v>#NUM!</v>
      </c>
      <c r="D103" t="e">
        <v>#NUM!</v>
      </c>
      <c r="E103" t="e">
        <v>#NUM!</v>
      </c>
      <c r="F103" t="e">
        <v>#NUM!</v>
      </c>
      <c r="H103" s="1">
        <f>orbital_periods_output3[[#This Row],[vel_tan]]</f>
        <v>196.10212427724946</v>
      </c>
      <c r="I103" s="1" t="e">
        <f>orbital_periods_output3[[#This Row],[time_1]]</f>
        <v>#NUM!</v>
      </c>
      <c r="J103" s="1" t="e">
        <f>orbital_periods_output3[[#This Row],[time_2]]-orbital_periods_output3[[#This Row],[time_1]]</f>
        <v>#NUM!</v>
      </c>
      <c r="K103" s="1" t="e">
        <f>orbital_periods_output3[[#This Row],[time_3]]-orbital_periods_output3[[#This Row],[time_2]]</f>
        <v>#NUM!</v>
      </c>
      <c r="L103" s="1" t="e">
        <f>orbital_periods_output3[[#This Row],[time_4]]-orbital_periods_output3[[#This Row],[time_3]]</f>
        <v>#NUM!</v>
      </c>
      <c r="M103" s="1" t="e">
        <f>orbital_periods_output3[[#This Row],[time_5]]-orbital_periods_output3[[#This Row],[time_4]]</f>
        <v>#NUM!</v>
      </c>
      <c r="N103" s="1" t="e">
        <f t="shared" si="7"/>
        <v>#NUM!</v>
      </c>
      <c r="O103" s="2" t="e">
        <f t="shared" si="8"/>
        <v>#NUM!</v>
      </c>
      <c r="P103">
        <f t="shared" si="9"/>
        <v>1835.4270857035831</v>
      </c>
      <c r="W103" s="1">
        <f t="shared" si="10"/>
        <v>38456.043146049793</v>
      </c>
      <c r="X103" s="3" t="e">
        <f t="shared" si="11"/>
        <v>#NUM!</v>
      </c>
      <c r="Y103" s="4" t="e">
        <f t="shared" si="12"/>
        <v>#NUM!</v>
      </c>
      <c r="Z103" s="3">
        <f t="shared" si="13"/>
        <v>6.6707588709301047E-3</v>
      </c>
    </row>
    <row r="104" spans="1:26" x14ac:dyDescent="0.3">
      <c r="A104">
        <v>294.1531864158751</v>
      </c>
      <c r="B104" t="e">
        <v>#NUM!</v>
      </c>
      <c r="C104" t="e">
        <v>#NUM!</v>
      </c>
      <c r="D104" t="e">
        <v>#NUM!</v>
      </c>
      <c r="E104" t="e">
        <v>#NUM!</v>
      </c>
      <c r="F104" t="e">
        <v>#NUM!</v>
      </c>
      <c r="H104" s="1">
        <f>orbital_periods_output3[[#This Row],[vel_tan]]</f>
        <v>294.1531864158751</v>
      </c>
      <c r="I104" s="1" t="e">
        <f>orbital_periods_output3[[#This Row],[time_1]]</f>
        <v>#NUM!</v>
      </c>
      <c r="J104" s="1" t="e">
        <f>orbital_periods_output3[[#This Row],[time_2]]-orbital_periods_output3[[#This Row],[time_1]]</f>
        <v>#NUM!</v>
      </c>
      <c r="K104" s="1" t="e">
        <f>orbital_periods_output3[[#This Row],[time_3]]-orbital_periods_output3[[#This Row],[time_2]]</f>
        <v>#NUM!</v>
      </c>
      <c r="L104" s="1" t="e">
        <f>orbital_periods_output3[[#This Row],[time_4]]-orbital_periods_output3[[#This Row],[time_3]]</f>
        <v>#NUM!</v>
      </c>
      <c r="M104" s="1" t="e">
        <f>orbital_periods_output3[[#This Row],[time_5]]-orbital_periods_output3[[#This Row],[time_4]]</f>
        <v>#NUM!</v>
      </c>
      <c r="N104" s="1" t="e">
        <f t="shared" si="7"/>
        <v>#NUM!</v>
      </c>
      <c r="O104" s="2" t="e">
        <f t="shared" si="8"/>
        <v>#NUM!</v>
      </c>
      <c r="P104">
        <f t="shared" si="9"/>
        <v>1836.5033931313044</v>
      </c>
      <c r="W104" s="1">
        <f t="shared" si="10"/>
        <v>86526.097078612569</v>
      </c>
      <c r="X104" s="3" t="e">
        <f t="shared" si="11"/>
        <v>#NUM!</v>
      </c>
      <c r="Y104" s="4" t="e">
        <f t="shared" si="12"/>
        <v>#NUM!</v>
      </c>
      <c r="Z104" s="3">
        <f t="shared" si="13"/>
        <v>6.6681522911899741E-3</v>
      </c>
    </row>
    <row r="105" spans="1:26" x14ac:dyDescent="0.3">
      <c r="A105">
        <v>392.20424855449892</v>
      </c>
      <c r="B105">
        <v>2125.039999999964</v>
      </c>
      <c r="C105">
        <v>4189.9100000450353</v>
      </c>
      <c r="D105">
        <v>6179.4400000884625</v>
      </c>
      <c r="E105">
        <v>8110.4900001306132</v>
      </c>
      <c r="F105">
        <v>10004.410000171953</v>
      </c>
      <c r="H105" s="1">
        <f>orbital_periods_output3[[#This Row],[vel_tan]]</f>
        <v>392.20424855449892</v>
      </c>
      <c r="I105" s="1">
        <f>orbital_periods_output3[[#This Row],[time_1]]</f>
        <v>2125.039999999964</v>
      </c>
      <c r="J105" s="1">
        <f>orbital_periods_output3[[#This Row],[time_2]]-orbital_periods_output3[[#This Row],[time_1]]</f>
        <v>2064.8700000450713</v>
      </c>
      <c r="K105" s="1">
        <f>orbital_periods_output3[[#This Row],[time_3]]-orbital_periods_output3[[#This Row],[time_2]]</f>
        <v>1989.5300000434272</v>
      </c>
      <c r="L105" s="1">
        <f>orbital_periods_output3[[#This Row],[time_4]]-orbital_periods_output3[[#This Row],[time_3]]</f>
        <v>1931.0500000421507</v>
      </c>
      <c r="M105" s="1">
        <f>orbital_periods_output3[[#This Row],[time_5]]-orbital_periods_output3[[#This Row],[time_4]]</f>
        <v>1893.9200000413393</v>
      </c>
      <c r="N105" s="1">
        <f t="shared" si="7"/>
        <v>2000.8820000343906</v>
      </c>
      <c r="O105" s="2">
        <f t="shared" si="8"/>
        <v>115.55999997931235</v>
      </c>
      <c r="P105">
        <f t="shared" si="9"/>
        <v>1838.0119917759662</v>
      </c>
      <c r="W105" s="1">
        <f t="shared" si="10"/>
        <v>153824.17258419917</v>
      </c>
      <c r="X105" s="3">
        <f t="shared" si="11"/>
        <v>6.2977538458330058E-3</v>
      </c>
      <c r="Y105" s="4">
        <f t="shared" si="12"/>
        <v>2.424825432922973E-4</v>
      </c>
      <c r="Z105" s="3">
        <f t="shared" si="13"/>
        <v>6.6645030795537928E-3</v>
      </c>
    </row>
    <row r="106" spans="1:26" x14ac:dyDescent="0.3">
      <c r="A106">
        <v>490.25531069312456</v>
      </c>
      <c r="B106">
        <v>1903.299999998414</v>
      </c>
      <c r="C106">
        <v>3805.8500000366525</v>
      </c>
      <c r="D106">
        <v>5706.9700000781495</v>
      </c>
      <c r="E106">
        <v>7606.0300001196019</v>
      </c>
      <c r="F106">
        <v>9502.4900001609967</v>
      </c>
      <c r="H106" s="1">
        <f>orbital_periods_output3[[#This Row],[vel_tan]]</f>
        <v>490.25531069312456</v>
      </c>
      <c r="I106" s="1">
        <f>orbital_periods_output3[[#This Row],[time_1]]</f>
        <v>1903.299999998414</v>
      </c>
      <c r="J106" s="1">
        <f>orbital_periods_output3[[#This Row],[time_2]]-orbital_periods_output3[[#This Row],[time_1]]</f>
        <v>1902.5500000382385</v>
      </c>
      <c r="K106" s="1">
        <f>orbital_periods_output3[[#This Row],[time_3]]-orbital_periods_output3[[#This Row],[time_2]]</f>
        <v>1901.120000041497</v>
      </c>
      <c r="L106" s="1">
        <f>orbital_periods_output3[[#This Row],[time_4]]-orbital_periods_output3[[#This Row],[time_3]]</f>
        <v>1899.0600000414524</v>
      </c>
      <c r="M106" s="1">
        <f>orbital_periods_output3[[#This Row],[time_5]]-orbital_periods_output3[[#This Row],[time_4]]</f>
        <v>1896.4600000413948</v>
      </c>
      <c r="N106" s="1">
        <f t="shared" si="7"/>
        <v>1900.4980000321993</v>
      </c>
      <c r="O106" s="2">
        <f t="shared" si="8"/>
        <v>3.4199999785096225</v>
      </c>
      <c r="P106">
        <f t="shared" si="9"/>
        <v>1839.9546556977034</v>
      </c>
      <c r="W106" s="1">
        <f t="shared" si="10"/>
        <v>240350.26966281209</v>
      </c>
      <c r="X106" s="3">
        <f t="shared" si="11"/>
        <v>6.5176102863482464E-3</v>
      </c>
      <c r="Y106" s="4">
        <f t="shared" si="12"/>
        <v>7.8190828715657473E-6</v>
      </c>
      <c r="Z106" s="3">
        <f t="shared" si="13"/>
        <v>6.6598112360215659E-3</v>
      </c>
    </row>
    <row r="107" spans="1:26" x14ac:dyDescent="0.3">
      <c r="A107">
        <v>588.3063728317502</v>
      </c>
      <c r="B107">
        <v>1860.0799999984533</v>
      </c>
      <c r="C107">
        <v>3720.1500000347819</v>
      </c>
      <c r="D107">
        <v>5580.1700000753817</v>
      </c>
      <c r="E107">
        <v>7440.1600001159813</v>
      </c>
      <c r="F107">
        <v>9300.0700001565783</v>
      </c>
      <c r="H107" s="1">
        <f>orbital_periods_output3[[#This Row],[vel_tan]]</f>
        <v>588.3063728317502</v>
      </c>
      <c r="I107" s="1">
        <f>orbital_periods_output3[[#This Row],[time_1]]</f>
        <v>1860.0799999984533</v>
      </c>
      <c r="J107" s="1">
        <f>orbital_periods_output3[[#This Row],[time_2]]-orbital_periods_output3[[#This Row],[time_1]]</f>
        <v>1860.0700000363286</v>
      </c>
      <c r="K107" s="1">
        <f>orbital_periods_output3[[#This Row],[time_3]]-orbital_periods_output3[[#This Row],[time_2]]</f>
        <v>1860.0200000405998</v>
      </c>
      <c r="L107" s="1">
        <f>orbital_periods_output3[[#This Row],[time_4]]-orbital_periods_output3[[#This Row],[time_3]]</f>
        <v>1859.9900000405996</v>
      </c>
      <c r="M107" s="1">
        <f>orbital_periods_output3[[#This Row],[time_5]]-orbital_periods_output3[[#This Row],[time_4]]</f>
        <v>1859.910000040597</v>
      </c>
      <c r="N107" s="1">
        <f t="shared" si="7"/>
        <v>1860.0140000313156</v>
      </c>
      <c r="O107" s="2">
        <f t="shared" si="8"/>
        <v>8.4999978928181008E-2</v>
      </c>
      <c r="P107">
        <f t="shared" si="9"/>
        <v>1842.3336741693115</v>
      </c>
      <c r="W107" s="1">
        <f t="shared" si="10"/>
        <v>346104.38831445028</v>
      </c>
      <c r="X107" s="3">
        <f t="shared" si="11"/>
        <v>6.6118428785198122E-3</v>
      </c>
      <c r="Y107" s="4">
        <f t="shared" si="12"/>
        <v>2.0143450724606219E-7</v>
      </c>
      <c r="Z107" s="3">
        <f t="shared" si="13"/>
        <v>6.6540767605932924E-3</v>
      </c>
    </row>
    <row r="108" spans="1:26" x14ac:dyDescent="0.3">
      <c r="A108">
        <v>686.35743497037402</v>
      </c>
      <c r="B108">
        <v>1851.1899999984614</v>
      </c>
      <c r="C108">
        <v>3702.3700000343938</v>
      </c>
      <c r="D108">
        <v>5553.5500000748007</v>
      </c>
      <c r="E108">
        <v>7404.730000115208</v>
      </c>
      <c r="F108">
        <v>9255.9100001556144</v>
      </c>
      <c r="H108" s="1">
        <f>orbital_periods_output3[[#This Row],[vel_tan]]</f>
        <v>686.35743497037402</v>
      </c>
      <c r="I108" s="1">
        <f>orbital_periods_output3[[#This Row],[time_1]]</f>
        <v>1851.1899999984614</v>
      </c>
      <c r="J108" s="1">
        <f>orbital_periods_output3[[#This Row],[time_2]]-orbital_periods_output3[[#This Row],[time_1]]</f>
        <v>1851.1800000359324</v>
      </c>
      <c r="K108" s="1">
        <f>orbital_periods_output3[[#This Row],[time_3]]-orbital_periods_output3[[#This Row],[time_2]]</f>
        <v>1851.1800000404069</v>
      </c>
      <c r="L108" s="1">
        <f>orbital_periods_output3[[#This Row],[time_4]]-orbital_periods_output3[[#This Row],[time_3]]</f>
        <v>1851.1800000404073</v>
      </c>
      <c r="M108" s="1">
        <f>orbital_periods_output3[[#This Row],[time_5]]-orbital_periods_output3[[#This Row],[time_4]]</f>
        <v>1851.1800000404064</v>
      </c>
      <c r="N108" s="1">
        <f t="shared" si="7"/>
        <v>1851.1820000311229</v>
      </c>
      <c r="O108" s="2">
        <f t="shared" si="8"/>
        <v>4.9999812645182828E-3</v>
      </c>
      <c r="P108">
        <f t="shared" si="9"/>
        <v>1845.1518579866504</v>
      </c>
      <c r="W108" s="1">
        <f t="shared" si="10"/>
        <v>471086.5285391112</v>
      </c>
      <c r="X108" s="3">
        <f t="shared" si="11"/>
        <v>6.6328562851055055E-3</v>
      </c>
      <c r="Y108" s="4">
        <f t="shared" si="12"/>
        <v>1.1943416748582721E-8</v>
      </c>
      <c r="Z108" s="3">
        <f t="shared" si="13"/>
        <v>6.6472996532689604E-3</v>
      </c>
    </row>
    <row r="109" spans="1:26" x14ac:dyDescent="0.3">
      <c r="A109">
        <v>784.40849710899965</v>
      </c>
      <c r="B109">
        <v>1850.7799999984618</v>
      </c>
      <c r="C109">
        <v>3701.5700000343763</v>
      </c>
      <c r="D109">
        <v>5552.3400000747743</v>
      </c>
      <c r="E109">
        <v>7403.1200001151728</v>
      </c>
      <c r="F109">
        <v>9253.9000001555705</v>
      </c>
      <c r="H109" s="1">
        <f>orbital_periods_output3[[#This Row],[vel_tan]]</f>
        <v>784.40849710899965</v>
      </c>
      <c r="I109" s="1">
        <f>orbital_periods_output3[[#This Row],[time_1]]</f>
        <v>1850.7799999984618</v>
      </c>
      <c r="J109" s="1">
        <f>orbital_periods_output3[[#This Row],[time_2]]-orbital_periods_output3[[#This Row],[time_1]]</f>
        <v>1850.7900000359145</v>
      </c>
      <c r="K109" s="1">
        <f>orbital_periods_output3[[#This Row],[time_3]]-orbital_periods_output3[[#This Row],[time_2]]</f>
        <v>1850.7700000403979</v>
      </c>
      <c r="L109" s="1">
        <f>orbital_periods_output3[[#This Row],[time_4]]-orbital_periods_output3[[#This Row],[time_3]]</f>
        <v>1850.7800000403986</v>
      </c>
      <c r="M109" s="1">
        <f>orbital_periods_output3[[#This Row],[time_5]]-orbital_periods_output3[[#This Row],[time_4]]</f>
        <v>1850.7800000403977</v>
      </c>
      <c r="N109" s="1">
        <f t="shared" si="7"/>
        <v>1850.780000031114</v>
      </c>
      <c r="O109" s="2">
        <f t="shared" si="8"/>
        <v>9.9999977583138389E-3</v>
      </c>
      <c r="P109">
        <f t="shared" si="9"/>
        <v>1848.4125472448525</v>
      </c>
      <c r="W109" s="1">
        <f t="shared" si="10"/>
        <v>615296.69033679948</v>
      </c>
      <c r="X109" s="3">
        <f t="shared" si="11"/>
        <v>6.6338167132166835E-3</v>
      </c>
      <c r="Y109" s="4">
        <f t="shared" si="12"/>
        <v>2.3895565566992104E-8</v>
      </c>
      <c r="Z109" s="3">
        <f t="shared" si="13"/>
        <v>6.6394799140485792E-3</v>
      </c>
    </row>
    <row r="110" spans="1:26" x14ac:dyDescent="0.3">
      <c r="A110">
        <v>882.45955924762529</v>
      </c>
      <c r="B110">
        <v>1853.1599999984596</v>
      </c>
      <c r="C110">
        <v>3706.32000003448</v>
      </c>
      <c r="D110">
        <v>5559.4700000749299</v>
      </c>
      <c r="E110">
        <v>7412.6300001153804</v>
      </c>
      <c r="F110">
        <v>9265.7900001558301</v>
      </c>
      <c r="H110" s="1">
        <f>orbital_periods_output3[[#This Row],[vel_tan]]</f>
        <v>882.45955924762529</v>
      </c>
      <c r="I110" s="1">
        <f>orbital_periods_output3[[#This Row],[time_1]]</f>
        <v>1853.1599999984596</v>
      </c>
      <c r="J110" s="1">
        <f>orbital_periods_output3[[#This Row],[time_2]]-orbital_periods_output3[[#This Row],[time_1]]</f>
        <v>1853.1600000360204</v>
      </c>
      <c r="K110" s="1">
        <f>orbital_periods_output3[[#This Row],[time_3]]-orbital_periods_output3[[#This Row],[time_2]]</f>
        <v>1853.1500000404499</v>
      </c>
      <c r="L110" s="1">
        <f>orbital_periods_output3[[#This Row],[time_4]]-orbital_periods_output3[[#This Row],[time_3]]</f>
        <v>1853.1600000404505</v>
      </c>
      <c r="M110" s="1">
        <f>orbital_periods_output3[[#This Row],[time_5]]-orbital_periods_output3[[#This Row],[time_4]]</f>
        <v>1853.1600000404496</v>
      </c>
      <c r="N110" s="1">
        <f t="shared" si="7"/>
        <v>1853.158000031166</v>
      </c>
      <c r="O110" s="2">
        <f t="shared" si="8"/>
        <v>5.000000000336513E-3</v>
      </c>
      <c r="P110">
        <f t="shared" si="9"/>
        <v>1852.1196206191998</v>
      </c>
      <c r="W110" s="1">
        <f t="shared" si="10"/>
        <v>778734.87370751309</v>
      </c>
      <c r="X110" s="3">
        <f t="shared" si="11"/>
        <v>6.6281404237325207E-3</v>
      </c>
      <c r="Y110" s="4">
        <f t="shared" si="12"/>
        <v>1.1922243766347574E-8</v>
      </c>
      <c r="Z110" s="3">
        <f t="shared" si="13"/>
        <v>6.6306175429321438E-3</v>
      </c>
    </row>
    <row r="111" spans="1:26" x14ac:dyDescent="0.3">
      <c r="A111">
        <v>980.51062138624911</v>
      </c>
      <c r="B111">
        <v>1856.7799999984563</v>
      </c>
      <c r="C111">
        <v>3713.5500000346378</v>
      </c>
      <c r="D111">
        <v>5570.3200000751667</v>
      </c>
      <c r="E111">
        <v>7427.1000001156963</v>
      </c>
      <c r="F111">
        <v>9283.8700001562247</v>
      </c>
      <c r="H111" s="1">
        <f>orbital_periods_output3[[#This Row],[vel_tan]]</f>
        <v>980.51062138624911</v>
      </c>
      <c r="I111" s="1">
        <f>orbital_periods_output3[[#This Row],[time_1]]</f>
        <v>1856.7799999984563</v>
      </c>
      <c r="J111" s="1">
        <f>orbital_periods_output3[[#This Row],[time_2]]-orbital_periods_output3[[#This Row],[time_1]]</f>
        <v>1856.7700000361815</v>
      </c>
      <c r="K111" s="1">
        <f>orbital_periods_output3[[#This Row],[time_3]]-orbital_periods_output3[[#This Row],[time_2]]</f>
        <v>1856.7700000405289</v>
      </c>
      <c r="L111" s="1">
        <f>orbital_periods_output3[[#This Row],[time_4]]-orbital_periods_output3[[#This Row],[time_3]]</f>
        <v>1856.7800000405296</v>
      </c>
      <c r="M111" s="1">
        <f>orbital_periods_output3[[#This Row],[time_5]]-orbital_periods_output3[[#This Row],[time_4]]</f>
        <v>1856.7700000405284</v>
      </c>
      <c r="N111" s="1">
        <f t="shared" si="7"/>
        <v>1856.7740000312449</v>
      </c>
      <c r="O111" s="2">
        <f t="shared" si="8"/>
        <v>5.0000021740288503E-3</v>
      </c>
      <c r="P111">
        <f t="shared" si="9"/>
        <v>1856.2775061973132</v>
      </c>
      <c r="W111" s="1">
        <f t="shared" si="10"/>
        <v>961401.07865124836</v>
      </c>
      <c r="X111" s="3">
        <f t="shared" si="11"/>
        <v>6.6195322528682394E-3</v>
      </c>
      <c r="Y111" s="4">
        <f t="shared" si="12"/>
        <v>1.1883577162985673E-8</v>
      </c>
      <c r="Z111" s="3">
        <f t="shared" si="13"/>
        <v>6.6207125399196671E-3</v>
      </c>
    </row>
    <row r="112" spans="1:26" x14ac:dyDescent="0.3">
      <c r="A112">
        <v>1078.5616835248748</v>
      </c>
      <c r="B112">
        <v>1861.1499999984524</v>
      </c>
      <c r="C112">
        <v>3722.3000000348288</v>
      </c>
      <c r="D112">
        <v>5583.4400000754531</v>
      </c>
      <c r="E112">
        <v>7444.590000116078</v>
      </c>
      <c r="F112">
        <v>9305.7300001567019</v>
      </c>
      <c r="H112" s="1">
        <f>orbital_periods_output3[[#This Row],[vel_tan]]</f>
        <v>1078.5616835248748</v>
      </c>
      <c r="I112" s="1">
        <f>orbital_periods_output3[[#This Row],[time_1]]</f>
        <v>1861.1499999984524</v>
      </c>
      <c r="J112" s="1">
        <f>orbital_periods_output3[[#This Row],[time_2]]-orbital_periods_output3[[#This Row],[time_1]]</f>
        <v>1861.1500000363765</v>
      </c>
      <c r="K112" s="1">
        <f>orbital_periods_output3[[#This Row],[time_3]]-orbital_periods_output3[[#This Row],[time_2]]</f>
        <v>1861.1400000406243</v>
      </c>
      <c r="L112" s="1">
        <f>orbital_periods_output3[[#This Row],[time_4]]-orbital_periods_output3[[#This Row],[time_3]]</f>
        <v>1861.1500000406249</v>
      </c>
      <c r="M112" s="1">
        <f>orbital_periods_output3[[#This Row],[time_5]]-orbital_periods_output3[[#This Row],[time_4]]</f>
        <v>1861.1400000406238</v>
      </c>
      <c r="N112" s="1">
        <f t="shared" si="7"/>
        <v>1861.1460000313405</v>
      </c>
      <c r="O112" s="2">
        <f t="shared" si="8"/>
        <v>5.0000000005638867E-3</v>
      </c>
      <c r="P112">
        <f t="shared" si="9"/>
        <v>1860.891193917455</v>
      </c>
      <c r="W112" s="1">
        <f t="shared" si="10"/>
        <v>1163295.3051680122</v>
      </c>
      <c r="X112" s="3">
        <f t="shared" si="11"/>
        <v>6.6091616039834194E-3</v>
      </c>
      <c r="Y112" s="4">
        <f t="shared" si="12"/>
        <v>1.1837082465351077E-8</v>
      </c>
      <c r="Z112" s="3">
        <f t="shared" si="13"/>
        <v>6.6097649050111274E-3</v>
      </c>
    </row>
    <row r="113" spans="1:26" x14ac:dyDescent="0.3">
      <c r="A113">
        <v>1176.6127456635004</v>
      </c>
      <c r="B113">
        <v>1866.1099999984478</v>
      </c>
      <c r="C113">
        <v>3732.2100000350451</v>
      </c>
      <c r="D113">
        <v>5598.3200000757779</v>
      </c>
      <c r="E113">
        <v>7464.4200001165109</v>
      </c>
      <c r="F113">
        <v>9330.5300001572432</v>
      </c>
      <c r="H113" s="1">
        <f>orbital_periods_output3[[#This Row],[vel_tan]]</f>
        <v>1176.6127456635004</v>
      </c>
      <c r="I113" s="1">
        <f>orbital_periods_output3[[#This Row],[time_1]]</f>
        <v>1866.1099999984478</v>
      </c>
      <c r="J113" s="1">
        <f>orbital_periods_output3[[#This Row],[time_2]]-orbital_periods_output3[[#This Row],[time_1]]</f>
        <v>1866.1000000365973</v>
      </c>
      <c r="K113" s="1">
        <f>orbital_periods_output3[[#This Row],[time_3]]-orbital_periods_output3[[#This Row],[time_2]]</f>
        <v>1866.1100000407328</v>
      </c>
      <c r="L113" s="1">
        <f>orbital_periods_output3[[#This Row],[time_4]]-orbital_periods_output3[[#This Row],[time_3]]</f>
        <v>1866.100000040733</v>
      </c>
      <c r="M113" s="1">
        <f>orbital_periods_output3[[#This Row],[time_5]]-orbital_periods_output3[[#This Row],[time_4]]</f>
        <v>1866.1100000407323</v>
      </c>
      <c r="N113" s="1">
        <f t="shared" si="7"/>
        <v>1866.1060000314487</v>
      </c>
      <c r="O113" s="2">
        <f t="shared" si="8"/>
        <v>5.000002067731657E-3</v>
      </c>
      <c r="P113">
        <f t="shared" si="9"/>
        <v>1865.966249676311</v>
      </c>
      <c r="W113" s="1">
        <f t="shared" si="10"/>
        <v>1384417.5532578011</v>
      </c>
      <c r="X113" s="3">
        <f t="shared" si="11"/>
        <v>6.5974452346758399E-3</v>
      </c>
      <c r="Y113" s="4">
        <f t="shared" si="12"/>
        <v>1.1784696694460602E-8</v>
      </c>
      <c r="Z113" s="3">
        <f t="shared" si="13"/>
        <v>6.5977746382065447E-3</v>
      </c>
    </row>
    <row r="114" spans="1:26" x14ac:dyDescent="0.3">
      <c r="A114">
        <v>1274.6638078021242</v>
      </c>
      <c r="B114">
        <v>1871.5899999984429</v>
      </c>
      <c r="C114">
        <v>3743.1800000352846</v>
      </c>
      <c r="D114">
        <v>5614.770000076137</v>
      </c>
      <c r="E114">
        <v>7486.3500001169896</v>
      </c>
      <c r="F114">
        <v>9357.9400001578415</v>
      </c>
      <c r="H114" s="1">
        <f>orbital_periods_output3[[#This Row],[vel_tan]]</f>
        <v>1274.6638078021242</v>
      </c>
      <c r="I114" s="1">
        <f>orbital_periods_output3[[#This Row],[time_1]]</f>
        <v>1871.5899999984429</v>
      </c>
      <c r="J114" s="1">
        <f>orbital_periods_output3[[#This Row],[time_2]]-orbital_periods_output3[[#This Row],[time_1]]</f>
        <v>1871.5900000368417</v>
      </c>
      <c r="K114" s="1">
        <f>orbital_periods_output3[[#This Row],[time_3]]-orbital_periods_output3[[#This Row],[time_2]]</f>
        <v>1871.5900000408524</v>
      </c>
      <c r="L114" s="1">
        <f>orbital_periods_output3[[#This Row],[time_4]]-orbital_periods_output3[[#This Row],[time_3]]</f>
        <v>1871.5800000408526</v>
      </c>
      <c r="M114" s="1">
        <f>orbital_periods_output3[[#This Row],[time_5]]-orbital_periods_output3[[#This Row],[time_4]]</f>
        <v>1871.5900000408519</v>
      </c>
      <c r="N114" s="1">
        <f t="shared" si="7"/>
        <v>1871.5880000315683</v>
      </c>
      <c r="O114" s="2">
        <f t="shared" si="8"/>
        <v>4.9999999998817657E-3</v>
      </c>
      <c r="P114">
        <f t="shared" si="9"/>
        <v>1871.5088311787501</v>
      </c>
      <c r="W114" s="1">
        <f t="shared" si="10"/>
        <v>1624767.8229206107</v>
      </c>
      <c r="X114" s="3">
        <f t="shared" si="11"/>
        <v>6.5845560468837739E-3</v>
      </c>
      <c r="Y114" s="4">
        <f t="shared" si="12"/>
        <v>1.172721782539214E-8</v>
      </c>
      <c r="Z114" s="3">
        <f t="shared" si="13"/>
        <v>6.5847417395059112E-3</v>
      </c>
    </row>
    <row r="115" spans="1:26" x14ac:dyDescent="0.3">
      <c r="A115">
        <v>1372.7148699407498</v>
      </c>
      <c r="B115">
        <v>1877.5799999984374</v>
      </c>
      <c r="C115">
        <v>3755.1500000355459</v>
      </c>
      <c r="D115">
        <v>5632.7200000765288</v>
      </c>
      <c r="E115">
        <v>7510.2900001175121</v>
      </c>
      <c r="F115">
        <v>9387.8700001584948</v>
      </c>
      <c r="H115" s="1">
        <f>orbital_periods_output3[[#This Row],[vel_tan]]</f>
        <v>1372.7148699407498</v>
      </c>
      <c r="I115" s="1">
        <f>orbital_periods_output3[[#This Row],[time_1]]</f>
        <v>1877.5799999984374</v>
      </c>
      <c r="J115" s="1">
        <f>orbital_periods_output3[[#This Row],[time_2]]-orbital_periods_output3[[#This Row],[time_1]]</f>
        <v>1877.5700000371085</v>
      </c>
      <c r="K115" s="1">
        <f>orbital_periods_output3[[#This Row],[time_3]]-orbital_periods_output3[[#This Row],[time_2]]</f>
        <v>1877.5700000409829</v>
      </c>
      <c r="L115" s="1">
        <f>orbital_periods_output3[[#This Row],[time_4]]-orbital_periods_output3[[#This Row],[time_3]]</f>
        <v>1877.5700000409834</v>
      </c>
      <c r="M115" s="1">
        <f>orbital_periods_output3[[#This Row],[time_5]]-orbital_periods_output3[[#This Row],[time_4]]</f>
        <v>1877.5800000409827</v>
      </c>
      <c r="N115" s="1">
        <f t="shared" si="7"/>
        <v>1877.5740000316989</v>
      </c>
      <c r="O115" s="2">
        <f t="shared" si="8"/>
        <v>5.0000019371054805E-3</v>
      </c>
      <c r="P115">
        <f t="shared" si="9"/>
        <v>1877.5257056117139</v>
      </c>
      <c r="W115" s="1">
        <f t="shared" si="10"/>
        <v>1884346.1141564497</v>
      </c>
      <c r="X115" s="3">
        <f t="shared" si="11"/>
        <v>6.5705535358982544E-3</v>
      </c>
      <c r="Y115" s="4">
        <f t="shared" si="12"/>
        <v>1.1664974911523019E-8</v>
      </c>
      <c r="Z115" s="3">
        <f t="shared" si="13"/>
        <v>6.5706662089092208E-3</v>
      </c>
    </row>
    <row r="116" spans="1:26" x14ac:dyDescent="0.3">
      <c r="A116">
        <v>1470.7659320793755</v>
      </c>
      <c r="B116">
        <v>1884.0599999984315</v>
      </c>
      <c r="C116">
        <v>3768.1100000358288</v>
      </c>
      <c r="D116">
        <v>5652.1600000769531</v>
      </c>
      <c r="E116">
        <v>7536.2200001180781</v>
      </c>
      <c r="F116">
        <v>9420.270000159202</v>
      </c>
      <c r="H116" s="1">
        <f>orbital_periods_output3[[#This Row],[vel_tan]]</f>
        <v>1470.7659320793755</v>
      </c>
      <c r="I116" s="1">
        <f>orbital_periods_output3[[#This Row],[time_1]]</f>
        <v>1884.0599999984315</v>
      </c>
      <c r="J116" s="1">
        <f>orbital_periods_output3[[#This Row],[time_2]]-orbital_periods_output3[[#This Row],[time_1]]</f>
        <v>1884.0500000373972</v>
      </c>
      <c r="K116" s="1">
        <f>orbital_periods_output3[[#This Row],[time_3]]-orbital_periods_output3[[#This Row],[time_2]]</f>
        <v>1884.0500000411243</v>
      </c>
      <c r="L116" s="1">
        <f>orbital_periods_output3[[#This Row],[time_4]]-orbital_periods_output3[[#This Row],[time_3]]</f>
        <v>1884.060000041125</v>
      </c>
      <c r="M116" s="1">
        <f>orbital_periods_output3[[#This Row],[time_5]]-orbital_periods_output3[[#This Row],[time_4]]</f>
        <v>1884.0500000411239</v>
      </c>
      <c r="N116" s="1">
        <f t="shared" si="7"/>
        <v>1884.0540000318404</v>
      </c>
      <c r="O116" s="2">
        <f t="shared" si="8"/>
        <v>5.000001863891157E-3</v>
      </c>
      <c r="P116">
        <f t="shared" si="9"/>
        <v>1884.024269234782</v>
      </c>
      <c r="W116" s="1">
        <f t="shared" si="10"/>
        <v>2163152.426965314</v>
      </c>
      <c r="X116" s="3">
        <f t="shared" si="11"/>
        <v>6.555479080883944E-3</v>
      </c>
      <c r="Y116" s="4">
        <f t="shared" si="12"/>
        <v>1.1598184065695665E-8</v>
      </c>
      <c r="Z116" s="3">
        <f t="shared" si="13"/>
        <v>6.5555480464164857E-3</v>
      </c>
    </row>
    <row r="117" spans="1:26" x14ac:dyDescent="0.3">
      <c r="A117">
        <v>1568.8169942179993</v>
      </c>
      <c r="B117">
        <v>1891.0399999984252</v>
      </c>
      <c r="C117">
        <v>3782.0700000361335</v>
      </c>
      <c r="D117">
        <v>5673.1000000774102</v>
      </c>
      <c r="E117">
        <v>7564.1300001186873</v>
      </c>
      <c r="F117">
        <v>9455.1600001599636</v>
      </c>
      <c r="H117" s="1">
        <f>orbital_periods_output3[[#This Row],[vel_tan]]</f>
        <v>1568.8169942179993</v>
      </c>
      <c r="I117" s="1">
        <f>orbital_periods_output3[[#This Row],[time_1]]</f>
        <v>1891.0399999984252</v>
      </c>
      <c r="J117" s="1">
        <f>orbital_periods_output3[[#This Row],[time_2]]-orbital_periods_output3[[#This Row],[time_1]]</f>
        <v>1891.0300000377083</v>
      </c>
      <c r="K117" s="1">
        <f>orbital_periods_output3[[#This Row],[time_3]]-orbital_periods_output3[[#This Row],[time_2]]</f>
        <v>1891.0300000412767</v>
      </c>
      <c r="L117" s="1">
        <f>orbital_periods_output3[[#This Row],[time_4]]-orbital_periods_output3[[#This Row],[time_3]]</f>
        <v>1891.0300000412772</v>
      </c>
      <c r="M117" s="1">
        <f>orbital_periods_output3[[#This Row],[time_5]]-orbital_periods_output3[[#This Row],[time_4]]</f>
        <v>1891.0300000412763</v>
      </c>
      <c r="N117" s="1">
        <f t="shared" si="7"/>
        <v>1891.0320000319928</v>
      </c>
      <c r="O117" s="2">
        <f t="shared" si="8"/>
        <v>4.9999803584341862E-3</v>
      </c>
      <c r="P117">
        <f t="shared" si="9"/>
        <v>1891.012568991084</v>
      </c>
      <c r="W117" s="1">
        <f t="shared" si="10"/>
        <v>2461186.7613471979</v>
      </c>
      <c r="X117" s="3">
        <f t="shared" si="11"/>
        <v>6.539342455564247E-3</v>
      </c>
      <c r="Y117" s="4">
        <f t="shared" si="12"/>
        <v>1.152689248845528E-8</v>
      </c>
      <c r="Z117" s="3">
        <f t="shared" si="13"/>
        <v>6.539387252027698E-3</v>
      </c>
    </row>
    <row r="118" spans="1:26" x14ac:dyDescent="0.3">
      <c r="A118">
        <v>1666.8680563566249</v>
      </c>
      <c r="B118">
        <v>1898.5199999984184</v>
      </c>
      <c r="C118">
        <v>3797.03000003646</v>
      </c>
      <c r="D118">
        <v>5695.5400000779</v>
      </c>
      <c r="E118">
        <v>7594.0500001193404</v>
      </c>
      <c r="F118">
        <v>9492.56000016078</v>
      </c>
      <c r="H118" s="1">
        <f>orbital_periods_output3[[#This Row],[vel_tan]]</f>
        <v>1666.8680563566249</v>
      </c>
      <c r="I118" s="1">
        <f>orbital_periods_output3[[#This Row],[time_1]]</f>
        <v>1898.5199999984184</v>
      </c>
      <c r="J118" s="1">
        <f>orbital_periods_output3[[#This Row],[time_2]]-orbital_periods_output3[[#This Row],[time_1]]</f>
        <v>1898.5100000380417</v>
      </c>
      <c r="K118" s="1">
        <f>orbital_periods_output3[[#This Row],[time_3]]-orbital_periods_output3[[#This Row],[time_2]]</f>
        <v>1898.51000004144</v>
      </c>
      <c r="L118" s="1">
        <f>orbital_periods_output3[[#This Row],[time_4]]-orbital_periods_output3[[#This Row],[time_3]]</f>
        <v>1898.5100000414404</v>
      </c>
      <c r="M118" s="1">
        <f>orbital_periods_output3[[#This Row],[time_5]]-orbital_periods_output3[[#This Row],[time_4]]</f>
        <v>1898.5100000414395</v>
      </c>
      <c r="N118" s="1">
        <f t="shared" si="7"/>
        <v>1898.512000032156</v>
      </c>
      <c r="O118" s="2">
        <f t="shared" si="8"/>
        <v>4.999980188358677E-3</v>
      </c>
      <c r="P118">
        <f t="shared" si="9"/>
        <v>1898.4993262542393</v>
      </c>
      <c r="W118" s="1">
        <f t="shared" si="10"/>
        <v>2778449.1173021127</v>
      </c>
      <c r="X118" s="3">
        <f t="shared" si="11"/>
        <v>6.5221547992205817E-3</v>
      </c>
      <c r="Y118" s="4">
        <f t="shared" si="12"/>
        <v>1.1451299677838583E-8</v>
      </c>
      <c r="Z118" s="3">
        <f t="shared" si="13"/>
        <v>6.5221838257428586E-3</v>
      </c>
    </row>
    <row r="119" spans="1:26" x14ac:dyDescent="0.3">
      <c r="A119">
        <v>1764.9191184952506</v>
      </c>
      <c r="B119">
        <v>1906.5099999984111</v>
      </c>
      <c r="C119">
        <v>3813.0100000368088</v>
      </c>
      <c r="D119">
        <v>5719.5100000784232</v>
      </c>
      <c r="E119">
        <v>7626.0100001200381</v>
      </c>
      <c r="F119">
        <v>9532.510000161652</v>
      </c>
      <c r="H119" s="1">
        <f>orbital_periods_output3[[#This Row],[vel_tan]]</f>
        <v>1764.9191184952506</v>
      </c>
      <c r="I119" s="1">
        <f>orbital_periods_output3[[#This Row],[time_1]]</f>
        <v>1906.5099999984111</v>
      </c>
      <c r="J119" s="1">
        <f>orbital_periods_output3[[#This Row],[time_2]]-orbital_periods_output3[[#This Row],[time_1]]</f>
        <v>1906.5000000383977</v>
      </c>
      <c r="K119" s="1">
        <f>orbital_periods_output3[[#This Row],[time_3]]-orbital_periods_output3[[#This Row],[time_2]]</f>
        <v>1906.5000000416144</v>
      </c>
      <c r="L119" s="1">
        <f>orbital_periods_output3[[#This Row],[time_4]]-orbital_periods_output3[[#This Row],[time_3]]</f>
        <v>1906.5000000416148</v>
      </c>
      <c r="M119" s="1">
        <f>orbital_periods_output3[[#This Row],[time_5]]-orbital_periods_output3[[#This Row],[time_4]]</f>
        <v>1906.5000000416139</v>
      </c>
      <c r="N119" s="1">
        <f t="shared" si="7"/>
        <v>1906.5020000323304</v>
      </c>
      <c r="O119" s="2">
        <f t="shared" si="8"/>
        <v>4.9999800066871103E-3</v>
      </c>
      <c r="P119">
        <f t="shared" si="9"/>
        <v>1906.4939628400141</v>
      </c>
      <c r="W119" s="1">
        <f t="shared" si="10"/>
        <v>3114939.4948300524</v>
      </c>
      <c r="X119" s="3">
        <f t="shared" si="11"/>
        <v>6.5039194885583712E-3</v>
      </c>
      <c r="Y119" s="4">
        <f t="shared" si="12"/>
        <v>1.1371425227053889E-8</v>
      </c>
      <c r="Z119" s="3">
        <f t="shared" si="13"/>
        <v>6.5039377675619693E-3</v>
      </c>
    </row>
    <row r="120" spans="1:26" x14ac:dyDescent="0.3">
      <c r="A120">
        <v>1862.9701806338744</v>
      </c>
      <c r="B120">
        <v>1915.0199999984034</v>
      </c>
      <c r="C120">
        <v>3830.0300000371803</v>
      </c>
      <c r="D120">
        <v>5745.0400000789805</v>
      </c>
      <c r="E120">
        <v>7660.0500001207811</v>
      </c>
      <c r="F120">
        <v>9575.070000162581</v>
      </c>
      <c r="H120" s="1">
        <f>orbital_periods_output3[[#This Row],[vel_tan]]</f>
        <v>1862.9701806338744</v>
      </c>
      <c r="I120" s="1">
        <f>orbital_periods_output3[[#This Row],[time_1]]</f>
        <v>1915.0199999984034</v>
      </c>
      <c r="J120" s="1">
        <f>orbital_periods_output3[[#This Row],[time_2]]-orbital_periods_output3[[#This Row],[time_1]]</f>
        <v>1915.010000038777</v>
      </c>
      <c r="K120" s="1">
        <f>orbital_periods_output3[[#This Row],[time_3]]-orbital_periods_output3[[#This Row],[time_2]]</f>
        <v>1915.0100000418001</v>
      </c>
      <c r="L120" s="1">
        <f>orbital_periods_output3[[#This Row],[time_4]]-orbital_periods_output3[[#This Row],[time_3]]</f>
        <v>1915.0100000418006</v>
      </c>
      <c r="M120" s="1">
        <f>orbital_periods_output3[[#This Row],[time_5]]-orbital_periods_output3[[#This Row],[time_4]]</f>
        <v>1915.0200000417999</v>
      </c>
      <c r="N120" s="1">
        <f t="shared" si="7"/>
        <v>1915.0140000325162</v>
      </c>
      <c r="O120" s="2">
        <f t="shared" si="8"/>
        <v>5.00000151146196E-3</v>
      </c>
      <c r="P120">
        <f t="shared" si="9"/>
        <v>1915.0066294255034</v>
      </c>
      <c r="W120" s="1">
        <f t="shared" si="10"/>
        <v>3470657.8939310107</v>
      </c>
      <c r="X120" s="3">
        <f t="shared" si="11"/>
        <v>6.4846324385011518E-3</v>
      </c>
      <c r="Y120" s="4">
        <f t="shared" si="12"/>
        <v>1.1287357687978775E-8</v>
      </c>
      <c r="Z120" s="3">
        <f t="shared" si="13"/>
        <v>6.4846490774850309E-3</v>
      </c>
    </row>
    <row r="121" spans="1:26" x14ac:dyDescent="0.3">
      <c r="A121">
        <v>1961.0212427725</v>
      </c>
      <c r="B121">
        <v>1924.0599999983951</v>
      </c>
      <c r="C121">
        <v>3848.110000037575</v>
      </c>
      <c r="D121">
        <v>5772.1600000795725</v>
      </c>
      <c r="E121">
        <v>7696.2100001215704</v>
      </c>
      <c r="F121">
        <v>9620.2700001635676</v>
      </c>
      <c r="H121" s="1">
        <f>orbital_periods_output3[[#This Row],[vel_tan]]</f>
        <v>1961.0212427725</v>
      </c>
      <c r="I121" s="1">
        <f>orbital_periods_output3[[#This Row],[time_1]]</f>
        <v>1924.0599999983951</v>
      </c>
      <c r="J121" s="1">
        <f>orbital_periods_output3[[#This Row],[time_2]]-orbital_periods_output3[[#This Row],[time_1]]</f>
        <v>1924.0500000391798</v>
      </c>
      <c r="K121" s="1">
        <f>orbital_periods_output3[[#This Row],[time_3]]-orbital_periods_output3[[#This Row],[time_2]]</f>
        <v>1924.0500000419975</v>
      </c>
      <c r="L121" s="1">
        <f>orbital_periods_output3[[#This Row],[time_4]]-orbital_periods_output3[[#This Row],[time_3]]</f>
        <v>1924.0500000419979</v>
      </c>
      <c r="M121" s="1">
        <f>orbital_periods_output3[[#This Row],[time_5]]-orbital_periods_output3[[#This Row],[time_4]]</f>
        <v>1924.0600000419972</v>
      </c>
      <c r="N121" s="1">
        <f t="shared" si="7"/>
        <v>1924.0540000327135</v>
      </c>
      <c r="O121" s="2">
        <f t="shared" si="8"/>
        <v>5.0000014086890587E-3</v>
      </c>
      <c r="P121">
        <f t="shared" si="9"/>
        <v>1924.0482365340138</v>
      </c>
      <c r="W121" s="1">
        <f t="shared" si="10"/>
        <v>3845604.3146050004</v>
      </c>
      <c r="X121" s="3">
        <f t="shared" si="11"/>
        <v>6.4643048462743663E-3</v>
      </c>
      <c r="Y121" s="4">
        <f t="shared" si="12"/>
        <v>1.1199108180615096E-8</v>
      </c>
      <c r="Z121" s="3">
        <f t="shared" si="13"/>
        <v>6.4643177555120425E-3</v>
      </c>
    </row>
    <row r="122" spans="1:26" x14ac:dyDescent="0.3">
      <c r="A122">
        <v>2059.0723049111239</v>
      </c>
      <c r="B122">
        <v>1933.6399999983864</v>
      </c>
      <c r="C122">
        <v>3867.2700000379932</v>
      </c>
      <c r="D122">
        <v>5800.9000000801998</v>
      </c>
      <c r="E122">
        <v>7734.540000122407</v>
      </c>
      <c r="F122">
        <v>9668.1700001646132</v>
      </c>
      <c r="H122" s="1">
        <f>orbital_periods_output3[[#This Row],[vel_tan]]</f>
        <v>2059.0723049111239</v>
      </c>
      <c r="I122" s="1">
        <f>orbital_periods_output3[[#This Row],[time_1]]</f>
        <v>1933.6399999983864</v>
      </c>
      <c r="J122" s="1">
        <f>orbital_periods_output3[[#This Row],[time_2]]-orbital_periods_output3[[#This Row],[time_1]]</f>
        <v>1933.6300000396068</v>
      </c>
      <c r="K122" s="1">
        <f>orbital_periods_output3[[#This Row],[time_3]]-orbital_periods_output3[[#This Row],[time_2]]</f>
        <v>1933.6300000422066</v>
      </c>
      <c r="L122" s="1">
        <f>orbital_periods_output3[[#This Row],[time_4]]-orbital_periods_output3[[#This Row],[time_3]]</f>
        <v>1933.6400000422072</v>
      </c>
      <c r="M122" s="1">
        <f>orbital_periods_output3[[#This Row],[time_5]]-orbital_periods_output3[[#This Row],[time_4]]</f>
        <v>1933.6300000422061</v>
      </c>
      <c r="N122" s="1">
        <f t="shared" si="7"/>
        <v>1933.6340000329226</v>
      </c>
      <c r="O122" s="2">
        <f t="shared" si="8"/>
        <v>5.0000013002318155E-3</v>
      </c>
      <c r="P122">
        <f t="shared" si="9"/>
        <v>1933.6304882606166</v>
      </c>
      <c r="W122" s="1">
        <f t="shared" si="10"/>
        <v>4239778.7568520084</v>
      </c>
      <c r="X122" s="3">
        <f t="shared" si="11"/>
        <v>6.4429360007325735E-3</v>
      </c>
      <c r="Y122" s="4">
        <f t="shared" si="12"/>
        <v>1.1106785937919567E-8</v>
      </c>
      <c r="Z122" s="3">
        <f t="shared" si="13"/>
        <v>6.4429438016430016E-3</v>
      </c>
    </row>
    <row r="123" spans="1:26" x14ac:dyDescent="0.3">
      <c r="A123">
        <v>2157.1233670497495</v>
      </c>
      <c r="B123">
        <v>1943.7699999983772</v>
      </c>
      <c r="C123">
        <v>3887.5400000384357</v>
      </c>
      <c r="D123">
        <v>5831.3100000808636</v>
      </c>
      <c r="E123">
        <v>7775.0800001232919</v>
      </c>
      <c r="F123">
        <v>9718.8400001657192</v>
      </c>
      <c r="H123" s="1">
        <f>orbital_periods_output3[[#This Row],[vel_tan]]</f>
        <v>2157.1233670497495</v>
      </c>
      <c r="I123" s="1">
        <f>orbital_periods_output3[[#This Row],[time_1]]</f>
        <v>1943.7699999983772</v>
      </c>
      <c r="J123" s="1">
        <f>orbital_periods_output3[[#This Row],[time_2]]-orbital_periods_output3[[#This Row],[time_1]]</f>
        <v>1943.7700000400584</v>
      </c>
      <c r="K123" s="1">
        <f>orbital_periods_output3[[#This Row],[time_3]]-orbital_periods_output3[[#This Row],[time_2]]</f>
        <v>1943.7700000424279</v>
      </c>
      <c r="L123" s="1">
        <f>orbital_periods_output3[[#This Row],[time_4]]-orbital_periods_output3[[#This Row],[time_3]]</f>
        <v>1943.7700000424284</v>
      </c>
      <c r="M123" s="1">
        <f>orbital_periods_output3[[#This Row],[time_5]]-orbital_periods_output3[[#This Row],[time_4]]</f>
        <v>1943.7600000424272</v>
      </c>
      <c r="N123" s="1">
        <f t="shared" si="7"/>
        <v>1943.7680000331438</v>
      </c>
      <c r="O123" s="2">
        <f t="shared" si="8"/>
        <v>5.0000000005638867E-3</v>
      </c>
      <c r="P123">
        <f t="shared" si="9"/>
        <v>1943.7659189317339</v>
      </c>
      <c r="W123" s="1">
        <f t="shared" si="10"/>
        <v>4653181.2206720486</v>
      </c>
      <c r="X123" s="3">
        <f t="shared" si="11"/>
        <v>6.4205226331051262E-3</v>
      </c>
      <c r="Y123" s="4">
        <f t="shared" si="12"/>
        <v>1.1010440604228037E-8</v>
      </c>
      <c r="Z123" s="3">
        <f t="shared" si="13"/>
        <v>6.4205272158779072E-3</v>
      </c>
    </row>
    <row r="124" spans="1:26" x14ac:dyDescent="0.3">
      <c r="A124">
        <v>2255.1744291883751</v>
      </c>
      <c r="B124">
        <v>1954.4699999983675</v>
      </c>
      <c r="C124">
        <v>3908.9400000389028</v>
      </c>
      <c r="D124">
        <v>5863.4100000815642</v>
      </c>
      <c r="E124">
        <v>7817.8800001242262</v>
      </c>
      <c r="F124">
        <v>9772.3500001668872</v>
      </c>
      <c r="H124" s="1">
        <f>orbital_periods_output3[[#This Row],[vel_tan]]</f>
        <v>2255.1744291883751</v>
      </c>
      <c r="I124" s="1">
        <f>orbital_periods_output3[[#This Row],[time_1]]</f>
        <v>1954.4699999983675</v>
      </c>
      <c r="J124" s="1">
        <f>orbital_periods_output3[[#This Row],[time_2]]-orbital_periods_output3[[#This Row],[time_1]]</f>
        <v>1954.4700000405353</v>
      </c>
      <c r="K124" s="1">
        <f>orbital_periods_output3[[#This Row],[time_3]]-orbital_periods_output3[[#This Row],[time_2]]</f>
        <v>1954.4700000426615</v>
      </c>
      <c r="L124" s="1">
        <f>orbital_periods_output3[[#This Row],[time_4]]-orbital_periods_output3[[#This Row],[time_3]]</f>
        <v>1954.4700000426619</v>
      </c>
      <c r="M124" s="1">
        <f>orbital_periods_output3[[#This Row],[time_5]]-orbital_periods_output3[[#This Row],[time_4]]</f>
        <v>1954.470000042661</v>
      </c>
      <c r="N124" s="1">
        <f t="shared" si="7"/>
        <v>1954.4700000333773</v>
      </c>
      <c r="O124" s="2">
        <f t="shared" si="8"/>
        <v>2.2147219169710297E-8</v>
      </c>
      <c r="P124">
        <f t="shared" si="9"/>
        <v>1954.467932912266</v>
      </c>
      <c r="W124" s="1">
        <f t="shared" si="10"/>
        <v>5085811.7060651137</v>
      </c>
      <c r="X124" s="3">
        <f t="shared" si="11"/>
        <v>6.3970634876958756E-3</v>
      </c>
      <c r="Y124" s="4">
        <f t="shared" si="12"/>
        <v>4.8325860583562261E-14</v>
      </c>
      <c r="Z124" s="3">
        <f t="shared" si="13"/>
        <v>6.3970679982167647E-3</v>
      </c>
    </row>
    <row r="125" spans="1:26" x14ac:dyDescent="0.3">
      <c r="A125">
        <v>2353.225491326999</v>
      </c>
      <c r="B125">
        <v>1965.7599999983572</v>
      </c>
      <c r="C125">
        <v>3931.5100000393954</v>
      </c>
      <c r="D125">
        <v>5897.2600000823031</v>
      </c>
      <c r="E125">
        <v>7863.0100001252113</v>
      </c>
      <c r="F125">
        <v>9828.7600001681185</v>
      </c>
      <c r="H125" s="1">
        <f>orbital_periods_output3[[#This Row],[vel_tan]]</f>
        <v>2353.225491326999</v>
      </c>
      <c r="I125" s="1">
        <f>orbital_periods_output3[[#This Row],[time_1]]</f>
        <v>1965.7599999983572</v>
      </c>
      <c r="J125" s="1">
        <f>orbital_periods_output3[[#This Row],[time_2]]-orbital_periods_output3[[#This Row],[time_1]]</f>
        <v>1965.7500000410382</v>
      </c>
      <c r="K125" s="1">
        <f>orbital_periods_output3[[#This Row],[time_3]]-orbital_periods_output3[[#This Row],[time_2]]</f>
        <v>1965.7500000429077</v>
      </c>
      <c r="L125" s="1">
        <f>orbital_periods_output3[[#This Row],[time_4]]-orbital_periods_output3[[#This Row],[time_3]]</f>
        <v>1965.7500000429081</v>
      </c>
      <c r="M125" s="1">
        <f>orbital_periods_output3[[#This Row],[time_5]]-orbital_periods_output3[[#This Row],[time_4]]</f>
        <v>1965.7500000429072</v>
      </c>
      <c r="N125" s="1">
        <f t="shared" si="7"/>
        <v>1965.7520000336237</v>
      </c>
      <c r="O125" s="2">
        <f t="shared" si="8"/>
        <v>4.9999786594980833E-3</v>
      </c>
      <c r="P125">
        <f t="shared" si="9"/>
        <v>1965.7508477959768</v>
      </c>
      <c r="W125" s="1">
        <f t="shared" si="10"/>
        <v>5537670.213031196</v>
      </c>
      <c r="X125" s="3">
        <f t="shared" si="11"/>
        <v>6.3725636584467194E-3</v>
      </c>
      <c r="Y125" s="4">
        <f t="shared" si="12"/>
        <v>1.0805934929052299E-8</v>
      </c>
      <c r="Z125" s="3">
        <f t="shared" si="13"/>
        <v>6.3725661486595678E-3</v>
      </c>
    </row>
    <row r="126" spans="1:26" x14ac:dyDescent="0.3">
      <c r="A126">
        <v>2451.2765534656246</v>
      </c>
      <c r="B126">
        <v>1977.6399999983464</v>
      </c>
      <c r="C126">
        <v>3955.2700000399141</v>
      </c>
      <c r="D126">
        <v>5932.9000000830811</v>
      </c>
      <c r="E126">
        <v>7910.5300001262485</v>
      </c>
      <c r="F126">
        <v>9888.1600001694151</v>
      </c>
      <c r="H126" s="1">
        <f>orbital_periods_output3[[#This Row],[vel_tan]]</f>
        <v>2451.2765534656246</v>
      </c>
      <c r="I126" s="1">
        <f>orbital_periods_output3[[#This Row],[time_1]]</f>
        <v>1977.6399999983464</v>
      </c>
      <c r="J126" s="1">
        <f>orbital_periods_output3[[#This Row],[time_2]]-orbital_periods_output3[[#This Row],[time_1]]</f>
        <v>1977.6300000415677</v>
      </c>
      <c r="K126" s="1">
        <f>orbital_periods_output3[[#This Row],[time_3]]-orbital_periods_output3[[#This Row],[time_2]]</f>
        <v>1977.630000043167</v>
      </c>
      <c r="L126" s="1">
        <f>orbital_periods_output3[[#This Row],[time_4]]-orbital_periods_output3[[#This Row],[time_3]]</f>
        <v>1977.6300000431675</v>
      </c>
      <c r="M126" s="1">
        <f>orbital_periods_output3[[#This Row],[time_5]]-orbital_periods_output3[[#This Row],[time_4]]</f>
        <v>1977.6300000431665</v>
      </c>
      <c r="N126" s="1">
        <f t="shared" si="7"/>
        <v>1977.6320000338831</v>
      </c>
      <c r="O126" s="2">
        <f t="shared" si="8"/>
        <v>4.9999783893781569E-3</v>
      </c>
      <c r="P126">
        <f t="shared" si="9"/>
        <v>1977.6299412392777</v>
      </c>
      <c r="W126" s="1">
        <f t="shared" si="10"/>
        <v>6008756.7415703116</v>
      </c>
      <c r="X126" s="3">
        <f t="shared" si="11"/>
        <v>6.3470172622020092E-3</v>
      </c>
      <c r="Y126" s="4">
        <f t="shared" si="12"/>
        <v>1.0697962393905587E-8</v>
      </c>
      <c r="Z126" s="3">
        <f t="shared" si="13"/>
        <v>6.3470216672063271E-3</v>
      </c>
    </row>
    <row r="127" spans="1:26" x14ac:dyDescent="0.3">
      <c r="A127">
        <v>2549.3276156042502</v>
      </c>
      <c r="B127">
        <v>1990.1299999983351</v>
      </c>
      <c r="C127">
        <v>3980.2500000404593</v>
      </c>
      <c r="D127">
        <v>5970.370000083899</v>
      </c>
      <c r="E127">
        <v>7960.490000127339</v>
      </c>
      <c r="F127">
        <v>9950.6200001707784</v>
      </c>
      <c r="H127" s="1">
        <f>orbital_periods_output3[[#This Row],[vel_tan]]</f>
        <v>2549.3276156042502</v>
      </c>
      <c r="I127" s="1">
        <f>orbital_periods_output3[[#This Row],[time_1]]</f>
        <v>1990.1299999983351</v>
      </c>
      <c r="J127" s="1">
        <f>orbital_periods_output3[[#This Row],[time_2]]-orbital_periods_output3[[#This Row],[time_1]]</f>
        <v>1990.1200000421243</v>
      </c>
      <c r="K127" s="1">
        <f>orbital_periods_output3[[#This Row],[time_3]]-orbital_periods_output3[[#This Row],[time_2]]</f>
        <v>1990.1200000434396</v>
      </c>
      <c r="L127" s="1">
        <f>orbital_periods_output3[[#This Row],[time_4]]-orbital_periods_output3[[#This Row],[time_3]]</f>
        <v>1990.1200000434401</v>
      </c>
      <c r="M127" s="1">
        <f>orbital_periods_output3[[#This Row],[time_5]]-orbital_periods_output3[[#This Row],[time_4]]</f>
        <v>1990.1300000434394</v>
      </c>
      <c r="N127" s="1">
        <f t="shared" si="7"/>
        <v>1990.1240000341556</v>
      </c>
      <c r="O127" s="2">
        <f t="shared" si="8"/>
        <v>5.0000006575601219E-3</v>
      </c>
      <c r="P127">
        <f t="shared" si="9"/>
        <v>1990.1215017255345</v>
      </c>
      <c r="W127" s="1">
        <f t="shared" si="10"/>
        <v>6499071.291682452</v>
      </c>
      <c r="X127" s="3">
        <f t="shared" si="11"/>
        <v>6.3204292642705705E-3</v>
      </c>
      <c r="Y127" s="4">
        <f t="shared" si="12"/>
        <v>1.0586325433950418E-8</v>
      </c>
      <c r="Z127" s="3">
        <f t="shared" si="13"/>
        <v>6.3204345538570338E-3</v>
      </c>
    </row>
    <row r="128" spans="1:26" x14ac:dyDescent="0.3">
      <c r="A128">
        <v>2647.3786777428741</v>
      </c>
      <c r="B128">
        <v>2003.2499999983231</v>
      </c>
      <c r="C128">
        <v>4006.4900000410321</v>
      </c>
      <c r="D128">
        <v>6009.7300000847581</v>
      </c>
      <c r="E128">
        <v>8012.9800001284848</v>
      </c>
      <c r="F128">
        <v>10016.22000017221</v>
      </c>
      <c r="H128" s="1">
        <f>orbital_periods_output3[[#This Row],[vel_tan]]</f>
        <v>2647.3786777428741</v>
      </c>
      <c r="I128" s="1">
        <f>orbital_periods_output3[[#This Row],[time_1]]</f>
        <v>2003.2499999983231</v>
      </c>
      <c r="J128" s="1">
        <f>orbital_periods_output3[[#This Row],[time_2]]-orbital_periods_output3[[#This Row],[time_1]]</f>
        <v>2003.240000042709</v>
      </c>
      <c r="K128" s="1">
        <f>orbital_periods_output3[[#This Row],[time_3]]-orbital_periods_output3[[#This Row],[time_2]]</f>
        <v>2003.240000043726</v>
      </c>
      <c r="L128" s="1">
        <f>orbital_periods_output3[[#This Row],[time_4]]-orbital_periods_output3[[#This Row],[time_3]]</f>
        <v>2003.2500000437267</v>
      </c>
      <c r="M128" s="1">
        <f>orbital_periods_output3[[#This Row],[time_5]]-orbital_periods_output3[[#This Row],[time_4]]</f>
        <v>2003.2400000437256</v>
      </c>
      <c r="N128" s="1">
        <f t="shared" si="7"/>
        <v>2003.244000034442</v>
      </c>
      <c r="O128" s="2">
        <f t="shared" si="8"/>
        <v>5.0000005088577382E-3</v>
      </c>
      <c r="P128">
        <f t="shared" si="9"/>
        <v>2003.2428835768851</v>
      </c>
      <c r="W128" s="1">
        <f t="shared" si="10"/>
        <v>7008613.8633676078</v>
      </c>
      <c r="X128" s="3">
        <f t="shared" si="11"/>
        <v>6.2928024705206876E-3</v>
      </c>
      <c r="Y128" s="4">
        <f t="shared" si="12"/>
        <v>1.0471021188367038E-8</v>
      </c>
      <c r="Z128" s="3">
        <f t="shared" si="13"/>
        <v>6.292804808611681E-3</v>
      </c>
    </row>
    <row r="129" spans="1:26" x14ac:dyDescent="0.3">
      <c r="A129">
        <v>2745.4297398814997</v>
      </c>
      <c r="B129">
        <v>2017.0199999983106</v>
      </c>
      <c r="C129">
        <v>4034.0300000416332</v>
      </c>
      <c r="D129">
        <v>6051.0400000856598</v>
      </c>
      <c r="E129">
        <v>8068.0600001296871</v>
      </c>
      <c r="F129">
        <v>10085.070000173713</v>
      </c>
      <c r="H129" s="1">
        <f>orbital_periods_output3[[#This Row],[vel_tan]]</f>
        <v>2745.4297398814997</v>
      </c>
      <c r="I129" s="1">
        <f>orbital_periods_output3[[#This Row],[time_1]]</f>
        <v>2017.0199999983106</v>
      </c>
      <c r="J129" s="1">
        <f>orbital_periods_output3[[#This Row],[time_2]]-orbital_periods_output3[[#This Row],[time_1]]</f>
        <v>2017.0100000433226</v>
      </c>
      <c r="K129" s="1">
        <f>orbital_periods_output3[[#This Row],[time_3]]-orbital_periods_output3[[#This Row],[time_2]]</f>
        <v>2017.0100000440266</v>
      </c>
      <c r="L129" s="1">
        <f>orbital_periods_output3[[#This Row],[time_4]]-orbital_periods_output3[[#This Row],[time_3]]</f>
        <v>2017.0200000440273</v>
      </c>
      <c r="M129" s="1">
        <f>orbital_periods_output3[[#This Row],[time_5]]-orbital_periods_output3[[#This Row],[time_4]]</f>
        <v>2017.0100000440261</v>
      </c>
      <c r="N129" s="1">
        <f t="shared" si="7"/>
        <v>2017.0140000347426</v>
      </c>
      <c r="O129" s="2">
        <f t="shared" si="8"/>
        <v>5.0000003523109626E-3</v>
      </c>
      <c r="P129">
        <f t="shared" si="9"/>
        <v>2017.0125665635928</v>
      </c>
      <c r="W129" s="1">
        <f t="shared" si="10"/>
        <v>7537384.4566257987</v>
      </c>
      <c r="X129" s="3">
        <f t="shared" si="11"/>
        <v>6.2641294635668492E-3</v>
      </c>
      <c r="Y129" s="4">
        <f t="shared" si="12"/>
        <v>1.0352150761543626E-8</v>
      </c>
      <c r="Z129" s="3">
        <f t="shared" si="13"/>
        <v>6.2641324314702878E-3</v>
      </c>
    </row>
    <row r="130" spans="1:26" x14ac:dyDescent="0.3">
      <c r="A130">
        <v>2843.4808020201253</v>
      </c>
      <c r="B130">
        <v>2031.4599999982975</v>
      </c>
      <c r="C130">
        <v>4062.9100000422636</v>
      </c>
      <c r="D130">
        <v>6094.3600000866054</v>
      </c>
      <c r="E130">
        <v>8125.8100001309476</v>
      </c>
      <c r="F130">
        <v>10157.260000175289</v>
      </c>
      <c r="H130" s="1">
        <f>orbital_periods_output3[[#This Row],[vel_tan]]</f>
        <v>2843.4808020201253</v>
      </c>
      <c r="I130" s="1">
        <f>orbital_periods_output3[[#This Row],[time_1]]</f>
        <v>2031.4599999982975</v>
      </c>
      <c r="J130" s="1">
        <f>orbital_periods_output3[[#This Row],[time_2]]-orbital_periods_output3[[#This Row],[time_1]]</f>
        <v>2031.4500000439662</v>
      </c>
      <c r="K130" s="1">
        <f>orbital_periods_output3[[#This Row],[time_3]]-orbital_periods_output3[[#This Row],[time_2]]</f>
        <v>2031.4500000443418</v>
      </c>
      <c r="L130" s="1">
        <f>orbital_periods_output3[[#This Row],[time_4]]-orbital_periods_output3[[#This Row],[time_3]]</f>
        <v>2031.4500000443422</v>
      </c>
      <c r="M130" s="1">
        <f>orbital_periods_output3[[#This Row],[time_5]]-orbital_periods_output3[[#This Row],[time_4]]</f>
        <v>2031.4500000443413</v>
      </c>
      <c r="N130" s="1">
        <f t="shared" si="7"/>
        <v>2031.4520000350578</v>
      </c>
      <c r="O130" s="2">
        <f t="shared" si="8"/>
        <v>4.9999771656530356E-3</v>
      </c>
      <c r="P130">
        <f t="shared" si="9"/>
        <v>2031.4502204977016</v>
      </c>
      <c r="W130" s="1">
        <f t="shared" si="10"/>
        <v>8085383.0714570154</v>
      </c>
      <c r="X130" s="3">
        <f t="shared" si="11"/>
        <v>6.2344137815623958E-3</v>
      </c>
      <c r="Y130" s="4">
        <f t="shared" si="12"/>
        <v>1.0229768838087772E-8</v>
      </c>
      <c r="Z130" s="3">
        <f t="shared" si="13"/>
        <v>6.234417422432836E-3</v>
      </c>
    </row>
    <row r="131" spans="1:26" x14ac:dyDescent="0.3">
      <c r="A131">
        <v>2941.5318641587492</v>
      </c>
      <c r="B131">
        <v>2046.5799999982837</v>
      </c>
      <c r="C131">
        <v>4093.1600000429239</v>
      </c>
      <c r="D131">
        <v>6139.7400000875959</v>
      </c>
      <c r="E131">
        <v>8186.3100001322682</v>
      </c>
      <c r="F131">
        <v>10232.89000017694</v>
      </c>
      <c r="H131" s="1">
        <f>orbital_periods_output3[[#This Row],[vel_tan]]</f>
        <v>2941.5318641587492</v>
      </c>
      <c r="I131" s="1">
        <f>orbital_periods_output3[[#This Row],[time_1]]</f>
        <v>2046.5799999982837</v>
      </c>
      <c r="J131" s="1">
        <f>orbital_periods_output3[[#This Row],[time_2]]-orbital_periods_output3[[#This Row],[time_1]]</f>
        <v>2046.5800000446402</v>
      </c>
      <c r="K131" s="1">
        <f>orbital_periods_output3[[#This Row],[time_3]]-orbital_periods_output3[[#This Row],[time_2]]</f>
        <v>2046.580000044672</v>
      </c>
      <c r="L131" s="1">
        <f>orbital_periods_output3[[#This Row],[time_4]]-orbital_periods_output3[[#This Row],[time_3]]</f>
        <v>2046.5700000446723</v>
      </c>
      <c r="M131" s="1">
        <f>orbital_periods_output3[[#This Row],[time_5]]-orbital_periods_output3[[#This Row],[time_4]]</f>
        <v>2046.5800000446716</v>
      </c>
      <c r="N131" s="1">
        <f t="shared" ref="N131:N194" si="14">SUM(I131:M131)/5</f>
        <v>2046.578000035388</v>
      </c>
      <c r="O131" s="2">
        <f t="shared" ref="O131:O194" si="15">(MAX(I131:M131)-MIN(I131:M131))/2</f>
        <v>4.9999999998817657E-3</v>
      </c>
      <c r="P131">
        <f t="shared" ref="P131:P194" si="16">2*PI()*SQRT(($S$2^3*$T$2^2*$U$2^2)/((2*$T$2*$U$2-$S$2*H131^2)^3))</f>
        <v>2046.5767752385175</v>
      </c>
      <c r="W131" s="1">
        <f t="shared" ref="W131:W194" si="17">H131^2</f>
        <v>8652609.7078612465</v>
      </c>
      <c r="X131" s="3">
        <f t="shared" ref="X131:X194" si="18">N131^(-2/3)</f>
        <v>6.2036573064006301E-3</v>
      </c>
      <c r="Y131" s="4">
        <f t="shared" ref="Y131:Y194" si="19">X131*ABS(-(2/3)*(O131/N131))</f>
        <v>1.0104114129613211E-8</v>
      </c>
      <c r="Z131" s="3">
        <f t="shared" ref="Z131:Z194" si="20">P131^(-2/3)</f>
        <v>6.2036597814993403E-3</v>
      </c>
    </row>
    <row r="132" spans="1:26" x14ac:dyDescent="0.3">
      <c r="A132">
        <v>3039.5829262973748</v>
      </c>
      <c r="B132">
        <v>2062.4199999985972</v>
      </c>
      <c r="C132">
        <v>4124.8300000436147</v>
      </c>
      <c r="D132">
        <v>6187.250000088633</v>
      </c>
      <c r="E132">
        <v>8249.6600001336501</v>
      </c>
      <c r="F132">
        <v>10312.080000178668</v>
      </c>
      <c r="H132" s="1">
        <f>orbital_periods_output3[[#This Row],[vel_tan]]</f>
        <v>3039.5829262973748</v>
      </c>
      <c r="I132" s="1">
        <f>orbital_periods_output3[[#This Row],[time_1]]</f>
        <v>2062.4199999985972</v>
      </c>
      <c r="J132" s="1">
        <f>orbital_periods_output3[[#This Row],[time_2]]-orbital_periods_output3[[#This Row],[time_1]]</f>
        <v>2062.4100000450176</v>
      </c>
      <c r="K132" s="1">
        <f>orbital_periods_output3[[#This Row],[time_3]]-orbital_periods_output3[[#This Row],[time_2]]</f>
        <v>2062.4200000450182</v>
      </c>
      <c r="L132" s="1">
        <f>orbital_periods_output3[[#This Row],[time_4]]-orbital_periods_output3[[#This Row],[time_3]]</f>
        <v>2062.4100000450171</v>
      </c>
      <c r="M132" s="1">
        <f>orbital_periods_output3[[#This Row],[time_5]]-orbital_periods_output3[[#This Row],[time_4]]</f>
        <v>2062.4200000450182</v>
      </c>
      <c r="N132" s="1">
        <f t="shared" si="14"/>
        <v>2062.4160000357338</v>
      </c>
      <c r="O132" s="2">
        <f t="shared" si="15"/>
        <v>5.0000000005638867E-3</v>
      </c>
      <c r="P132">
        <f t="shared" si="16"/>
        <v>2062.4144965829046</v>
      </c>
      <c r="W132" s="1">
        <f t="shared" si="17"/>
        <v>9239064.3658385128</v>
      </c>
      <c r="X132" s="3">
        <f t="shared" si="18"/>
        <v>6.1718565092423322E-3</v>
      </c>
      <c r="Y132" s="4">
        <f t="shared" si="19"/>
        <v>9.9751238512363527E-9</v>
      </c>
      <c r="Z132" s="3">
        <f t="shared" si="20"/>
        <v>6.1718595086697851E-3</v>
      </c>
    </row>
    <row r="133" spans="1:26" x14ac:dyDescent="0.3">
      <c r="A133">
        <v>3137.6339884360004</v>
      </c>
      <c r="B133">
        <v>2078.9899999989589</v>
      </c>
      <c r="C133">
        <v>4157.9800000443383</v>
      </c>
      <c r="D133">
        <v>6236.9700000897183</v>
      </c>
      <c r="E133">
        <v>8315.9500001350971</v>
      </c>
      <c r="F133">
        <v>10394.940000180477</v>
      </c>
      <c r="H133" s="1">
        <f>orbital_periods_output3[[#This Row],[vel_tan]]</f>
        <v>3137.6339884360004</v>
      </c>
      <c r="I133" s="1">
        <f>orbital_periods_output3[[#This Row],[time_1]]</f>
        <v>2078.9899999989589</v>
      </c>
      <c r="J133" s="1">
        <f>orbital_periods_output3[[#This Row],[time_2]]-orbital_periods_output3[[#This Row],[time_1]]</f>
        <v>2078.9900000453795</v>
      </c>
      <c r="K133" s="1">
        <f>orbital_periods_output3[[#This Row],[time_3]]-orbital_periods_output3[[#This Row],[time_2]]</f>
        <v>2078.9900000453799</v>
      </c>
      <c r="L133" s="1">
        <f>orbital_periods_output3[[#This Row],[time_4]]-orbital_periods_output3[[#This Row],[time_3]]</f>
        <v>2078.9800000453788</v>
      </c>
      <c r="M133" s="1">
        <f>orbital_periods_output3[[#This Row],[time_5]]-orbital_periods_output3[[#This Row],[time_4]]</f>
        <v>2078.9900000453799</v>
      </c>
      <c r="N133" s="1">
        <f t="shared" si="14"/>
        <v>2078.9880000360954</v>
      </c>
      <c r="O133" s="2">
        <f t="shared" si="15"/>
        <v>5.0000000005638867E-3</v>
      </c>
      <c r="P133">
        <f t="shared" si="16"/>
        <v>2078.9870685640321</v>
      </c>
      <c r="W133" s="1">
        <f t="shared" si="17"/>
        <v>9844747.0453888029</v>
      </c>
      <c r="X133" s="3">
        <f t="shared" si="18"/>
        <v>6.1390147702562285E-3</v>
      </c>
      <c r="Y133" s="4">
        <f t="shared" si="19"/>
        <v>9.8429536723989162E-9</v>
      </c>
      <c r="Z133" s="3">
        <f t="shared" si="20"/>
        <v>6.1390166039441878E-3</v>
      </c>
    </row>
    <row r="134" spans="1:26" x14ac:dyDescent="0.3">
      <c r="A134">
        <v>3235.6850505746243</v>
      </c>
      <c r="B134">
        <v>2096.3199999993371</v>
      </c>
      <c r="C134">
        <v>4192.6400000450949</v>
      </c>
      <c r="D134">
        <v>6288.9600000908531</v>
      </c>
      <c r="E134">
        <v>8385.2800001366104</v>
      </c>
      <c r="F134">
        <v>10481.600000182369</v>
      </c>
      <c r="H134" s="1">
        <f>orbital_periods_output3[[#This Row],[vel_tan]]</f>
        <v>3235.6850505746243</v>
      </c>
      <c r="I134" s="1">
        <f>orbital_periods_output3[[#This Row],[time_1]]</f>
        <v>2096.3199999993371</v>
      </c>
      <c r="J134" s="1">
        <f>orbital_periods_output3[[#This Row],[time_2]]-orbital_periods_output3[[#This Row],[time_1]]</f>
        <v>2096.3200000457578</v>
      </c>
      <c r="K134" s="1">
        <f>orbital_periods_output3[[#This Row],[time_3]]-orbital_periods_output3[[#This Row],[time_2]]</f>
        <v>2096.3200000457582</v>
      </c>
      <c r="L134" s="1">
        <f>orbital_periods_output3[[#This Row],[time_4]]-orbital_periods_output3[[#This Row],[time_3]]</f>
        <v>2096.3200000457573</v>
      </c>
      <c r="M134" s="1">
        <f>orbital_periods_output3[[#This Row],[time_5]]-orbital_periods_output3[[#This Row],[time_4]]</f>
        <v>2096.3200000457582</v>
      </c>
      <c r="N134" s="1">
        <f t="shared" si="14"/>
        <v>2096.3200000364736</v>
      </c>
      <c r="O134" s="2">
        <f t="shared" si="15"/>
        <v>2.3210532162920572E-8</v>
      </c>
      <c r="P134">
        <f t="shared" si="16"/>
        <v>2096.319682738806</v>
      </c>
      <c r="W134" s="1">
        <f t="shared" si="17"/>
        <v>10469657.746512109</v>
      </c>
      <c r="X134" s="3">
        <f t="shared" si="18"/>
        <v>6.1051304512766726E-3</v>
      </c>
      <c r="Y134" s="4">
        <f t="shared" si="19"/>
        <v>4.5064152640728361E-14</v>
      </c>
      <c r="Z134" s="3">
        <f t="shared" si="20"/>
        <v>6.1051310673225371E-3</v>
      </c>
    </row>
    <row r="135" spans="1:26" x14ac:dyDescent="0.3">
      <c r="A135">
        <v>3333.7361127132499</v>
      </c>
      <c r="B135">
        <v>2114.4399999997327</v>
      </c>
      <c r="C135">
        <v>4228.8800000458859</v>
      </c>
      <c r="D135">
        <v>6343.3200000920397</v>
      </c>
      <c r="E135">
        <v>8457.7600001381925</v>
      </c>
      <c r="F135">
        <v>10572.200000184346</v>
      </c>
      <c r="H135" s="1">
        <f>orbital_periods_output3[[#This Row],[vel_tan]]</f>
        <v>3333.7361127132499</v>
      </c>
      <c r="I135" s="1">
        <f>orbital_periods_output3[[#This Row],[time_1]]</f>
        <v>2114.4399999997327</v>
      </c>
      <c r="J135" s="1">
        <f>orbital_periods_output3[[#This Row],[time_2]]-orbital_periods_output3[[#This Row],[time_1]]</f>
        <v>2114.4400000461533</v>
      </c>
      <c r="K135" s="1">
        <f>orbital_periods_output3[[#This Row],[time_3]]-orbital_periods_output3[[#This Row],[time_2]]</f>
        <v>2114.4400000461537</v>
      </c>
      <c r="L135" s="1">
        <f>orbital_periods_output3[[#This Row],[time_4]]-orbital_periods_output3[[#This Row],[time_3]]</f>
        <v>2114.4400000461528</v>
      </c>
      <c r="M135" s="1">
        <f>orbital_periods_output3[[#This Row],[time_5]]-orbital_periods_output3[[#This Row],[time_4]]</f>
        <v>2114.4400000461537</v>
      </c>
      <c r="N135" s="1">
        <f t="shared" si="14"/>
        <v>2114.4400000368692</v>
      </c>
      <c r="O135" s="2">
        <f t="shared" si="15"/>
        <v>2.3210532162920572E-8</v>
      </c>
      <c r="P135">
        <f t="shared" si="16"/>
        <v>2114.4391351075324</v>
      </c>
      <c r="W135" s="1">
        <f t="shared" si="17"/>
        <v>11113796.469208451</v>
      </c>
      <c r="X135" s="3">
        <f t="shared" si="18"/>
        <v>6.0702012434265991E-3</v>
      </c>
      <c r="Y135" s="4">
        <f t="shared" si="19"/>
        <v>4.4422353339732757E-14</v>
      </c>
      <c r="Z135" s="3">
        <f t="shared" si="20"/>
        <v>6.0702028988048329E-3</v>
      </c>
    </row>
    <row r="136" spans="1:26" x14ac:dyDescent="0.3">
      <c r="A136">
        <v>3431.7871748518755</v>
      </c>
      <c r="B136">
        <v>2133.3800000001461</v>
      </c>
      <c r="C136">
        <v>4266.7500000467126</v>
      </c>
      <c r="D136">
        <v>6400.1300000932797</v>
      </c>
      <c r="E136">
        <v>8533.5000001398457</v>
      </c>
      <c r="F136">
        <v>10666.880000186413</v>
      </c>
      <c r="H136" s="1">
        <f>orbital_periods_output3[[#This Row],[vel_tan]]</f>
        <v>3431.7871748518755</v>
      </c>
      <c r="I136" s="1">
        <f>orbital_periods_output3[[#This Row],[time_1]]</f>
        <v>2133.3800000001461</v>
      </c>
      <c r="J136" s="1">
        <f>orbital_periods_output3[[#This Row],[time_2]]-orbital_periods_output3[[#This Row],[time_1]]</f>
        <v>2133.3700000465665</v>
      </c>
      <c r="K136" s="1">
        <f>orbital_periods_output3[[#This Row],[time_3]]-orbital_periods_output3[[#This Row],[time_2]]</f>
        <v>2133.3800000465671</v>
      </c>
      <c r="L136" s="1">
        <f>orbital_periods_output3[[#This Row],[time_4]]-orbital_periods_output3[[#This Row],[time_3]]</f>
        <v>2133.370000046566</v>
      </c>
      <c r="M136" s="1">
        <f>orbital_periods_output3[[#This Row],[time_5]]-orbital_periods_output3[[#This Row],[time_4]]</f>
        <v>2133.3800000465671</v>
      </c>
      <c r="N136" s="1">
        <f t="shared" si="14"/>
        <v>2133.3760000372827</v>
      </c>
      <c r="O136" s="2">
        <f t="shared" si="15"/>
        <v>5.0000000005638867E-3</v>
      </c>
      <c r="P136">
        <f t="shared" si="16"/>
        <v>2133.3739313802998</v>
      </c>
      <c r="W136" s="1">
        <f t="shared" si="17"/>
        <v>11777163.213477816</v>
      </c>
      <c r="X136" s="3">
        <f t="shared" si="18"/>
        <v>6.0342281976071043E-3</v>
      </c>
      <c r="Y136" s="4">
        <f t="shared" si="19"/>
        <v>9.428292993799771E-9</v>
      </c>
      <c r="Z136" s="3">
        <f t="shared" si="20"/>
        <v>6.0342320983910822E-3</v>
      </c>
    </row>
    <row r="137" spans="1:26" x14ac:dyDescent="0.3">
      <c r="A137">
        <v>3529.8382369904994</v>
      </c>
      <c r="B137">
        <v>2153.1600000005778</v>
      </c>
      <c r="C137">
        <v>4306.3100000475761</v>
      </c>
      <c r="D137">
        <v>6459.470000094575</v>
      </c>
      <c r="E137">
        <v>8612.6200001415727</v>
      </c>
      <c r="F137">
        <v>10765.780000188572</v>
      </c>
      <c r="H137" s="1">
        <f>orbital_periods_output3[[#This Row],[vel_tan]]</f>
        <v>3529.8382369904994</v>
      </c>
      <c r="I137" s="1">
        <f>orbital_periods_output3[[#This Row],[time_1]]</f>
        <v>2153.1600000005778</v>
      </c>
      <c r="J137" s="1">
        <f>orbital_periods_output3[[#This Row],[time_2]]-orbital_periods_output3[[#This Row],[time_1]]</f>
        <v>2153.1500000469982</v>
      </c>
      <c r="K137" s="1">
        <f>orbital_periods_output3[[#This Row],[time_3]]-orbital_periods_output3[[#This Row],[time_2]]</f>
        <v>2153.1600000469989</v>
      </c>
      <c r="L137" s="1">
        <f>orbital_periods_output3[[#This Row],[time_4]]-orbital_periods_output3[[#This Row],[time_3]]</f>
        <v>2153.1500000469978</v>
      </c>
      <c r="M137" s="1">
        <f>orbital_periods_output3[[#This Row],[time_5]]-orbital_periods_output3[[#This Row],[time_4]]</f>
        <v>2153.1600000469989</v>
      </c>
      <c r="N137" s="1">
        <f t="shared" si="14"/>
        <v>2153.1560000377144</v>
      </c>
      <c r="O137" s="2">
        <f t="shared" si="15"/>
        <v>5.0000000005638867E-3</v>
      </c>
      <c r="P137">
        <f t="shared" si="16"/>
        <v>2153.1544013841894</v>
      </c>
      <c r="W137" s="1">
        <f t="shared" si="17"/>
        <v>12459757.979320196</v>
      </c>
      <c r="X137" s="3">
        <f t="shared" si="18"/>
        <v>5.9972156975780068E-3</v>
      </c>
      <c r="Y137" s="4">
        <f t="shared" si="19"/>
        <v>9.28438022782884E-9</v>
      </c>
      <c r="Z137" s="3">
        <f t="shared" si="20"/>
        <v>5.9972186660812764E-3</v>
      </c>
    </row>
    <row r="138" spans="1:26" x14ac:dyDescent="0.3">
      <c r="A138">
        <v>3627.889299129125</v>
      </c>
      <c r="B138">
        <v>2173.8200000010288</v>
      </c>
      <c r="C138">
        <v>4347.630000048478</v>
      </c>
      <c r="D138">
        <v>6521.4400000959276</v>
      </c>
      <c r="E138">
        <v>8695.2600001433766</v>
      </c>
      <c r="F138">
        <v>10869.070000190826</v>
      </c>
      <c r="H138" s="1">
        <f>orbital_periods_output3[[#This Row],[vel_tan]]</f>
        <v>3627.889299129125</v>
      </c>
      <c r="I138" s="1">
        <f>orbital_periods_output3[[#This Row],[time_1]]</f>
        <v>2173.8200000010288</v>
      </c>
      <c r="J138" s="1">
        <f>orbital_periods_output3[[#This Row],[time_2]]-orbital_periods_output3[[#This Row],[time_1]]</f>
        <v>2173.8100000474492</v>
      </c>
      <c r="K138" s="1">
        <f>orbital_periods_output3[[#This Row],[time_3]]-orbital_periods_output3[[#This Row],[time_2]]</f>
        <v>2173.8100000474496</v>
      </c>
      <c r="L138" s="1">
        <f>orbital_periods_output3[[#This Row],[time_4]]-orbital_periods_output3[[#This Row],[time_3]]</f>
        <v>2173.820000047449</v>
      </c>
      <c r="M138" s="1">
        <f>orbital_periods_output3[[#This Row],[time_5]]-orbital_periods_output3[[#This Row],[time_4]]</f>
        <v>2173.8100000474496</v>
      </c>
      <c r="N138" s="1">
        <f t="shared" si="14"/>
        <v>2173.8140000381654</v>
      </c>
      <c r="O138" s="2">
        <f t="shared" si="15"/>
        <v>4.9999999998817657E-3</v>
      </c>
      <c r="P138">
        <f t="shared" si="16"/>
        <v>2173.8128234948863</v>
      </c>
      <c r="W138" s="1">
        <f t="shared" si="17"/>
        <v>13161580.766735613</v>
      </c>
      <c r="X138" s="3">
        <f t="shared" si="18"/>
        <v>5.9591604516720372E-3</v>
      </c>
      <c r="Y138" s="4">
        <f t="shared" si="19"/>
        <v>9.1377956768249981E-9</v>
      </c>
      <c r="Z138" s="3">
        <f t="shared" si="20"/>
        <v>5.9591626018754233E-3</v>
      </c>
    </row>
    <row r="139" spans="1:26" x14ac:dyDescent="0.3">
      <c r="A139">
        <v>3725.9403612677488</v>
      </c>
      <c r="B139">
        <v>2195.3900000014996</v>
      </c>
      <c r="C139">
        <v>4390.7700000494197</v>
      </c>
      <c r="D139">
        <v>6586.1600000973403</v>
      </c>
      <c r="E139">
        <v>8781.5400001452599</v>
      </c>
      <c r="F139">
        <v>10976.92000019318</v>
      </c>
      <c r="H139" s="1">
        <f>orbital_periods_output3[[#This Row],[vel_tan]]</f>
        <v>3725.9403612677488</v>
      </c>
      <c r="I139" s="1">
        <f>orbital_periods_output3[[#This Row],[time_1]]</f>
        <v>2195.3900000014996</v>
      </c>
      <c r="J139" s="1">
        <f>orbital_periods_output3[[#This Row],[time_2]]-orbital_periods_output3[[#This Row],[time_1]]</f>
        <v>2195.38000004792</v>
      </c>
      <c r="K139" s="1">
        <f>orbital_periods_output3[[#This Row],[time_3]]-orbital_periods_output3[[#This Row],[time_2]]</f>
        <v>2195.3900000479207</v>
      </c>
      <c r="L139" s="1">
        <f>orbital_periods_output3[[#This Row],[time_4]]-orbital_periods_output3[[#This Row],[time_3]]</f>
        <v>2195.3800000479196</v>
      </c>
      <c r="M139" s="1">
        <f>orbital_periods_output3[[#This Row],[time_5]]-orbital_periods_output3[[#This Row],[time_4]]</f>
        <v>2195.3800000479205</v>
      </c>
      <c r="N139" s="1">
        <f t="shared" si="14"/>
        <v>2195.3840000386363</v>
      </c>
      <c r="O139" s="2">
        <f t="shared" si="15"/>
        <v>5.0000000005638867E-3</v>
      </c>
      <c r="P139">
        <f t="shared" si="16"/>
        <v>2195.3835600770472</v>
      </c>
      <c r="W139" s="1">
        <f t="shared" si="17"/>
        <v>13882631.575724043</v>
      </c>
      <c r="X139" s="3">
        <f t="shared" si="18"/>
        <v>5.920063114841027E-3</v>
      </c>
      <c r="Y139" s="4">
        <f t="shared" si="19"/>
        <v>8.9886524261882953E-9</v>
      </c>
      <c r="Z139" s="3">
        <f t="shared" si="20"/>
        <v>5.9200639057735132E-3</v>
      </c>
    </row>
    <row r="140" spans="1:26" x14ac:dyDescent="0.3">
      <c r="A140">
        <v>3823.9914234063745</v>
      </c>
      <c r="B140">
        <v>2217.9100000019912</v>
      </c>
      <c r="C140">
        <v>4435.8100000504028</v>
      </c>
      <c r="D140">
        <v>6653.7100000988148</v>
      </c>
      <c r="E140">
        <v>8871.6200001472262</v>
      </c>
      <c r="F140">
        <v>11089.520000195638</v>
      </c>
      <c r="H140" s="1">
        <f>orbital_periods_output3[[#This Row],[vel_tan]]</f>
        <v>3823.9914234063745</v>
      </c>
      <c r="I140" s="1">
        <f>orbital_periods_output3[[#This Row],[time_1]]</f>
        <v>2217.9100000019912</v>
      </c>
      <c r="J140" s="1">
        <f>orbital_periods_output3[[#This Row],[time_2]]-orbital_periods_output3[[#This Row],[time_1]]</f>
        <v>2217.9000000484116</v>
      </c>
      <c r="K140" s="1">
        <f>orbital_periods_output3[[#This Row],[time_3]]-orbital_periods_output3[[#This Row],[time_2]]</f>
        <v>2217.900000048412</v>
      </c>
      <c r="L140" s="1">
        <f>orbital_periods_output3[[#This Row],[time_4]]-orbital_periods_output3[[#This Row],[time_3]]</f>
        <v>2217.9100000484113</v>
      </c>
      <c r="M140" s="1">
        <f>orbital_periods_output3[[#This Row],[time_5]]-orbital_periods_output3[[#This Row],[time_4]]</f>
        <v>2217.900000048412</v>
      </c>
      <c r="N140" s="1">
        <f t="shared" si="14"/>
        <v>2217.9040000391278</v>
      </c>
      <c r="O140" s="2">
        <f t="shared" si="15"/>
        <v>4.9999999998817657E-3</v>
      </c>
      <c r="P140">
        <f t="shared" si="16"/>
        <v>2217.9032050313349</v>
      </c>
      <c r="W140" s="1">
        <f t="shared" si="17"/>
        <v>14622910.406285509</v>
      </c>
      <c r="X140" s="3">
        <f t="shared" si="18"/>
        <v>5.879921172669794E-3</v>
      </c>
      <c r="Y140" s="4">
        <f t="shared" si="19"/>
        <v>8.837053921821414E-9</v>
      </c>
      <c r="Z140" s="3">
        <f t="shared" si="20"/>
        <v>5.8799225777755601E-3</v>
      </c>
    </row>
    <row r="141" spans="1:26" x14ac:dyDescent="0.3">
      <c r="A141">
        <v>3922.0424855450001</v>
      </c>
      <c r="B141">
        <v>2241.4200000025044</v>
      </c>
      <c r="C141">
        <v>4482.8300000514291</v>
      </c>
      <c r="D141">
        <v>6724.2400001003543</v>
      </c>
      <c r="E141">
        <v>8965.6500001492786</v>
      </c>
      <c r="F141">
        <v>11207.060000198204</v>
      </c>
      <c r="H141" s="1">
        <f>orbital_periods_output3[[#This Row],[vel_tan]]</f>
        <v>3922.0424855450001</v>
      </c>
      <c r="I141" s="1">
        <f>orbital_periods_output3[[#This Row],[time_1]]</f>
        <v>2241.4200000025044</v>
      </c>
      <c r="J141" s="1">
        <f>orbital_periods_output3[[#This Row],[time_2]]-orbital_periods_output3[[#This Row],[time_1]]</f>
        <v>2241.4100000489248</v>
      </c>
      <c r="K141" s="1">
        <f>orbital_periods_output3[[#This Row],[time_3]]-orbital_periods_output3[[#This Row],[time_2]]</f>
        <v>2241.4100000489252</v>
      </c>
      <c r="L141" s="1">
        <f>orbital_periods_output3[[#This Row],[time_4]]-orbital_periods_output3[[#This Row],[time_3]]</f>
        <v>2241.4100000489243</v>
      </c>
      <c r="M141" s="1">
        <f>orbital_periods_output3[[#This Row],[time_5]]-orbital_periods_output3[[#This Row],[time_4]]</f>
        <v>2241.4100000489252</v>
      </c>
      <c r="N141" s="1">
        <f t="shared" si="14"/>
        <v>2241.4120000396406</v>
      </c>
      <c r="O141" s="2">
        <f t="shared" si="15"/>
        <v>4.9999767900317238E-3</v>
      </c>
      <c r="P141">
        <f t="shared" si="16"/>
        <v>2241.4107446743906</v>
      </c>
      <c r="W141" s="1">
        <f t="shared" si="17"/>
        <v>15382417.258420002</v>
      </c>
      <c r="X141" s="3">
        <f t="shared" si="18"/>
        <v>5.8387364377825062E-3</v>
      </c>
      <c r="Y141" s="4">
        <f t="shared" si="19"/>
        <v>8.6830821141639679E-9</v>
      </c>
      <c r="Z141" s="3">
        <f t="shared" si="20"/>
        <v>5.8387386178815519E-3</v>
      </c>
    </row>
    <row r="142" spans="1:26" x14ac:dyDescent="0.3">
      <c r="A142">
        <v>4020.0935476836239</v>
      </c>
      <c r="B142">
        <v>2265.9500000030398</v>
      </c>
      <c r="C142">
        <v>4531.9000000525002</v>
      </c>
      <c r="D142">
        <v>6797.8500001019611</v>
      </c>
      <c r="E142">
        <v>9063.800000151421</v>
      </c>
      <c r="F142">
        <v>11329.740000200882</v>
      </c>
      <c r="H142" s="1">
        <f>orbital_periods_output3[[#This Row],[vel_tan]]</f>
        <v>4020.0935476836239</v>
      </c>
      <c r="I142" s="1">
        <f>orbital_periods_output3[[#This Row],[time_1]]</f>
        <v>2265.9500000030398</v>
      </c>
      <c r="J142" s="1">
        <f>orbital_periods_output3[[#This Row],[time_2]]-orbital_periods_output3[[#This Row],[time_1]]</f>
        <v>2265.9500000494604</v>
      </c>
      <c r="K142" s="1">
        <f>orbital_periods_output3[[#This Row],[time_3]]-orbital_periods_output3[[#This Row],[time_2]]</f>
        <v>2265.9500000494609</v>
      </c>
      <c r="L142" s="1">
        <f>orbital_periods_output3[[#This Row],[time_4]]-orbital_periods_output3[[#This Row],[time_3]]</f>
        <v>2265.95000004946</v>
      </c>
      <c r="M142" s="1">
        <f>orbital_periods_output3[[#This Row],[time_5]]-orbital_periods_output3[[#This Row],[time_4]]</f>
        <v>2265.9400000494607</v>
      </c>
      <c r="N142" s="1">
        <f t="shared" si="14"/>
        <v>2265.9480000401763</v>
      </c>
      <c r="O142" s="2">
        <f t="shared" si="15"/>
        <v>5.0000000001091394E-3</v>
      </c>
      <c r="P142">
        <f t="shared" si="16"/>
        <v>2265.9477333231334</v>
      </c>
      <c r="W142" s="1">
        <f t="shared" si="17"/>
        <v>16161152.132127505</v>
      </c>
      <c r="X142" s="3">
        <f t="shared" si="18"/>
        <v>5.7965115712329887E-3</v>
      </c>
      <c r="Y142" s="4">
        <f t="shared" si="19"/>
        <v>8.5269852783569891E-9</v>
      </c>
      <c r="Z142" s="3">
        <f t="shared" si="20"/>
        <v>5.7965120260914963E-3</v>
      </c>
    </row>
    <row r="143" spans="1:26" x14ac:dyDescent="0.3">
      <c r="A143">
        <v>4118.1446098222495</v>
      </c>
      <c r="B143">
        <v>2291.5600000035988</v>
      </c>
      <c r="C143">
        <v>4583.1200000536182</v>
      </c>
      <c r="D143">
        <v>6874.6800001036381</v>
      </c>
      <c r="E143">
        <v>9166.2400001536571</v>
      </c>
      <c r="F143">
        <v>11457.800000203677</v>
      </c>
      <c r="H143" s="1">
        <f>orbital_periods_output3[[#This Row],[vel_tan]]</f>
        <v>4118.1446098222495</v>
      </c>
      <c r="I143" s="1">
        <f>orbital_periods_output3[[#This Row],[time_1]]</f>
        <v>2291.5600000035988</v>
      </c>
      <c r="J143" s="1">
        <f>orbital_periods_output3[[#This Row],[time_2]]-orbital_periods_output3[[#This Row],[time_1]]</f>
        <v>2291.5600000500194</v>
      </c>
      <c r="K143" s="1">
        <f>orbital_periods_output3[[#This Row],[time_3]]-orbital_periods_output3[[#This Row],[time_2]]</f>
        <v>2291.5600000500199</v>
      </c>
      <c r="L143" s="1">
        <f>orbital_periods_output3[[#This Row],[time_4]]-orbital_periods_output3[[#This Row],[time_3]]</f>
        <v>2291.560000050019</v>
      </c>
      <c r="M143" s="1">
        <f>orbital_periods_output3[[#This Row],[time_5]]-orbital_periods_output3[[#This Row],[time_4]]</f>
        <v>2291.5600000500199</v>
      </c>
      <c r="N143" s="1">
        <f t="shared" si="14"/>
        <v>2291.5600000407353</v>
      </c>
      <c r="O143" s="2">
        <f t="shared" si="15"/>
        <v>2.3210532162920572E-8</v>
      </c>
      <c r="P143">
        <f t="shared" si="16"/>
        <v>2291.5584851193316</v>
      </c>
      <c r="W143" s="1">
        <f t="shared" si="17"/>
        <v>16959115.027408049</v>
      </c>
      <c r="X143" s="3">
        <f t="shared" si="18"/>
        <v>5.7532402668076209E-3</v>
      </c>
      <c r="Y143" s="4">
        <f t="shared" si="19"/>
        <v>3.8848577170537172E-14</v>
      </c>
      <c r="Z143" s="3">
        <f t="shared" si="20"/>
        <v>5.7532428024053874E-3</v>
      </c>
    </row>
    <row r="144" spans="1:26" x14ac:dyDescent="0.3">
      <c r="A144">
        <v>4216.1956719608752</v>
      </c>
      <c r="B144">
        <v>2318.3000000041825</v>
      </c>
      <c r="C144">
        <v>4636.5900000547854</v>
      </c>
      <c r="D144">
        <v>6954.8800001053887</v>
      </c>
      <c r="E144">
        <v>9273.1700001559911</v>
      </c>
      <c r="F144">
        <v>11591.460000206594</v>
      </c>
      <c r="H144" s="1">
        <f>orbital_periods_output3[[#This Row],[vel_tan]]</f>
        <v>4216.1956719608752</v>
      </c>
      <c r="I144" s="1">
        <f>orbital_periods_output3[[#This Row],[time_1]]</f>
        <v>2318.3000000041825</v>
      </c>
      <c r="J144" s="1">
        <f>orbital_periods_output3[[#This Row],[time_2]]-orbital_periods_output3[[#This Row],[time_1]]</f>
        <v>2318.2900000506029</v>
      </c>
      <c r="K144" s="1">
        <f>orbital_periods_output3[[#This Row],[time_3]]-orbital_periods_output3[[#This Row],[time_2]]</f>
        <v>2318.2900000506033</v>
      </c>
      <c r="L144" s="1">
        <f>orbital_periods_output3[[#This Row],[time_4]]-orbital_periods_output3[[#This Row],[time_3]]</f>
        <v>2318.2900000506024</v>
      </c>
      <c r="M144" s="1">
        <f>orbital_periods_output3[[#This Row],[time_5]]-orbital_periods_output3[[#This Row],[time_4]]</f>
        <v>2318.2900000506033</v>
      </c>
      <c r="N144" s="1">
        <f t="shared" si="14"/>
        <v>2318.2920000413187</v>
      </c>
      <c r="O144" s="2">
        <f t="shared" si="15"/>
        <v>4.9999767900317238E-3</v>
      </c>
      <c r="P144">
        <f t="shared" si="16"/>
        <v>2318.2902838171158</v>
      </c>
      <c r="W144" s="1">
        <f t="shared" si="17"/>
        <v>17776305.944261614</v>
      </c>
      <c r="X144" s="3">
        <f t="shared" si="18"/>
        <v>5.7089281292872522E-3</v>
      </c>
      <c r="Y144" s="4">
        <f t="shared" si="19"/>
        <v>8.2084880138443133E-9</v>
      </c>
      <c r="Z144" s="3">
        <f t="shared" si="20"/>
        <v>5.7089309468232284E-3</v>
      </c>
    </row>
    <row r="145" spans="1:26" x14ac:dyDescent="0.3">
      <c r="A145">
        <v>4314.246734099499</v>
      </c>
      <c r="B145">
        <v>2346.2000000047915</v>
      </c>
      <c r="C145">
        <v>4692.3900000560034</v>
      </c>
      <c r="D145">
        <v>7038.5900001072159</v>
      </c>
      <c r="E145">
        <v>9384.7800001584274</v>
      </c>
      <c r="F145">
        <v>11730.97000020964</v>
      </c>
      <c r="H145" s="1">
        <f>orbital_periods_output3[[#This Row],[vel_tan]]</f>
        <v>4314.246734099499</v>
      </c>
      <c r="I145" s="1">
        <f>orbital_periods_output3[[#This Row],[time_1]]</f>
        <v>2346.2000000047915</v>
      </c>
      <c r="J145" s="1">
        <f>orbital_periods_output3[[#This Row],[time_2]]-orbital_periods_output3[[#This Row],[time_1]]</f>
        <v>2346.1900000512119</v>
      </c>
      <c r="K145" s="1">
        <f>orbital_periods_output3[[#This Row],[time_3]]-orbital_periods_output3[[#This Row],[time_2]]</f>
        <v>2346.2000000512126</v>
      </c>
      <c r="L145" s="1">
        <f>orbital_periods_output3[[#This Row],[time_4]]-orbital_periods_output3[[#This Row],[time_3]]</f>
        <v>2346.1900000512114</v>
      </c>
      <c r="M145" s="1">
        <f>orbital_periods_output3[[#This Row],[time_5]]-orbital_periods_output3[[#This Row],[time_4]]</f>
        <v>2346.1900000512123</v>
      </c>
      <c r="N145" s="1">
        <f t="shared" si="14"/>
        <v>2346.1940000419281</v>
      </c>
      <c r="O145" s="2">
        <f t="shared" si="15"/>
        <v>5.0000000005638867E-3</v>
      </c>
      <c r="P145">
        <f t="shared" si="16"/>
        <v>2346.1936124685421</v>
      </c>
      <c r="W145" s="1">
        <f t="shared" si="17"/>
        <v>18612724.882688195</v>
      </c>
      <c r="X145" s="3">
        <f t="shared" si="18"/>
        <v>5.6635758356251937E-3</v>
      </c>
      <c r="Y145" s="4">
        <f t="shared" si="19"/>
        <v>8.0464727642054943E-9</v>
      </c>
      <c r="Z145" s="3">
        <f t="shared" si="20"/>
        <v>5.6635764593450169E-3</v>
      </c>
    </row>
    <row r="146" spans="1:26" x14ac:dyDescent="0.3">
      <c r="A146">
        <v>4412.2977962381246</v>
      </c>
      <c r="B146">
        <v>2375.3300000054273</v>
      </c>
      <c r="C146">
        <v>4750.6500000572751</v>
      </c>
      <c r="D146">
        <v>7125.9700001091232</v>
      </c>
      <c r="E146">
        <v>9501.2900001609705</v>
      </c>
      <c r="F146">
        <v>11876.620000212819</v>
      </c>
      <c r="H146" s="1">
        <f>orbital_periods_output3[[#This Row],[vel_tan]]</f>
        <v>4412.2977962381246</v>
      </c>
      <c r="I146" s="1">
        <f>orbital_periods_output3[[#This Row],[time_1]]</f>
        <v>2375.3300000054273</v>
      </c>
      <c r="J146" s="1">
        <f>orbital_periods_output3[[#This Row],[time_2]]-orbital_periods_output3[[#This Row],[time_1]]</f>
        <v>2375.3200000518477</v>
      </c>
      <c r="K146" s="1">
        <f>orbital_periods_output3[[#This Row],[time_3]]-orbital_periods_output3[[#This Row],[time_2]]</f>
        <v>2375.3200000518482</v>
      </c>
      <c r="L146" s="1">
        <f>orbital_periods_output3[[#This Row],[time_4]]-orbital_periods_output3[[#This Row],[time_3]]</f>
        <v>2375.3200000518473</v>
      </c>
      <c r="M146" s="1">
        <f>orbital_periods_output3[[#This Row],[time_5]]-orbital_periods_output3[[#This Row],[time_4]]</f>
        <v>2375.3300000518484</v>
      </c>
      <c r="N146" s="1">
        <f t="shared" si="14"/>
        <v>2375.324000042564</v>
      </c>
      <c r="O146" s="2">
        <f t="shared" si="15"/>
        <v>5.0000000005638867E-3</v>
      </c>
      <c r="P146">
        <f t="shared" si="16"/>
        <v>2375.3224051842767</v>
      </c>
      <c r="W146" s="1">
        <f t="shared" si="17"/>
        <v>19468371.842687812</v>
      </c>
      <c r="X146" s="3">
        <f t="shared" si="18"/>
        <v>5.6171768256173382E-3</v>
      </c>
      <c r="Y146" s="4">
        <f t="shared" si="19"/>
        <v>7.8826815852632774E-9</v>
      </c>
      <c r="Z146" s="3">
        <f t="shared" si="20"/>
        <v>5.6171793399707572E-3</v>
      </c>
    </row>
    <row r="147" spans="1:26" x14ac:dyDescent="0.3">
      <c r="A147">
        <v>4510.3488583767503</v>
      </c>
      <c r="B147">
        <v>2405.7400000060911</v>
      </c>
      <c r="C147">
        <v>4811.4700000586026</v>
      </c>
      <c r="D147">
        <v>7217.2100001111148</v>
      </c>
      <c r="E147">
        <v>9622.9400001636259</v>
      </c>
      <c r="F147">
        <v>12028.680000216138</v>
      </c>
      <c r="H147" s="1">
        <f>orbital_periods_output3[[#This Row],[vel_tan]]</f>
        <v>4510.3488583767503</v>
      </c>
      <c r="I147" s="1">
        <f>orbital_periods_output3[[#This Row],[time_1]]</f>
        <v>2405.7400000060911</v>
      </c>
      <c r="J147" s="1">
        <f>orbital_periods_output3[[#This Row],[time_2]]-orbital_periods_output3[[#This Row],[time_1]]</f>
        <v>2405.7300000525115</v>
      </c>
      <c r="K147" s="1">
        <f>orbital_periods_output3[[#This Row],[time_3]]-orbital_periods_output3[[#This Row],[time_2]]</f>
        <v>2405.7400000525122</v>
      </c>
      <c r="L147" s="1">
        <f>orbital_periods_output3[[#This Row],[time_4]]-orbital_periods_output3[[#This Row],[time_3]]</f>
        <v>2405.7300000525111</v>
      </c>
      <c r="M147" s="1">
        <f>orbital_periods_output3[[#This Row],[time_5]]-orbital_periods_output3[[#This Row],[time_4]]</f>
        <v>2405.7400000525122</v>
      </c>
      <c r="N147" s="1">
        <f t="shared" si="14"/>
        <v>2405.7360000432277</v>
      </c>
      <c r="O147" s="2">
        <f t="shared" si="15"/>
        <v>5.0000000005638867E-3</v>
      </c>
      <c r="P147">
        <f t="shared" si="16"/>
        <v>2405.7343234227092</v>
      </c>
      <c r="W147" s="1">
        <f t="shared" si="17"/>
        <v>20343246.824260455</v>
      </c>
      <c r="X147" s="3">
        <f t="shared" si="18"/>
        <v>5.5697370009017352E-3</v>
      </c>
      <c r="Y147" s="4">
        <f t="shared" si="19"/>
        <v>7.7173014847705568E-9</v>
      </c>
      <c r="Z147" s="3">
        <f t="shared" si="20"/>
        <v>5.5697395887004441E-3</v>
      </c>
    </row>
    <row r="148" spans="1:26" x14ac:dyDescent="0.3">
      <c r="A148">
        <v>4608.3999205153741</v>
      </c>
      <c r="B148">
        <v>2437.5000000067844</v>
      </c>
      <c r="C148">
        <v>4874.9900000599891</v>
      </c>
      <c r="D148">
        <v>7312.4800001131944</v>
      </c>
      <c r="E148">
        <v>9749.9700001663987</v>
      </c>
      <c r="F148">
        <v>12187.460000219604</v>
      </c>
      <c r="H148" s="1">
        <f>orbital_periods_output3[[#This Row],[vel_tan]]</f>
        <v>4608.3999205153741</v>
      </c>
      <c r="I148" s="1">
        <f>orbital_periods_output3[[#This Row],[time_1]]</f>
        <v>2437.5000000067844</v>
      </c>
      <c r="J148" s="1">
        <f>orbital_periods_output3[[#This Row],[time_2]]-orbital_periods_output3[[#This Row],[time_1]]</f>
        <v>2437.4900000532048</v>
      </c>
      <c r="K148" s="1">
        <f>orbital_periods_output3[[#This Row],[time_3]]-orbital_periods_output3[[#This Row],[time_2]]</f>
        <v>2437.4900000532052</v>
      </c>
      <c r="L148" s="1">
        <f>orbital_periods_output3[[#This Row],[time_4]]-orbital_periods_output3[[#This Row],[time_3]]</f>
        <v>2437.4900000532043</v>
      </c>
      <c r="M148" s="1">
        <f>orbital_periods_output3[[#This Row],[time_5]]-orbital_periods_output3[[#This Row],[time_4]]</f>
        <v>2437.4900000532052</v>
      </c>
      <c r="N148" s="1">
        <f t="shared" si="14"/>
        <v>2437.4920000439206</v>
      </c>
      <c r="O148" s="2">
        <f t="shared" si="15"/>
        <v>4.9999767900317238E-3</v>
      </c>
      <c r="P148">
        <f t="shared" si="16"/>
        <v>2437.4910595767142</v>
      </c>
      <c r="W148" s="1">
        <f t="shared" si="17"/>
        <v>21237349.827406105</v>
      </c>
      <c r="X148" s="3">
        <f t="shared" si="18"/>
        <v>5.5212557853416113E-3</v>
      </c>
      <c r="Y148" s="4">
        <f t="shared" si="19"/>
        <v>7.5504249936790228E-9</v>
      </c>
      <c r="Z148" s="3">
        <f t="shared" si="20"/>
        <v>5.5212572055340801E-3</v>
      </c>
    </row>
    <row r="149" spans="1:26" x14ac:dyDescent="0.3">
      <c r="A149">
        <v>4706.4509826539997</v>
      </c>
      <c r="B149">
        <v>2470.6600000075082</v>
      </c>
      <c r="C149">
        <v>4941.320000061437</v>
      </c>
      <c r="D149">
        <v>7411.9800001153662</v>
      </c>
      <c r="E149">
        <v>9882.6400001692946</v>
      </c>
      <c r="F149">
        <v>12353.300000223224</v>
      </c>
      <c r="H149" s="1">
        <f>orbital_periods_output3[[#This Row],[vel_tan]]</f>
        <v>4706.4509826539997</v>
      </c>
      <c r="I149" s="1">
        <f>orbital_periods_output3[[#This Row],[time_1]]</f>
        <v>2470.6600000075082</v>
      </c>
      <c r="J149" s="1">
        <f>orbital_periods_output3[[#This Row],[time_2]]-orbital_periods_output3[[#This Row],[time_1]]</f>
        <v>2470.6600000539288</v>
      </c>
      <c r="K149" s="1">
        <f>orbital_periods_output3[[#This Row],[time_3]]-orbital_periods_output3[[#This Row],[time_2]]</f>
        <v>2470.6600000539293</v>
      </c>
      <c r="L149" s="1">
        <f>orbital_periods_output3[[#This Row],[time_4]]-orbital_periods_output3[[#This Row],[time_3]]</f>
        <v>2470.6600000539283</v>
      </c>
      <c r="M149" s="1">
        <f>orbital_periods_output3[[#This Row],[time_5]]-orbital_periods_output3[[#This Row],[time_4]]</f>
        <v>2470.6600000539293</v>
      </c>
      <c r="N149" s="1">
        <f t="shared" si="14"/>
        <v>2470.6600000446447</v>
      </c>
      <c r="O149" s="2">
        <f t="shared" si="15"/>
        <v>2.3210532162920572E-8</v>
      </c>
      <c r="P149">
        <f t="shared" si="16"/>
        <v>2470.6586709892431</v>
      </c>
      <c r="W149" s="1">
        <f t="shared" si="17"/>
        <v>22150680.852124799</v>
      </c>
      <c r="X149" s="3">
        <f t="shared" si="18"/>
        <v>5.4717302281793011E-3</v>
      </c>
      <c r="Y149" s="4">
        <f t="shared" si="19"/>
        <v>3.4269323566897229E-14</v>
      </c>
      <c r="Z149" s="3">
        <f t="shared" si="20"/>
        <v>5.4717321904716645E-3</v>
      </c>
    </row>
    <row r="150" spans="1:26" x14ac:dyDescent="0.3">
      <c r="A150">
        <v>4804.5020447926254</v>
      </c>
      <c r="B150">
        <v>2505.3100000082645</v>
      </c>
      <c r="C150">
        <v>5010.6200000629497</v>
      </c>
      <c r="D150">
        <v>7515.9300001176352</v>
      </c>
      <c r="E150">
        <v>10021.24000017232</v>
      </c>
      <c r="F150">
        <v>12526.540000227005</v>
      </c>
      <c r="H150" s="1">
        <f>orbital_periods_output3[[#This Row],[vel_tan]]</f>
        <v>4804.5020447926254</v>
      </c>
      <c r="I150" s="1">
        <f>orbital_periods_output3[[#This Row],[time_1]]</f>
        <v>2505.3100000082645</v>
      </c>
      <c r="J150" s="1">
        <f>orbital_periods_output3[[#This Row],[time_2]]-orbital_periods_output3[[#This Row],[time_1]]</f>
        <v>2505.3100000546851</v>
      </c>
      <c r="K150" s="1">
        <f>orbital_periods_output3[[#This Row],[time_3]]-orbital_periods_output3[[#This Row],[time_2]]</f>
        <v>2505.3100000546856</v>
      </c>
      <c r="L150" s="1">
        <f>orbital_periods_output3[[#This Row],[time_4]]-orbital_periods_output3[[#This Row],[time_3]]</f>
        <v>2505.3100000546847</v>
      </c>
      <c r="M150" s="1">
        <f>orbital_periods_output3[[#This Row],[time_5]]-orbital_periods_output3[[#This Row],[time_4]]</f>
        <v>2505.3000000546854</v>
      </c>
      <c r="N150" s="1">
        <f t="shared" si="14"/>
        <v>2505.3080000454011</v>
      </c>
      <c r="O150" s="2">
        <f t="shared" si="15"/>
        <v>5.0000000001091394E-3</v>
      </c>
      <c r="P150">
        <f t="shared" si="16"/>
        <v>2505.3079479445491</v>
      </c>
      <c r="W150" s="1">
        <f t="shared" si="17"/>
        <v>23083239.898416519</v>
      </c>
      <c r="X150" s="3">
        <f t="shared" si="18"/>
        <v>5.421164468353501E-3</v>
      </c>
      <c r="Y150" s="4">
        <f t="shared" si="19"/>
        <v>7.2129048515839054E-9</v>
      </c>
      <c r="Z150" s="3">
        <f t="shared" si="20"/>
        <v>5.4211645435132032E-3</v>
      </c>
    </row>
    <row r="151" spans="1:26" x14ac:dyDescent="0.3">
      <c r="A151">
        <v>4902.5531069312492</v>
      </c>
      <c r="B151">
        <v>2541.5200000090549</v>
      </c>
      <c r="C151">
        <v>5083.0300000645302</v>
      </c>
      <c r="D151">
        <v>7624.5500001200062</v>
      </c>
      <c r="E151">
        <v>10166.060000175481</v>
      </c>
      <c r="F151">
        <v>12707.580000230957</v>
      </c>
      <c r="H151" s="1">
        <f>orbital_periods_output3[[#This Row],[vel_tan]]</f>
        <v>4902.5531069312492</v>
      </c>
      <c r="I151" s="1">
        <f>orbital_periods_output3[[#This Row],[time_1]]</f>
        <v>2541.5200000090549</v>
      </c>
      <c r="J151" s="1">
        <f>orbital_periods_output3[[#This Row],[time_2]]-orbital_periods_output3[[#This Row],[time_1]]</f>
        <v>2541.5100000554753</v>
      </c>
      <c r="K151" s="1">
        <f>orbital_periods_output3[[#This Row],[time_3]]-orbital_periods_output3[[#This Row],[time_2]]</f>
        <v>2541.520000055476</v>
      </c>
      <c r="L151" s="1">
        <f>orbital_periods_output3[[#This Row],[time_4]]-orbital_periods_output3[[#This Row],[time_3]]</f>
        <v>2541.5100000554748</v>
      </c>
      <c r="M151" s="1">
        <f>orbital_periods_output3[[#This Row],[time_5]]-orbital_periods_output3[[#This Row],[time_4]]</f>
        <v>2541.520000055476</v>
      </c>
      <c r="N151" s="1">
        <f t="shared" si="14"/>
        <v>2541.5160000461915</v>
      </c>
      <c r="O151" s="2">
        <f t="shared" si="15"/>
        <v>5.0000000005638867E-3</v>
      </c>
      <c r="P151">
        <f t="shared" si="16"/>
        <v>2541.5148196600635</v>
      </c>
      <c r="W151" s="1">
        <f t="shared" si="17"/>
        <v>24035026.966281246</v>
      </c>
      <c r="X151" s="3">
        <f t="shared" si="18"/>
        <v>5.3695526020951225E-3</v>
      </c>
      <c r="Y151" s="4">
        <f t="shared" si="19"/>
        <v>7.0424536675526164E-9</v>
      </c>
      <c r="Z151" s="3">
        <f t="shared" si="20"/>
        <v>5.3695542646586859E-3</v>
      </c>
    </row>
    <row r="152" spans="1:26" x14ac:dyDescent="0.3">
      <c r="A152">
        <v>5000.6041690698748</v>
      </c>
      <c r="B152">
        <v>2579.3700000098811</v>
      </c>
      <c r="C152">
        <v>5158.7300000661826</v>
      </c>
      <c r="D152">
        <v>7738.0900001224845</v>
      </c>
      <c r="E152">
        <v>10317.450000178786</v>
      </c>
      <c r="F152">
        <v>12896.810000235088</v>
      </c>
      <c r="H152" s="1">
        <f>orbital_periods_output3[[#This Row],[vel_tan]]</f>
        <v>5000.6041690698748</v>
      </c>
      <c r="I152" s="1">
        <f>orbital_periods_output3[[#This Row],[time_1]]</f>
        <v>2579.3700000098811</v>
      </c>
      <c r="J152" s="1">
        <f>orbital_periods_output3[[#This Row],[time_2]]-orbital_periods_output3[[#This Row],[time_1]]</f>
        <v>2579.3600000563015</v>
      </c>
      <c r="K152" s="1">
        <f>orbital_periods_output3[[#This Row],[time_3]]-orbital_periods_output3[[#This Row],[time_2]]</f>
        <v>2579.3600000563019</v>
      </c>
      <c r="L152" s="1">
        <f>orbital_periods_output3[[#This Row],[time_4]]-orbital_periods_output3[[#This Row],[time_3]]</f>
        <v>2579.360000056301</v>
      </c>
      <c r="M152" s="1">
        <f>orbital_periods_output3[[#This Row],[time_5]]-orbital_periods_output3[[#This Row],[time_4]]</f>
        <v>2579.3600000563019</v>
      </c>
      <c r="N152" s="1">
        <f t="shared" si="14"/>
        <v>2579.3620000470173</v>
      </c>
      <c r="O152" s="2">
        <f t="shared" si="15"/>
        <v>4.9999767900317238E-3</v>
      </c>
      <c r="P152">
        <f t="shared" si="16"/>
        <v>2579.3608028552831</v>
      </c>
      <c r="W152" s="1">
        <f t="shared" si="17"/>
        <v>25006042.055719014</v>
      </c>
      <c r="X152" s="3">
        <f t="shared" si="18"/>
        <v>5.316899708707786E-3</v>
      </c>
      <c r="Y152" s="4">
        <f t="shared" si="19"/>
        <v>6.8710467001738601E-9</v>
      </c>
      <c r="Z152" s="3">
        <f t="shared" si="20"/>
        <v>5.3169013539081187E-3</v>
      </c>
    </row>
    <row r="153" spans="1:26" x14ac:dyDescent="0.3">
      <c r="A153">
        <v>5098.6552312085005</v>
      </c>
      <c r="B153">
        <v>2618.9400000107448</v>
      </c>
      <c r="C153">
        <v>5237.87000006791</v>
      </c>
      <c r="D153">
        <v>7856.8100001250759</v>
      </c>
      <c r="E153">
        <v>10475.740000182241</v>
      </c>
      <c r="F153">
        <v>13094.670000239406</v>
      </c>
      <c r="H153" s="1">
        <f>orbital_periods_output3[[#This Row],[vel_tan]]</f>
        <v>5098.6552312085005</v>
      </c>
      <c r="I153" s="1">
        <f>orbital_periods_output3[[#This Row],[time_1]]</f>
        <v>2618.9400000107448</v>
      </c>
      <c r="J153" s="1">
        <f>orbital_periods_output3[[#This Row],[time_2]]-orbital_periods_output3[[#This Row],[time_1]]</f>
        <v>2618.9300000571652</v>
      </c>
      <c r="K153" s="1">
        <f>orbital_periods_output3[[#This Row],[time_3]]-orbital_periods_output3[[#This Row],[time_2]]</f>
        <v>2618.9400000571659</v>
      </c>
      <c r="L153" s="1">
        <f>orbital_periods_output3[[#This Row],[time_4]]-orbital_periods_output3[[#This Row],[time_3]]</f>
        <v>2618.9300000571648</v>
      </c>
      <c r="M153" s="1">
        <f>orbital_periods_output3[[#This Row],[time_5]]-orbital_periods_output3[[#This Row],[time_4]]</f>
        <v>2618.9300000571657</v>
      </c>
      <c r="N153" s="1">
        <f t="shared" si="14"/>
        <v>2618.9340000478815</v>
      </c>
      <c r="O153" s="2">
        <f t="shared" si="15"/>
        <v>5.0000000005638867E-3</v>
      </c>
      <c r="P153">
        <f t="shared" si="16"/>
        <v>2618.9334981111501</v>
      </c>
      <c r="W153" s="1">
        <f t="shared" si="17"/>
        <v>25996285.166729808</v>
      </c>
      <c r="X153" s="3">
        <f t="shared" si="18"/>
        <v>5.2632051387750652E-3</v>
      </c>
      <c r="Y153" s="4">
        <f t="shared" si="19"/>
        <v>6.6989153338373652E-9</v>
      </c>
      <c r="Z153" s="3">
        <f t="shared" si="20"/>
        <v>5.2632058112615033E-3</v>
      </c>
    </row>
    <row r="154" spans="1:26" x14ac:dyDescent="0.3">
      <c r="A154">
        <v>5196.7062933471243</v>
      </c>
      <c r="B154">
        <v>2660.3300000116483</v>
      </c>
      <c r="C154">
        <v>5320.6600000697172</v>
      </c>
      <c r="D154">
        <v>7980.9900001277865</v>
      </c>
      <c r="E154">
        <v>10641.310000185855</v>
      </c>
      <c r="F154">
        <v>13301.640000243924</v>
      </c>
      <c r="H154" s="1">
        <f>orbital_periods_output3[[#This Row],[vel_tan]]</f>
        <v>5196.7062933471243</v>
      </c>
      <c r="I154" s="1">
        <f>orbital_periods_output3[[#This Row],[time_1]]</f>
        <v>2660.3300000116483</v>
      </c>
      <c r="J154" s="1">
        <f>orbital_periods_output3[[#This Row],[time_2]]-orbital_periods_output3[[#This Row],[time_1]]</f>
        <v>2660.3300000580689</v>
      </c>
      <c r="K154" s="1">
        <f>orbital_periods_output3[[#This Row],[time_3]]-orbital_periods_output3[[#This Row],[time_2]]</f>
        <v>2660.3300000580693</v>
      </c>
      <c r="L154" s="1">
        <f>orbital_periods_output3[[#This Row],[time_4]]-orbital_periods_output3[[#This Row],[time_3]]</f>
        <v>2660.3200000580682</v>
      </c>
      <c r="M154" s="1">
        <f>orbital_periods_output3[[#This Row],[time_5]]-orbital_periods_output3[[#This Row],[time_4]]</f>
        <v>2660.3300000580693</v>
      </c>
      <c r="N154" s="1">
        <f t="shared" si="14"/>
        <v>2660.3280000487848</v>
      </c>
      <c r="O154" s="2">
        <f t="shared" si="15"/>
        <v>5.0000000005638867E-3</v>
      </c>
      <c r="P154">
        <f t="shared" si="16"/>
        <v>2660.3271399713126</v>
      </c>
      <c r="W154" s="1">
        <f t="shared" si="17"/>
        <v>27005756.299313609</v>
      </c>
      <c r="X154" s="3">
        <f t="shared" si="18"/>
        <v>5.2084665141289609E-3</v>
      </c>
      <c r="Y154" s="4">
        <f t="shared" si="19"/>
        <v>6.5260956726900405E-9</v>
      </c>
      <c r="Z154" s="3">
        <f t="shared" si="20"/>
        <v>5.2084676367188396E-3</v>
      </c>
    </row>
    <row r="155" spans="1:26" x14ac:dyDescent="0.3">
      <c r="A155">
        <v>5294.7573554857499</v>
      </c>
      <c r="B155">
        <v>2703.6500000125939</v>
      </c>
      <c r="C155">
        <v>5407.2900000716081</v>
      </c>
      <c r="D155">
        <v>8110.9300001306228</v>
      </c>
      <c r="E155">
        <v>10814.580000189637</v>
      </c>
      <c r="F155">
        <v>13518.220000248652</v>
      </c>
      <c r="H155" s="1">
        <f>orbital_periods_output3[[#This Row],[vel_tan]]</f>
        <v>5294.7573554857499</v>
      </c>
      <c r="I155" s="1">
        <f>orbital_periods_output3[[#This Row],[time_1]]</f>
        <v>2703.6500000125939</v>
      </c>
      <c r="J155" s="1">
        <f>orbital_periods_output3[[#This Row],[time_2]]-orbital_periods_output3[[#This Row],[time_1]]</f>
        <v>2703.6400000590143</v>
      </c>
      <c r="K155" s="1">
        <f>orbital_periods_output3[[#This Row],[time_3]]-orbital_periods_output3[[#This Row],[time_2]]</f>
        <v>2703.6400000590147</v>
      </c>
      <c r="L155" s="1">
        <f>orbital_periods_output3[[#This Row],[time_4]]-orbital_periods_output3[[#This Row],[time_3]]</f>
        <v>2703.650000059014</v>
      </c>
      <c r="M155" s="1">
        <f>orbital_periods_output3[[#This Row],[time_5]]-orbital_periods_output3[[#This Row],[time_4]]</f>
        <v>2703.6400000590147</v>
      </c>
      <c r="N155" s="1">
        <f t="shared" si="14"/>
        <v>2703.6440000497305</v>
      </c>
      <c r="O155" s="2">
        <f t="shared" si="15"/>
        <v>4.9999999998817657E-3</v>
      </c>
      <c r="P155">
        <f t="shared" si="16"/>
        <v>2703.6432075932066</v>
      </c>
      <c r="W155" s="1">
        <f t="shared" si="17"/>
        <v>28034455.453470454</v>
      </c>
      <c r="X155" s="3">
        <f t="shared" si="18"/>
        <v>5.152685823421598E-3</v>
      </c>
      <c r="Y155" s="4">
        <f t="shared" si="19"/>
        <v>6.3527666403872877E-9</v>
      </c>
      <c r="Z155" s="3">
        <f t="shared" si="20"/>
        <v>5.1526868302801173E-3</v>
      </c>
    </row>
    <row r="156" spans="1:26" x14ac:dyDescent="0.3">
      <c r="A156">
        <v>5392.8084176243756</v>
      </c>
      <c r="B156">
        <v>2749.0000000135838</v>
      </c>
      <c r="C156">
        <v>5497.9900000735879</v>
      </c>
      <c r="D156">
        <v>8246.9800001335916</v>
      </c>
      <c r="E156">
        <v>10995.970000193596</v>
      </c>
      <c r="F156">
        <v>13744.960000253601</v>
      </c>
      <c r="H156" s="1">
        <f>orbital_periods_output3[[#This Row],[vel_tan]]</f>
        <v>5392.8084176243756</v>
      </c>
      <c r="I156" s="1">
        <f>orbital_periods_output3[[#This Row],[time_1]]</f>
        <v>2749.0000000135838</v>
      </c>
      <c r="J156" s="1">
        <f>orbital_periods_output3[[#This Row],[time_2]]-orbital_periods_output3[[#This Row],[time_1]]</f>
        <v>2748.9900000600041</v>
      </c>
      <c r="K156" s="1">
        <f>orbital_periods_output3[[#This Row],[time_3]]-orbital_periods_output3[[#This Row],[time_2]]</f>
        <v>2748.9900000600037</v>
      </c>
      <c r="L156" s="1">
        <f>orbital_periods_output3[[#This Row],[time_4]]-orbital_periods_output3[[#This Row],[time_3]]</f>
        <v>2748.9900000600046</v>
      </c>
      <c r="M156" s="1">
        <f>orbital_periods_output3[[#This Row],[time_5]]-orbital_periods_output3[[#This Row],[time_4]]</f>
        <v>2748.9900000600046</v>
      </c>
      <c r="N156" s="1">
        <f t="shared" si="14"/>
        <v>2748.99200005072</v>
      </c>
      <c r="O156" s="2">
        <f t="shared" si="15"/>
        <v>4.9999767900317238E-3</v>
      </c>
      <c r="P156">
        <f t="shared" si="16"/>
        <v>2748.9911037536199</v>
      </c>
      <c r="W156" s="1">
        <f t="shared" si="17"/>
        <v>29082382.629200321</v>
      </c>
      <c r="X156" s="3">
        <f t="shared" si="18"/>
        <v>5.0958622842889592E-3</v>
      </c>
      <c r="Y156" s="4">
        <f t="shared" si="19"/>
        <v>6.1790389946988413E-9</v>
      </c>
      <c r="Z156" s="3">
        <f t="shared" si="20"/>
        <v>5.0958633919453503E-3</v>
      </c>
    </row>
    <row r="157" spans="1:26" x14ac:dyDescent="0.3">
      <c r="A157">
        <v>5490.8594797629994</v>
      </c>
      <c r="B157">
        <v>2796.4900000146204</v>
      </c>
      <c r="C157">
        <v>5592.9800000756613</v>
      </c>
      <c r="D157">
        <v>8389.4700001367019</v>
      </c>
      <c r="E157">
        <v>11185.960000197743</v>
      </c>
      <c r="F157">
        <v>13982.450000258785</v>
      </c>
      <c r="H157" s="1">
        <f>orbital_periods_output3[[#This Row],[vel_tan]]</f>
        <v>5490.8594797629994</v>
      </c>
      <c r="I157" s="1">
        <f>orbital_periods_output3[[#This Row],[time_1]]</f>
        <v>2796.4900000146204</v>
      </c>
      <c r="J157" s="1">
        <f>orbital_periods_output3[[#This Row],[time_2]]-orbital_periods_output3[[#This Row],[time_1]]</f>
        <v>2796.490000061041</v>
      </c>
      <c r="K157" s="1">
        <f>orbital_periods_output3[[#This Row],[time_3]]-orbital_periods_output3[[#This Row],[time_2]]</f>
        <v>2796.4900000610405</v>
      </c>
      <c r="L157" s="1">
        <f>orbital_periods_output3[[#This Row],[time_4]]-orbital_periods_output3[[#This Row],[time_3]]</f>
        <v>2796.4900000610414</v>
      </c>
      <c r="M157" s="1">
        <f>orbital_periods_output3[[#This Row],[time_5]]-orbital_periods_output3[[#This Row],[time_4]]</f>
        <v>2796.4900000610414</v>
      </c>
      <c r="N157" s="1">
        <f t="shared" si="14"/>
        <v>2796.4900000517569</v>
      </c>
      <c r="O157" s="2">
        <f t="shared" si="15"/>
        <v>2.3210532162920572E-8</v>
      </c>
      <c r="P157">
        <f t="shared" si="16"/>
        <v>2796.4889111761904</v>
      </c>
      <c r="W157" s="1">
        <f t="shared" si="17"/>
        <v>30149537.826503195</v>
      </c>
      <c r="X157" s="3">
        <f t="shared" si="18"/>
        <v>5.0379960139435853E-3</v>
      </c>
      <c r="Y157" s="4">
        <f t="shared" si="19"/>
        <v>2.7876509127784954E-14</v>
      </c>
      <c r="Z157" s="3">
        <f t="shared" si="20"/>
        <v>5.0379973217145289E-3</v>
      </c>
    </row>
    <row r="158" spans="1:26" x14ac:dyDescent="0.3">
      <c r="A158">
        <v>5588.910541901625</v>
      </c>
      <c r="B158">
        <v>2846.270000015707</v>
      </c>
      <c r="C158">
        <v>5692.5300000778343</v>
      </c>
      <c r="D158">
        <v>8538.8000001399614</v>
      </c>
      <c r="E158">
        <v>11385.060000202089</v>
      </c>
      <c r="F158">
        <v>14231.330000264217</v>
      </c>
      <c r="H158" s="1">
        <f>orbital_periods_output3[[#This Row],[vel_tan]]</f>
        <v>5588.910541901625</v>
      </c>
      <c r="I158" s="1">
        <f>orbital_periods_output3[[#This Row],[time_1]]</f>
        <v>2846.270000015707</v>
      </c>
      <c r="J158" s="1">
        <f>orbital_periods_output3[[#This Row],[time_2]]-orbital_periods_output3[[#This Row],[time_1]]</f>
        <v>2846.2600000621273</v>
      </c>
      <c r="K158" s="1">
        <f>orbital_periods_output3[[#This Row],[time_3]]-orbital_periods_output3[[#This Row],[time_2]]</f>
        <v>2846.2700000621271</v>
      </c>
      <c r="L158" s="1">
        <f>orbital_periods_output3[[#This Row],[time_4]]-orbital_periods_output3[[#This Row],[time_3]]</f>
        <v>2846.2600000621278</v>
      </c>
      <c r="M158" s="1">
        <f>orbital_periods_output3[[#This Row],[time_5]]-orbital_periods_output3[[#This Row],[time_4]]</f>
        <v>2846.270000062128</v>
      </c>
      <c r="N158" s="1">
        <f t="shared" si="14"/>
        <v>2846.2660000528435</v>
      </c>
      <c r="O158" s="2">
        <f t="shared" si="15"/>
        <v>5.000000000336513E-3</v>
      </c>
      <c r="P158">
        <f t="shared" si="16"/>
        <v>2846.2642365080428</v>
      </c>
      <c r="W158" s="1">
        <f t="shared" si="17"/>
        <v>31235921.045379117</v>
      </c>
      <c r="X158" s="3">
        <f t="shared" si="18"/>
        <v>4.9790865628937895E-3</v>
      </c>
      <c r="Y158" s="4">
        <f t="shared" si="19"/>
        <v>5.8311328633567083E-9</v>
      </c>
      <c r="Z158" s="3">
        <f t="shared" si="20"/>
        <v>4.9790886195876594E-3</v>
      </c>
    </row>
    <row r="159" spans="1:26" x14ac:dyDescent="0.3">
      <c r="A159">
        <v>5686.9616040402489</v>
      </c>
      <c r="B159">
        <v>2898.4600000168462</v>
      </c>
      <c r="C159">
        <v>5796.9200000801129</v>
      </c>
      <c r="D159">
        <v>8695.370000143379</v>
      </c>
      <c r="E159">
        <v>11593.830000206646</v>
      </c>
      <c r="F159">
        <v>14492.280000269913</v>
      </c>
      <c r="H159" s="1">
        <f>orbital_periods_output3[[#This Row],[vel_tan]]</f>
        <v>5686.9616040402489</v>
      </c>
      <c r="I159" s="1">
        <f>orbital_periods_output3[[#This Row],[time_1]]</f>
        <v>2898.4600000168462</v>
      </c>
      <c r="J159" s="1">
        <f>orbital_periods_output3[[#This Row],[time_2]]-orbital_periods_output3[[#This Row],[time_1]]</f>
        <v>2898.4600000632668</v>
      </c>
      <c r="K159" s="1">
        <f>orbital_periods_output3[[#This Row],[time_3]]-orbital_periods_output3[[#This Row],[time_2]]</f>
        <v>2898.4500000632661</v>
      </c>
      <c r="L159" s="1">
        <f>orbital_periods_output3[[#This Row],[time_4]]-orbital_periods_output3[[#This Row],[time_3]]</f>
        <v>2898.4600000632672</v>
      </c>
      <c r="M159" s="1">
        <f>orbital_periods_output3[[#This Row],[time_5]]-orbital_periods_output3[[#This Row],[time_4]]</f>
        <v>2898.450000063267</v>
      </c>
      <c r="N159" s="1">
        <f t="shared" si="14"/>
        <v>2898.4560000539827</v>
      </c>
      <c r="O159" s="2">
        <f t="shared" si="15"/>
        <v>5.0000000005638867E-3</v>
      </c>
      <c r="P159">
        <f t="shared" si="16"/>
        <v>2898.4551538673568</v>
      </c>
      <c r="W159" s="1">
        <f t="shared" si="17"/>
        <v>32341532.285828039</v>
      </c>
      <c r="X159" s="3">
        <f t="shared" si="18"/>
        <v>4.9191363281565204E-3</v>
      </c>
      <c r="Y159" s="4">
        <f t="shared" si="19"/>
        <v>5.6571916549359039E-9</v>
      </c>
      <c r="Z159" s="3">
        <f t="shared" si="20"/>
        <v>4.9191372855647408E-3</v>
      </c>
    </row>
    <row r="160" spans="1:26" x14ac:dyDescent="0.3">
      <c r="A160">
        <v>5785.0126661788745</v>
      </c>
      <c r="B160">
        <v>2953.2200000180414</v>
      </c>
      <c r="C160">
        <v>5906.4300000825033</v>
      </c>
      <c r="D160">
        <v>8859.6400001469647</v>
      </c>
      <c r="E160">
        <v>11812.850000211427</v>
      </c>
      <c r="F160">
        <v>14766.060000275889</v>
      </c>
      <c r="H160" s="1">
        <f>orbital_periods_output3[[#This Row],[vel_tan]]</f>
        <v>5785.0126661788745</v>
      </c>
      <c r="I160" s="1">
        <f>orbital_periods_output3[[#This Row],[time_1]]</f>
        <v>2953.2200000180414</v>
      </c>
      <c r="J160" s="1">
        <f>orbital_periods_output3[[#This Row],[time_2]]-orbital_periods_output3[[#This Row],[time_1]]</f>
        <v>2953.2100000644618</v>
      </c>
      <c r="K160" s="1">
        <f>orbital_periods_output3[[#This Row],[time_3]]-orbital_periods_output3[[#This Row],[time_2]]</f>
        <v>2953.2100000644614</v>
      </c>
      <c r="L160" s="1">
        <f>orbital_periods_output3[[#This Row],[time_4]]-orbital_periods_output3[[#This Row],[time_3]]</f>
        <v>2953.2100000644623</v>
      </c>
      <c r="M160" s="1">
        <f>orbital_periods_output3[[#This Row],[time_5]]-orbital_periods_output3[[#This Row],[time_4]]</f>
        <v>2953.2100000644623</v>
      </c>
      <c r="N160" s="1">
        <f t="shared" si="14"/>
        <v>2953.2120000551777</v>
      </c>
      <c r="O160" s="2">
        <f t="shared" si="15"/>
        <v>4.9999767900317238E-3</v>
      </c>
      <c r="P160">
        <f t="shared" si="16"/>
        <v>2953.2112617585863</v>
      </c>
      <c r="W160" s="1">
        <f t="shared" si="17"/>
        <v>33466371.547850009</v>
      </c>
      <c r="X160" s="3">
        <f t="shared" si="18"/>
        <v>4.8581425099622055E-3</v>
      </c>
      <c r="Y160" s="4">
        <f t="shared" si="19"/>
        <v>5.4834306493006355E-9</v>
      </c>
      <c r="Z160" s="3">
        <f t="shared" si="20"/>
        <v>4.8581433196457644E-3</v>
      </c>
    </row>
    <row r="161" spans="1:26" x14ac:dyDescent="0.3">
      <c r="A161">
        <v>5883.0637283175001</v>
      </c>
      <c r="B161">
        <v>3010.7000000192961</v>
      </c>
      <c r="C161">
        <v>6021.3900000850126</v>
      </c>
      <c r="D161">
        <v>9032.0900001507289</v>
      </c>
      <c r="E161">
        <v>12042.780000216446</v>
      </c>
      <c r="F161">
        <v>15053.480000282163</v>
      </c>
      <c r="H161" s="1">
        <f>orbital_periods_output3[[#This Row],[vel_tan]]</f>
        <v>5883.0637283175001</v>
      </c>
      <c r="I161" s="1">
        <f>orbital_periods_output3[[#This Row],[time_1]]</f>
        <v>3010.7000000192961</v>
      </c>
      <c r="J161" s="1">
        <f>orbital_periods_output3[[#This Row],[time_2]]-orbital_periods_output3[[#This Row],[time_1]]</f>
        <v>3010.6900000657165</v>
      </c>
      <c r="K161" s="1">
        <f>orbital_periods_output3[[#This Row],[time_3]]-orbital_periods_output3[[#This Row],[time_2]]</f>
        <v>3010.7000000657163</v>
      </c>
      <c r="L161" s="1">
        <f>orbital_periods_output3[[#This Row],[time_4]]-orbital_periods_output3[[#This Row],[time_3]]</f>
        <v>3010.690000065717</v>
      </c>
      <c r="M161" s="1">
        <f>orbital_periods_output3[[#This Row],[time_5]]-orbital_periods_output3[[#This Row],[time_4]]</f>
        <v>3010.7000000657172</v>
      </c>
      <c r="N161" s="1">
        <f t="shared" si="14"/>
        <v>3010.6960000564327</v>
      </c>
      <c r="O161" s="2">
        <f t="shared" si="15"/>
        <v>5.000000000336513E-3</v>
      </c>
      <c r="P161">
        <f t="shared" si="16"/>
        <v>3010.6948693628328</v>
      </c>
      <c r="W161" s="1">
        <f t="shared" si="17"/>
        <v>34610438.831445009</v>
      </c>
      <c r="X161" s="3">
        <f t="shared" si="18"/>
        <v>4.7961055210170404E-3</v>
      </c>
      <c r="Y161" s="4">
        <f t="shared" si="19"/>
        <v>5.3100739510619606E-9</v>
      </c>
      <c r="Z161" s="3">
        <f t="shared" si="20"/>
        <v>4.7961067218307406E-3</v>
      </c>
    </row>
    <row r="162" spans="1:26" x14ac:dyDescent="0.3">
      <c r="A162">
        <v>5981.114790456124</v>
      </c>
      <c r="B162">
        <v>3071.0900000206143</v>
      </c>
      <c r="C162">
        <v>6142.170000087649</v>
      </c>
      <c r="D162">
        <v>9213.2500001546832</v>
      </c>
      <c r="E162">
        <v>12284.330000221718</v>
      </c>
      <c r="F162">
        <v>15355.420000288754</v>
      </c>
      <c r="H162" s="1">
        <f>orbital_periods_output3[[#This Row],[vel_tan]]</f>
        <v>5981.114790456124</v>
      </c>
      <c r="I162" s="1">
        <f>orbital_periods_output3[[#This Row],[time_1]]</f>
        <v>3071.0900000206143</v>
      </c>
      <c r="J162" s="1">
        <f>orbital_periods_output3[[#This Row],[time_2]]-orbital_periods_output3[[#This Row],[time_1]]</f>
        <v>3071.0800000670347</v>
      </c>
      <c r="K162" s="1">
        <f>orbital_periods_output3[[#This Row],[time_3]]-orbital_periods_output3[[#This Row],[time_2]]</f>
        <v>3071.0800000670342</v>
      </c>
      <c r="L162" s="1">
        <f>orbital_periods_output3[[#This Row],[time_4]]-orbital_periods_output3[[#This Row],[time_3]]</f>
        <v>3071.0800000670351</v>
      </c>
      <c r="M162" s="1">
        <f>orbital_periods_output3[[#This Row],[time_5]]-orbital_periods_output3[[#This Row],[time_4]]</f>
        <v>3071.0900000670354</v>
      </c>
      <c r="N162" s="1">
        <f t="shared" si="14"/>
        <v>3071.0840000577509</v>
      </c>
      <c r="O162" s="2">
        <f t="shared" si="15"/>
        <v>5.0000000005638867E-3</v>
      </c>
      <c r="P162">
        <f t="shared" si="16"/>
        <v>3071.0823308254894</v>
      </c>
      <c r="W162" s="1">
        <f t="shared" si="17"/>
        <v>35773734.136613004</v>
      </c>
      <c r="X162" s="3">
        <f t="shared" si="18"/>
        <v>4.7330257770850856E-3</v>
      </c>
      <c r="Y162" s="4">
        <f t="shared" si="19"/>
        <v>5.1371934443233072E-9</v>
      </c>
      <c r="Z162" s="3">
        <f t="shared" si="20"/>
        <v>4.7330274921196661E-3</v>
      </c>
    </row>
    <row r="163" spans="1:26" x14ac:dyDescent="0.3">
      <c r="A163">
        <v>6079.1658525947496</v>
      </c>
      <c r="B163">
        <v>3134.5700000219999</v>
      </c>
      <c r="C163">
        <v>6269.1400000904205</v>
      </c>
      <c r="D163">
        <v>9403.7000001588403</v>
      </c>
      <c r="E163">
        <v>12538.270000227261</v>
      </c>
      <c r="F163">
        <v>15672.830000295682</v>
      </c>
      <c r="H163" s="1">
        <f>orbital_periods_output3[[#This Row],[vel_tan]]</f>
        <v>6079.1658525947496</v>
      </c>
      <c r="I163" s="1">
        <f>orbital_periods_output3[[#This Row],[time_1]]</f>
        <v>3134.5700000219999</v>
      </c>
      <c r="J163" s="1">
        <f>orbital_periods_output3[[#This Row],[time_2]]-orbital_periods_output3[[#This Row],[time_1]]</f>
        <v>3134.5700000684205</v>
      </c>
      <c r="K163" s="1">
        <f>orbital_periods_output3[[#This Row],[time_3]]-orbital_periods_output3[[#This Row],[time_2]]</f>
        <v>3134.5600000684199</v>
      </c>
      <c r="L163" s="1">
        <f>orbital_periods_output3[[#This Row],[time_4]]-orbital_periods_output3[[#This Row],[time_3]]</f>
        <v>3134.570000068421</v>
      </c>
      <c r="M163" s="1">
        <f>orbital_periods_output3[[#This Row],[time_5]]-orbital_periods_output3[[#This Row],[time_4]]</f>
        <v>3134.5600000684208</v>
      </c>
      <c r="N163" s="1">
        <f t="shared" si="14"/>
        <v>3134.5660000591365</v>
      </c>
      <c r="O163" s="2">
        <f t="shared" si="15"/>
        <v>5.0000000005638867E-3</v>
      </c>
      <c r="P163">
        <f t="shared" si="16"/>
        <v>3134.5655492646647</v>
      </c>
      <c r="W163" s="1">
        <f t="shared" si="17"/>
        <v>36956257.463354051</v>
      </c>
      <c r="X163" s="3">
        <f t="shared" si="18"/>
        <v>4.6689051828765378E-3</v>
      </c>
      <c r="Y163" s="4">
        <f t="shared" si="19"/>
        <v>4.9649671685702804E-9</v>
      </c>
      <c r="Z163" s="3">
        <f t="shared" si="20"/>
        <v>4.6689056305125442E-3</v>
      </c>
    </row>
    <row r="164" spans="1:26" x14ac:dyDescent="0.3">
      <c r="A164">
        <v>6177.2169147333752</v>
      </c>
      <c r="B164">
        <v>3201.3600000234578</v>
      </c>
      <c r="C164">
        <v>6402.710000093336</v>
      </c>
      <c r="D164">
        <v>9604.070000163214</v>
      </c>
      <c r="E164">
        <v>12805.420000233093</v>
      </c>
      <c r="F164">
        <v>16006.770000302971</v>
      </c>
      <c r="H164" s="1">
        <f>orbital_periods_output3[[#This Row],[vel_tan]]</f>
        <v>6177.2169147333752</v>
      </c>
      <c r="I164" s="1">
        <f>orbital_periods_output3[[#This Row],[time_1]]</f>
        <v>3201.3600000234578</v>
      </c>
      <c r="J164" s="1">
        <f>orbital_periods_output3[[#This Row],[time_2]]-orbital_periods_output3[[#This Row],[time_1]]</f>
        <v>3201.3500000698782</v>
      </c>
      <c r="K164" s="1">
        <f>orbital_periods_output3[[#This Row],[time_3]]-orbital_periods_output3[[#This Row],[time_2]]</f>
        <v>3201.360000069878</v>
      </c>
      <c r="L164" s="1">
        <f>orbital_periods_output3[[#This Row],[time_4]]-orbital_periods_output3[[#This Row],[time_3]]</f>
        <v>3201.3500000698787</v>
      </c>
      <c r="M164" s="1">
        <f>orbital_periods_output3[[#This Row],[time_5]]-orbital_periods_output3[[#This Row],[time_4]]</f>
        <v>3201.3500000698787</v>
      </c>
      <c r="N164" s="1">
        <f t="shared" si="14"/>
        <v>3201.3540000605944</v>
      </c>
      <c r="O164" s="2">
        <f t="shared" si="15"/>
        <v>4.9999999998817657E-3</v>
      </c>
      <c r="P164">
        <f t="shared" si="16"/>
        <v>3201.3536759144558</v>
      </c>
      <c r="W164" s="1">
        <f t="shared" si="17"/>
        <v>38158008.81166812</v>
      </c>
      <c r="X164" s="3">
        <f t="shared" si="18"/>
        <v>4.603740826248157E-3</v>
      </c>
      <c r="Y164" s="4">
        <f t="shared" si="19"/>
        <v>4.7935350959335268E-9</v>
      </c>
      <c r="Z164" s="3">
        <f t="shared" si="20"/>
        <v>4.6037411370093671E-3</v>
      </c>
    </row>
    <row r="165" spans="1:26" x14ac:dyDescent="0.3">
      <c r="A165">
        <v>6275.2679768719991</v>
      </c>
      <c r="B165">
        <v>3271.6800000249928</v>
      </c>
      <c r="C165">
        <v>6543.3600000964061</v>
      </c>
      <c r="D165">
        <v>9815.0300001678188</v>
      </c>
      <c r="E165">
        <v>13086.710000239233</v>
      </c>
      <c r="F165">
        <v>16358.380000310646</v>
      </c>
      <c r="H165" s="1">
        <f>orbital_periods_output3[[#This Row],[vel_tan]]</f>
        <v>6275.2679768719991</v>
      </c>
      <c r="I165" s="1">
        <f>orbital_periods_output3[[#This Row],[time_1]]</f>
        <v>3271.6800000249928</v>
      </c>
      <c r="J165" s="1">
        <f>orbital_periods_output3[[#This Row],[time_2]]-orbital_periods_output3[[#This Row],[time_1]]</f>
        <v>3271.6800000714134</v>
      </c>
      <c r="K165" s="1">
        <f>orbital_periods_output3[[#This Row],[time_3]]-orbital_periods_output3[[#This Row],[time_2]]</f>
        <v>3271.6700000714127</v>
      </c>
      <c r="L165" s="1">
        <f>orbital_periods_output3[[#This Row],[time_4]]-orbital_periods_output3[[#This Row],[time_3]]</f>
        <v>3271.6800000714138</v>
      </c>
      <c r="M165" s="1">
        <f>orbital_periods_output3[[#This Row],[time_5]]-orbital_periods_output3[[#This Row],[time_4]]</f>
        <v>3271.6700000714136</v>
      </c>
      <c r="N165" s="1">
        <f t="shared" si="14"/>
        <v>3271.6760000621293</v>
      </c>
      <c r="O165" s="2">
        <f t="shared" si="15"/>
        <v>5.0000000005638867E-3</v>
      </c>
      <c r="P165">
        <f t="shared" si="16"/>
        <v>3271.6750342231808</v>
      </c>
      <c r="W165" s="1">
        <f t="shared" si="17"/>
        <v>39378988.181555189</v>
      </c>
      <c r="X165" s="3">
        <f t="shared" si="18"/>
        <v>4.5375331185862388E-3</v>
      </c>
      <c r="Y165" s="4">
        <f t="shared" si="19"/>
        <v>4.6230465353861466E-9</v>
      </c>
      <c r="Z165" s="3">
        <f t="shared" si="20"/>
        <v>4.537534011610141E-3</v>
      </c>
    </row>
    <row r="166" spans="1:26" x14ac:dyDescent="0.3">
      <c r="A166">
        <v>6373.3190390106247</v>
      </c>
      <c r="B166">
        <v>3345.7800000266102</v>
      </c>
      <c r="C166">
        <v>6691.560000099641</v>
      </c>
      <c r="D166">
        <v>10037.340000172671</v>
      </c>
      <c r="E166">
        <v>13383.120000245703</v>
      </c>
      <c r="F166">
        <v>16728.900000255995</v>
      </c>
      <c r="H166" s="1">
        <f>orbital_periods_output3[[#This Row],[vel_tan]]</f>
        <v>6373.3190390106247</v>
      </c>
      <c r="I166" s="1">
        <f>orbital_periods_output3[[#This Row],[time_1]]</f>
        <v>3345.7800000266102</v>
      </c>
      <c r="J166" s="1">
        <f>orbital_periods_output3[[#This Row],[time_2]]-orbital_periods_output3[[#This Row],[time_1]]</f>
        <v>3345.7800000730308</v>
      </c>
      <c r="K166" s="1">
        <f>orbital_periods_output3[[#This Row],[time_3]]-orbital_periods_output3[[#This Row],[time_2]]</f>
        <v>3345.7800000730304</v>
      </c>
      <c r="L166" s="1">
        <f>orbital_periods_output3[[#This Row],[time_4]]-orbital_periods_output3[[#This Row],[time_3]]</f>
        <v>3345.7800000730313</v>
      </c>
      <c r="M166" s="1">
        <f>orbital_periods_output3[[#This Row],[time_5]]-orbital_periods_output3[[#This Row],[time_4]]</f>
        <v>3345.7800000102925</v>
      </c>
      <c r="N166" s="1">
        <f t="shared" si="14"/>
        <v>3345.7800000511988</v>
      </c>
      <c r="O166" s="2">
        <f t="shared" si="15"/>
        <v>3.1369381758850068E-8</v>
      </c>
      <c r="P166">
        <f t="shared" si="16"/>
        <v>3345.779304004544</v>
      </c>
      <c r="W166" s="1">
        <f t="shared" si="17"/>
        <v>40619195.57301531</v>
      </c>
      <c r="X166" s="3">
        <f t="shared" si="18"/>
        <v>4.4702836343246044E-3</v>
      </c>
      <c r="Y166" s="4">
        <f t="shared" si="19"/>
        <v>2.7941672573275858E-14</v>
      </c>
      <c r="Z166" s="3">
        <f t="shared" si="20"/>
        <v>4.4702842543148632E-3</v>
      </c>
    </row>
    <row r="167" spans="1:26" x14ac:dyDescent="0.3">
      <c r="A167">
        <v>6471.3701011492503</v>
      </c>
      <c r="B167">
        <v>3423.9500000283165</v>
      </c>
      <c r="C167">
        <v>6847.8900001030534</v>
      </c>
      <c r="D167">
        <v>10271.83000017779</v>
      </c>
      <c r="E167">
        <v>13695.770000252527</v>
      </c>
      <c r="F167">
        <v>17119.710000193438</v>
      </c>
      <c r="H167" s="1">
        <f>orbital_periods_output3[[#This Row],[vel_tan]]</f>
        <v>6471.3701011492503</v>
      </c>
      <c r="I167" s="1">
        <f>orbital_periods_output3[[#This Row],[time_1]]</f>
        <v>3423.9500000283165</v>
      </c>
      <c r="J167" s="1">
        <f>orbital_periods_output3[[#This Row],[time_2]]-orbital_periods_output3[[#This Row],[time_1]]</f>
        <v>3423.9400000747369</v>
      </c>
      <c r="K167" s="1">
        <f>orbital_periods_output3[[#This Row],[time_3]]-orbital_periods_output3[[#This Row],[time_2]]</f>
        <v>3423.9400000747364</v>
      </c>
      <c r="L167" s="1">
        <f>orbital_periods_output3[[#This Row],[time_4]]-orbital_periods_output3[[#This Row],[time_3]]</f>
        <v>3423.9400000747373</v>
      </c>
      <c r="M167" s="1">
        <f>orbital_periods_output3[[#This Row],[time_5]]-orbital_periods_output3[[#This Row],[time_4]]</f>
        <v>3423.9399999409106</v>
      </c>
      <c r="N167" s="1">
        <f t="shared" si="14"/>
        <v>3423.9420000386876</v>
      </c>
      <c r="O167" s="2">
        <f t="shared" si="15"/>
        <v>5.0000437029211753E-3</v>
      </c>
      <c r="P167">
        <f t="shared" si="16"/>
        <v>3423.9400070844595</v>
      </c>
      <c r="W167" s="1">
        <f t="shared" si="17"/>
        <v>41878630.98604846</v>
      </c>
      <c r="X167" s="3">
        <f t="shared" si="18"/>
        <v>4.4019901569619727E-3</v>
      </c>
      <c r="Y167" s="4">
        <f t="shared" si="19"/>
        <v>4.2855366055441373E-9</v>
      </c>
      <c r="Z167" s="3">
        <f t="shared" si="20"/>
        <v>4.4019918651235293E-3</v>
      </c>
    </row>
    <row r="168" spans="1:26" x14ac:dyDescent="0.3">
      <c r="A168">
        <v>6569.4211632878742</v>
      </c>
      <c r="B168">
        <v>3506.4600000301175</v>
      </c>
      <c r="C168">
        <v>7012.9200001066556</v>
      </c>
      <c r="D168">
        <v>10519.380000183193</v>
      </c>
      <c r="E168">
        <v>14025.830000259732</v>
      </c>
      <c r="F168">
        <v>17532.290000127396</v>
      </c>
      <c r="H168" s="1">
        <f>orbital_periods_output3[[#This Row],[vel_tan]]</f>
        <v>6569.4211632878742</v>
      </c>
      <c r="I168" s="1">
        <f>orbital_periods_output3[[#This Row],[time_1]]</f>
        <v>3506.4600000301175</v>
      </c>
      <c r="J168" s="1">
        <f>orbital_periods_output3[[#This Row],[time_2]]-orbital_periods_output3[[#This Row],[time_1]]</f>
        <v>3506.4600000765381</v>
      </c>
      <c r="K168" s="1">
        <f>orbital_periods_output3[[#This Row],[time_3]]-orbital_periods_output3[[#This Row],[time_2]]</f>
        <v>3506.4600000765377</v>
      </c>
      <c r="L168" s="1">
        <f>orbital_periods_output3[[#This Row],[time_4]]-orbital_periods_output3[[#This Row],[time_3]]</f>
        <v>3506.4500000765383</v>
      </c>
      <c r="M168" s="1">
        <f>orbital_periods_output3[[#This Row],[time_5]]-orbital_periods_output3[[#This Row],[time_4]]</f>
        <v>3506.459999867664</v>
      </c>
      <c r="N168" s="1">
        <f t="shared" si="14"/>
        <v>3506.4580000254791</v>
      </c>
      <c r="O168" s="2">
        <f t="shared" si="15"/>
        <v>4.9999999998817657E-3</v>
      </c>
      <c r="P168">
        <f t="shared" si="16"/>
        <v>3506.4573435415614</v>
      </c>
      <c r="W168" s="1">
        <f t="shared" si="17"/>
        <v>43157294.420654602</v>
      </c>
      <c r="X168" s="3">
        <f t="shared" si="18"/>
        <v>4.3326563032587972E-3</v>
      </c>
      <c r="Y168" s="4">
        <f t="shared" si="19"/>
        <v>4.118739673220917E-9</v>
      </c>
      <c r="Z168" s="3">
        <f t="shared" si="20"/>
        <v>4.3326568440361533E-3</v>
      </c>
    </row>
    <row r="169" spans="1:26" x14ac:dyDescent="0.3">
      <c r="A169">
        <v>6667.472225426498</v>
      </c>
      <c r="B169">
        <v>3593.6700000320211</v>
      </c>
      <c r="C169">
        <v>7187.3300001104626</v>
      </c>
      <c r="D169">
        <v>10780.990000188904</v>
      </c>
      <c r="E169">
        <v>14374.650000267346</v>
      </c>
      <c r="F169">
        <v>17968.310000057601</v>
      </c>
      <c r="H169" s="1">
        <f>orbital_periods_output3[[#This Row],[vel_tan]]</f>
        <v>6667.472225426498</v>
      </c>
      <c r="I169" s="1">
        <f>orbital_periods_output3[[#This Row],[time_1]]</f>
        <v>3593.6700000320211</v>
      </c>
      <c r="J169" s="1">
        <f>orbital_periods_output3[[#This Row],[time_2]]-orbital_periods_output3[[#This Row],[time_1]]</f>
        <v>3593.6600000784415</v>
      </c>
      <c r="K169" s="1">
        <f>orbital_periods_output3[[#This Row],[time_3]]-orbital_periods_output3[[#This Row],[time_2]]</f>
        <v>3593.660000078441</v>
      </c>
      <c r="L169" s="1">
        <f>orbital_periods_output3[[#This Row],[time_4]]-orbital_periods_output3[[#This Row],[time_3]]</f>
        <v>3593.660000078442</v>
      </c>
      <c r="M169" s="1">
        <f>orbital_periods_output3[[#This Row],[time_5]]-orbital_periods_output3[[#This Row],[time_4]]</f>
        <v>3593.6599997902558</v>
      </c>
      <c r="N169" s="1">
        <f t="shared" si="14"/>
        <v>3593.6620000115204</v>
      </c>
      <c r="O169" s="2">
        <f t="shared" si="15"/>
        <v>5.0001208826415677E-3</v>
      </c>
      <c r="P169">
        <f t="shared" si="16"/>
        <v>3593.6614369109393</v>
      </c>
      <c r="W169" s="1">
        <f t="shared" si="17"/>
        <v>44455185.876833774</v>
      </c>
      <c r="X169" s="3">
        <f t="shared" si="18"/>
        <v>4.2622787458073746E-3</v>
      </c>
      <c r="Y169" s="4">
        <f t="shared" si="19"/>
        <v>3.9536103589193869E-9</v>
      </c>
      <c r="Z169" s="3">
        <f t="shared" si="20"/>
        <v>4.2622791910527274E-3</v>
      </c>
    </row>
    <row r="170" spans="1:26" x14ac:dyDescent="0.3">
      <c r="A170">
        <v>6765.5232875651254</v>
      </c>
      <c r="B170">
        <v>3685.9200000340347</v>
      </c>
      <c r="C170">
        <v>7371.8400001144901</v>
      </c>
      <c r="D170">
        <v>11057.750000194945</v>
      </c>
      <c r="E170">
        <v>14743.670000275401</v>
      </c>
      <c r="F170">
        <v>18429.589999983764</v>
      </c>
      <c r="H170" s="1">
        <f>orbital_periods_output3[[#This Row],[vel_tan]]</f>
        <v>6765.5232875651254</v>
      </c>
      <c r="I170" s="1">
        <f>orbital_periods_output3[[#This Row],[time_1]]</f>
        <v>3685.9200000340347</v>
      </c>
      <c r="J170" s="1">
        <f>orbital_periods_output3[[#This Row],[time_2]]-orbital_periods_output3[[#This Row],[time_1]]</f>
        <v>3685.9200000804553</v>
      </c>
      <c r="K170" s="1">
        <f>orbital_periods_output3[[#This Row],[time_3]]-orbital_periods_output3[[#This Row],[time_2]]</f>
        <v>3685.9100000804547</v>
      </c>
      <c r="L170" s="1">
        <f>orbital_periods_output3[[#This Row],[time_4]]-orbital_periods_output3[[#This Row],[time_3]]</f>
        <v>3685.9200000804558</v>
      </c>
      <c r="M170" s="1">
        <f>orbital_periods_output3[[#This Row],[time_5]]-orbital_periods_output3[[#This Row],[time_4]]</f>
        <v>3685.9199997083633</v>
      </c>
      <c r="N170" s="1">
        <f t="shared" si="14"/>
        <v>3685.9179999967528</v>
      </c>
      <c r="O170" s="2">
        <f t="shared" si="15"/>
        <v>5.0000000005638867E-3</v>
      </c>
      <c r="P170">
        <f t="shared" si="16"/>
        <v>3685.9160579946715</v>
      </c>
      <c r="W170" s="1">
        <f t="shared" si="17"/>
        <v>45772305.35458602</v>
      </c>
      <c r="X170" s="3">
        <f t="shared" si="18"/>
        <v>4.190857434146023E-3</v>
      </c>
      <c r="Y170" s="4">
        <f t="shared" si="19"/>
        <v>3.7899716656948129E-9</v>
      </c>
      <c r="Z170" s="3">
        <f t="shared" si="20"/>
        <v>4.1908589061732445E-3</v>
      </c>
    </row>
    <row r="171" spans="1:26" x14ac:dyDescent="0.3">
      <c r="A171">
        <v>6863.5743497037492</v>
      </c>
      <c r="B171">
        <v>3783.6300000361675</v>
      </c>
      <c r="C171">
        <v>7567.2500001187555</v>
      </c>
      <c r="D171">
        <v>11350.870000201343</v>
      </c>
      <c r="E171">
        <v>15134.500000283932</v>
      </c>
      <c r="F171">
        <v>18918.119999905564</v>
      </c>
      <c r="H171" s="1">
        <f>orbital_periods_output3[[#This Row],[vel_tan]]</f>
        <v>6863.5743497037492</v>
      </c>
      <c r="I171" s="1">
        <f>orbital_periods_output3[[#This Row],[time_1]]</f>
        <v>3783.6300000361675</v>
      </c>
      <c r="J171" s="1">
        <f>orbital_periods_output3[[#This Row],[time_2]]-orbital_periods_output3[[#This Row],[time_1]]</f>
        <v>3783.6200000825879</v>
      </c>
      <c r="K171" s="1">
        <f>orbital_periods_output3[[#This Row],[time_3]]-orbital_periods_output3[[#This Row],[time_2]]</f>
        <v>3783.6200000825875</v>
      </c>
      <c r="L171" s="1">
        <f>orbital_periods_output3[[#This Row],[time_4]]-orbital_periods_output3[[#This Row],[time_3]]</f>
        <v>3783.6300000825886</v>
      </c>
      <c r="M171" s="1">
        <f>orbital_periods_output3[[#This Row],[time_5]]-orbital_periods_output3[[#This Row],[time_4]]</f>
        <v>3783.6199996216328</v>
      </c>
      <c r="N171" s="1">
        <f t="shared" si="14"/>
        <v>3783.6239999811128</v>
      </c>
      <c r="O171" s="2">
        <f t="shared" si="15"/>
        <v>5.0002304778899997E-3</v>
      </c>
      <c r="P171">
        <f t="shared" si="16"/>
        <v>3783.6229106883261</v>
      </c>
      <c r="W171" s="1">
        <f t="shared" si="17"/>
        <v>47108652.853911243</v>
      </c>
      <c r="X171" s="3">
        <f t="shared" si="18"/>
        <v>4.1183951989493227E-3</v>
      </c>
      <c r="Y171" s="4">
        <f t="shared" si="19"/>
        <v>3.6284305195028267E-9</v>
      </c>
      <c r="Z171" s="3">
        <f t="shared" si="20"/>
        <v>4.1183959893977143E-3</v>
      </c>
    </row>
    <row r="172" spans="1:26" x14ac:dyDescent="0.3">
      <c r="A172">
        <v>6961.6254118423731</v>
      </c>
      <c r="B172">
        <v>3887.2300000384289</v>
      </c>
      <c r="C172">
        <v>7774.4600001232784</v>
      </c>
      <c r="D172">
        <v>11661.680000208127</v>
      </c>
      <c r="E172">
        <v>15548.910000292977</v>
      </c>
      <c r="F172">
        <v>19436.139999822644</v>
      </c>
      <c r="H172" s="1">
        <f>orbital_periods_output3[[#This Row],[vel_tan]]</f>
        <v>6961.6254118423731</v>
      </c>
      <c r="I172" s="1">
        <f>orbital_periods_output3[[#This Row],[time_1]]</f>
        <v>3887.2300000384289</v>
      </c>
      <c r="J172" s="1">
        <f>orbital_periods_output3[[#This Row],[time_2]]-orbital_periods_output3[[#This Row],[time_1]]</f>
        <v>3887.2300000848495</v>
      </c>
      <c r="K172" s="1">
        <f>orbital_periods_output3[[#This Row],[time_3]]-orbital_periods_output3[[#This Row],[time_2]]</f>
        <v>3887.2200000848488</v>
      </c>
      <c r="L172" s="1">
        <f>orbital_periods_output3[[#This Row],[time_4]]-orbital_periods_output3[[#This Row],[time_3]]</f>
        <v>3887.23000008485</v>
      </c>
      <c r="M172" s="1">
        <f>orbital_periods_output3[[#This Row],[time_5]]-orbital_periods_output3[[#This Row],[time_4]]</f>
        <v>3887.2299995296671</v>
      </c>
      <c r="N172" s="1">
        <f t="shared" si="14"/>
        <v>3887.2279999645289</v>
      </c>
      <c r="O172" s="2">
        <f t="shared" si="15"/>
        <v>5.0000000005638867E-3</v>
      </c>
      <c r="P172">
        <f t="shared" si="16"/>
        <v>3887.2265801133522</v>
      </c>
      <c r="W172" s="1">
        <f t="shared" si="17"/>
        <v>48464228.374809489</v>
      </c>
      <c r="X172" s="3">
        <f t="shared" si="18"/>
        <v>4.0448894557667042E-3</v>
      </c>
      <c r="Y172" s="4">
        <f t="shared" si="19"/>
        <v>3.4685294647495043E-9</v>
      </c>
      <c r="Z172" s="3">
        <f t="shared" si="20"/>
        <v>4.0448904407261281E-3</v>
      </c>
    </row>
    <row r="173" spans="1:26" x14ac:dyDescent="0.3">
      <c r="A173">
        <v>7059.6764739810005</v>
      </c>
      <c r="B173">
        <v>3997.23000004083</v>
      </c>
      <c r="C173">
        <v>7994.4500001280803</v>
      </c>
      <c r="D173">
        <v>11991.67000021533</v>
      </c>
      <c r="E173">
        <v>15988.890000302581</v>
      </c>
      <c r="F173">
        <v>19986.10999973461</v>
      </c>
      <c r="H173" s="1">
        <f>orbital_periods_output3[[#This Row],[vel_tan]]</f>
        <v>7059.6764739810005</v>
      </c>
      <c r="I173" s="1">
        <f>orbital_periods_output3[[#This Row],[time_1]]</f>
        <v>3997.23000004083</v>
      </c>
      <c r="J173" s="1">
        <f>orbital_periods_output3[[#This Row],[time_2]]-orbital_periods_output3[[#This Row],[time_1]]</f>
        <v>3997.2200000872504</v>
      </c>
      <c r="K173" s="1">
        <f>orbital_periods_output3[[#This Row],[time_3]]-orbital_periods_output3[[#This Row],[time_2]]</f>
        <v>3997.2200000872499</v>
      </c>
      <c r="L173" s="1">
        <f>orbital_periods_output3[[#This Row],[time_4]]-orbital_periods_output3[[#This Row],[time_3]]</f>
        <v>3997.2200000872508</v>
      </c>
      <c r="M173" s="1">
        <f>orbital_periods_output3[[#This Row],[time_5]]-orbital_periods_output3[[#This Row],[time_4]]</f>
        <v>3997.219999432029</v>
      </c>
      <c r="N173" s="1">
        <f t="shared" si="14"/>
        <v>3997.2219999469221</v>
      </c>
      <c r="O173" s="2">
        <f t="shared" si="15"/>
        <v>5.0003044004824915E-3</v>
      </c>
      <c r="P173">
        <f t="shared" si="16"/>
        <v>3997.220264139361</v>
      </c>
      <c r="W173" s="1">
        <f t="shared" si="17"/>
        <v>49839031.917280816</v>
      </c>
      <c r="X173" s="3">
        <f t="shared" si="18"/>
        <v>3.9703411107351195E-3</v>
      </c>
      <c r="Y173" s="4">
        <f t="shared" si="19"/>
        <v>3.3111185931444355E-9</v>
      </c>
      <c r="Z173" s="3">
        <f t="shared" si="20"/>
        <v>3.9703422601584989E-3</v>
      </c>
    </row>
    <row r="174" spans="1:26" x14ac:dyDescent="0.3">
      <c r="A174">
        <v>7157.7275361196243</v>
      </c>
      <c r="B174">
        <v>4114.1600000433818</v>
      </c>
      <c r="C174">
        <v>8228.3100001331841</v>
      </c>
      <c r="D174">
        <v>12342.460000222987</v>
      </c>
      <c r="E174">
        <v>16456.610000299581</v>
      </c>
      <c r="F174">
        <v>20570.769999641023</v>
      </c>
      <c r="H174" s="1">
        <f>orbital_periods_output3[[#This Row],[vel_tan]]</f>
        <v>7157.7275361196243</v>
      </c>
      <c r="I174" s="1">
        <f>orbital_periods_output3[[#This Row],[time_1]]</f>
        <v>4114.1600000433818</v>
      </c>
      <c r="J174" s="1">
        <f>orbital_periods_output3[[#This Row],[time_2]]-orbital_periods_output3[[#This Row],[time_1]]</f>
        <v>4114.1500000898022</v>
      </c>
      <c r="K174" s="1">
        <f>orbital_periods_output3[[#This Row],[time_3]]-orbital_periods_output3[[#This Row],[time_2]]</f>
        <v>4114.1500000898031</v>
      </c>
      <c r="L174" s="1">
        <f>orbital_periods_output3[[#This Row],[time_4]]-orbital_periods_output3[[#This Row],[time_3]]</f>
        <v>4114.1500000765936</v>
      </c>
      <c r="M174" s="1">
        <f>orbital_periods_output3[[#This Row],[time_5]]-orbital_periods_output3[[#This Row],[time_4]]</f>
        <v>4114.159999341442</v>
      </c>
      <c r="N174" s="1">
        <f t="shared" si="14"/>
        <v>4114.1539999282049</v>
      </c>
      <c r="O174" s="2">
        <f t="shared" si="15"/>
        <v>4.999983394100127E-3</v>
      </c>
      <c r="P174">
        <f t="shared" si="16"/>
        <v>4114.1524351163034</v>
      </c>
      <c r="W174" s="1">
        <f t="shared" si="17"/>
        <v>51233063.481325105</v>
      </c>
      <c r="X174" s="3">
        <f t="shared" si="18"/>
        <v>3.894750460119755E-3</v>
      </c>
      <c r="Y174" s="4">
        <f t="shared" si="19"/>
        <v>3.1555596646929008E-9</v>
      </c>
      <c r="Z174" s="3">
        <f t="shared" si="20"/>
        <v>3.8947514476948132E-3</v>
      </c>
    </row>
    <row r="175" spans="1:26" x14ac:dyDescent="0.3">
      <c r="A175">
        <v>7255.7785982582482</v>
      </c>
      <c r="B175">
        <v>4238.640000046099</v>
      </c>
      <c r="C175">
        <v>8477.2700001386183</v>
      </c>
      <c r="D175">
        <v>12715.910000231139</v>
      </c>
      <c r="E175">
        <v>16954.540000219877</v>
      </c>
      <c r="F175">
        <v>21193.179999541393</v>
      </c>
      <c r="H175" s="1">
        <f>orbital_periods_output3[[#This Row],[vel_tan]]</f>
        <v>7255.7785982582482</v>
      </c>
      <c r="I175" s="1">
        <f>orbital_periods_output3[[#This Row],[time_1]]</f>
        <v>4238.640000046099</v>
      </c>
      <c r="J175" s="1">
        <f>orbital_periods_output3[[#This Row],[time_2]]-orbital_periods_output3[[#This Row],[time_1]]</f>
        <v>4238.6300000925194</v>
      </c>
      <c r="K175" s="1">
        <f>orbital_periods_output3[[#This Row],[time_3]]-orbital_periods_output3[[#This Row],[time_2]]</f>
        <v>4238.6400000925205</v>
      </c>
      <c r="L175" s="1">
        <f>orbital_periods_output3[[#This Row],[time_4]]-orbital_periods_output3[[#This Row],[time_3]]</f>
        <v>4238.6299999887378</v>
      </c>
      <c r="M175" s="1">
        <f>orbital_periods_output3[[#This Row],[time_5]]-orbital_periods_output3[[#This Row],[time_4]]</f>
        <v>4238.6399993215164</v>
      </c>
      <c r="N175" s="1">
        <f t="shared" si="14"/>
        <v>4238.6359999082788</v>
      </c>
      <c r="O175" s="2">
        <f t="shared" si="15"/>
        <v>5.000051891329349E-3</v>
      </c>
      <c r="P175">
        <f t="shared" si="16"/>
        <v>4238.6346106462133</v>
      </c>
      <c r="W175" s="1">
        <f t="shared" si="17"/>
        <v>52646323.066942431</v>
      </c>
      <c r="X175" s="3">
        <f t="shared" si="18"/>
        <v>3.8181171690467538E-3</v>
      </c>
      <c r="Y175" s="4">
        <f t="shared" si="19"/>
        <v>3.0026615437642978E-9</v>
      </c>
      <c r="Z175" s="3">
        <f t="shared" si="20"/>
        <v>3.8181180033350797E-3</v>
      </c>
    </row>
    <row r="176" spans="1:26" x14ac:dyDescent="0.3">
      <c r="A176">
        <v>7353.8296603968756</v>
      </c>
      <c r="B176">
        <v>4371.360000048996</v>
      </c>
      <c r="C176">
        <v>8742.7100001444123</v>
      </c>
      <c r="D176">
        <v>13114.06000023983</v>
      </c>
      <c r="E176">
        <v>17485.4100001349</v>
      </c>
      <c r="F176">
        <v>21856.759999435173</v>
      </c>
      <c r="H176" s="1">
        <f>orbital_periods_output3[[#This Row],[vel_tan]]</f>
        <v>7353.8296603968756</v>
      </c>
      <c r="I176" s="1">
        <f>orbital_periods_output3[[#This Row],[time_1]]</f>
        <v>4371.360000048996</v>
      </c>
      <c r="J176" s="1">
        <f>orbital_periods_output3[[#This Row],[time_2]]-orbital_periods_output3[[#This Row],[time_1]]</f>
        <v>4371.3500000954164</v>
      </c>
      <c r="K176" s="1">
        <f>orbital_periods_output3[[#This Row],[time_3]]-orbital_periods_output3[[#This Row],[time_2]]</f>
        <v>4371.3500000954173</v>
      </c>
      <c r="L176" s="1">
        <f>orbital_periods_output3[[#This Row],[time_4]]-orbital_periods_output3[[#This Row],[time_3]]</f>
        <v>4371.3499998950701</v>
      </c>
      <c r="M176" s="1">
        <f>orbital_periods_output3[[#This Row],[time_5]]-orbital_periods_output3[[#This Row],[time_4]]</f>
        <v>4371.3499993002733</v>
      </c>
      <c r="N176" s="1">
        <f t="shared" si="14"/>
        <v>4371.3519998870343</v>
      </c>
      <c r="O176" s="2">
        <f t="shared" si="15"/>
        <v>5.0003743613160623E-3</v>
      </c>
      <c r="P176">
        <f t="shared" si="16"/>
        <v>4371.3504522426419</v>
      </c>
      <c r="W176" s="1">
        <f t="shared" si="17"/>
        <v>54078810.674132824</v>
      </c>
      <c r="X176" s="3">
        <f t="shared" si="18"/>
        <v>3.740441044228964E-3</v>
      </c>
      <c r="Y176" s="4">
        <f t="shared" si="19"/>
        <v>2.8524516744568018E-9</v>
      </c>
      <c r="Z176" s="3">
        <f t="shared" si="20"/>
        <v>3.7404419270792946E-3</v>
      </c>
    </row>
    <row r="177" spans="1:26" x14ac:dyDescent="0.3">
      <c r="A177">
        <v>7451.8807225354994</v>
      </c>
      <c r="B177">
        <v>4513.0700000520892</v>
      </c>
      <c r="C177">
        <v>9026.140000150599</v>
      </c>
      <c r="D177">
        <v>13539.20000024911</v>
      </c>
      <c r="E177">
        <v>18052.270000044162</v>
      </c>
      <c r="F177">
        <v>22565.33999932175</v>
      </c>
      <c r="H177" s="1">
        <f>orbital_periods_output3[[#This Row],[vel_tan]]</f>
        <v>7451.8807225354994</v>
      </c>
      <c r="I177" s="1">
        <f>orbital_periods_output3[[#This Row],[time_1]]</f>
        <v>4513.0700000520892</v>
      </c>
      <c r="J177" s="1">
        <f>orbital_periods_output3[[#This Row],[time_2]]-orbital_periods_output3[[#This Row],[time_1]]</f>
        <v>4513.0700000985098</v>
      </c>
      <c r="K177" s="1">
        <f>orbital_periods_output3[[#This Row],[time_3]]-orbital_periods_output3[[#This Row],[time_2]]</f>
        <v>4513.0600000985105</v>
      </c>
      <c r="L177" s="1">
        <f>orbital_periods_output3[[#This Row],[time_4]]-orbital_periods_output3[[#This Row],[time_3]]</f>
        <v>4513.0699997950524</v>
      </c>
      <c r="M177" s="1">
        <f>orbital_periods_output3[[#This Row],[time_5]]-orbital_periods_output3[[#This Row],[time_4]]</f>
        <v>4513.0699992775881</v>
      </c>
      <c r="N177" s="1">
        <f t="shared" si="14"/>
        <v>4513.06799986435</v>
      </c>
      <c r="O177" s="2">
        <f t="shared" si="15"/>
        <v>4.999999999654392E-3</v>
      </c>
      <c r="P177">
        <f t="shared" si="16"/>
        <v>4513.0664610295198</v>
      </c>
      <c r="W177" s="1">
        <f t="shared" si="17"/>
        <v>55530526.302896194</v>
      </c>
      <c r="X177" s="3">
        <f t="shared" si="18"/>
        <v>3.6617223865613052E-3</v>
      </c>
      <c r="Y177" s="4">
        <f t="shared" si="19"/>
        <v>2.7045329891020643E-9</v>
      </c>
      <c r="Z177" s="3">
        <f t="shared" si="20"/>
        <v>3.661723218927456E-3</v>
      </c>
    </row>
    <row r="178" spans="1:26" x14ac:dyDescent="0.3">
      <c r="A178">
        <v>7549.9317846741233</v>
      </c>
      <c r="B178">
        <v>4664.6500000553979</v>
      </c>
      <c r="C178">
        <v>9329.2900001572161</v>
      </c>
      <c r="D178">
        <v>13993.940000259036</v>
      </c>
      <c r="E178">
        <v>18658.579999947109</v>
      </c>
      <c r="F178">
        <v>23323.229999200434</v>
      </c>
      <c r="H178" s="1">
        <f>orbital_periods_output3[[#This Row],[vel_tan]]</f>
        <v>7549.9317846741233</v>
      </c>
      <c r="I178" s="1">
        <f>orbital_periods_output3[[#This Row],[time_1]]</f>
        <v>4664.6500000553979</v>
      </c>
      <c r="J178" s="1">
        <f>orbital_periods_output3[[#This Row],[time_2]]-orbital_periods_output3[[#This Row],[time_1]]</f>
        <v>4664.6400001018183</v>
      </c>
      <c r="K178" s="1">
        <f>orbital_periods_output3[[#This Row],[time_3]]-orbital_periods_output3[[#This Row],[time_2]]</f>
        <v>4664.6500001018194</v>
      </c>
      <c r="L178" s="1">
        <f>orbital_periods_output3[[#This Row],[time_4]]-orbital_periods_output3[[#This Row],[time_3]]</f>
        <v>4664.6399996880737</v>
      </c>
      <c r="M178" s="1">
        <f>orbital_periods_output3[[#This Row],[time_5]]-orbital_periods_output3[[#This Row],[time_4]]</f>
        <v>4664.6499992533245</v>
      </c>
      <c r="N178" s="1">
        <f t="shared" si="14"/>
        <v>4664.6459998400869</v>
      </c>
      <c r="O178" s="2">
        <f t="shared" si="15"/>
        <v>5.0002068728645099E-3</v>
      </c>
      <c r="P178">
        <f t="shared" si="16"/>
        <v>4664.6446032229314</v>
      </c>
      <c r="W178" s="1">
        <f t="shared" si="17"/>
        <v>57001469.953232594</v>
      </c>
      <c r="X178" s="3">
        <f t="shared" si="18"/>
        <v>3.5819611639086092E-3</v>
      </c>
      <c r="Y178" s="4">
        <f t="shared" si="19"/>
        <v>2.5597579224266382E-9</v>
      </c>
      <c r="Z178" s="3">
        <f t="shared" si="20"/>
        <v>3.5819618788795709E-3</v>
      </c>
    </row>
    <row r="179" spans="1:26" x14ac:dyDescent="0.3">
      <c r="A179">
        <v>7647.9828468127507</v>
      </c>
      <c r="B179">
        <v>4827.0600000589429</v>
      </c>
      <c r="C179">
        <v>9654.1200001643065</v>
      </c>
      <c r="D179">
        <v>14481.180000269671</v>
      </c>
      <c r="E179">
        <v>19308.229999843119</v>
      </c>
      <c r="F179">
        <v>24135.289999070446</v>
      </c>
      <c r="H179" s="1">
        <f>orbital_periods_output3[[#This Row],[vel_tan]]</f>
        <v>7647.9828468127507</v>
      </c>
      <c r="I179" s="1">
        <f>orbital_periods_output3[[#This Row],[time_1]]</f>
        <v>4827.0600000589429</v>
      </c>
      <c r="J179" s="1">
        <f>orbital_periods_output3[[#This Row],[time_2]]-orbital_periods_output3[[#This Row],[time_1]]</f>
        <v>4827.0600001053635</v>
      </c>
      <c r="K179" s="1">
        <f>orbital_periods_output3[[#This Row],[time_3]]-orbital_periods_output3[[#This Row],[time_2]]</f>
        <v>4827.0600001053645</v>
      </c>
      <c r="L179" s="1">
        <f>orbital_periods_output3[[#This Row],[time_4]]-orbital_periods_output3[[#This Row],[time_3]]</f>
        <v>4827.0499995734481</v>
      </c>
      <c r="M179" s="1">
        <f>orbital_periods_output3[[#This Row],[time_5]]-orbital_periods_output3[[#This Row],[time_4]]</f>
        <v>4827.0599992273274</v>
      </c>
      <c r="N179" s="1">
        <f t="shared" si="14"/>
        <v>4827.0579998140893</v>
      </c>
      <c r="O179" s="2">
        <f t="shared" si="15"/>
        <v>5.0002659581878106E-3</v>
      </c>
      <c r="P179">
        <f t="shared" si="16"/>
        <v>4827.0572790116803</v>
      </c>
      <c r="W179" s="1">
        <f t="shared" si="17"/>
        <v>58491641.625142068</v>
      </c>
      <c r="X179" s="3">
        <f t="shared" si="18"/>
        <v>3.5011575583943975E-3</v>
      </c>
      <c r="Y179" s="4">
        <f t="shared" si="19"/>
        <v>2.4178590705650958E-9</v>
      </c>
      <c r="Z179" s="3">
        <f t="shared" si="20"/>
        <v>3.5011579069356294E-3</v>
      </c>
    </row>
    <row r="180" spans="1:26" x14ac:dyDescent="0.3">
      <c r="A180">
        <v>7746.0339089513745</v>
      </c>
      <c r="B180">
        <v>5001.4100000627486</v>
      </c>
      <c r="C180">
        <v>10002.820000171918</v>
      </c>
      <c r="D180">
        <v>15004.220000281088</v>
      </c>
      <c r="E180">
        <v>20005.629999731485</v>
      </c>
      <c r="F180">
        <v>25007.029998930906</v>
      </c>
      <c r="H180" s="1">
        <f>orbital_periods_output3[[#This Row],[vel_tan]]</f>
        <v>7746.0339089513745</v>
      </c>
      <c r="I180" s="1">
        <f>orbital_periods_output3[[#This Row],[time_1]]</f>
        <v>5001.4100000627486</v>
      </c>
      <c r="J180" s="1">
        <f>orbital_periods_output3[[#This Row],[time_2]]-orbital_periods_output3[[#This Row],[time_1]]</f>
        <v>5001.4100001091692</v>
      </c>
      <c r="K180" s="1">
        <f>orbital_periods_output3[[#This Row],[time_3]]-orbital_periods_output3[[#This Row],[time_2]]</f>
        <v>5001.4000001091699</v>
      </c>
      <c r="L180" s="1">
        <f>orbital_periods_output3[[#This Row],[time_4]]-orbital_periods_output3[[#This Row],[time_3]]</f>
        <v>5001.4099994503977</v>
      </c>
      <c r="M180" s="1">
        <f>orbital_periods_output3[[#This Row],[time_5]]-orbital_periods_output3[[#This Row],[time_4]]</f>
        <v>5001.3999991994206</v>
      </c>
      <c r="N180" s="1">
        <f t="shared" si="14"/>
        <v>5001.4059997861814</v>
      </c>
      <c r="O180" s="2">
        <f t="shared" si="15"/>
        <v>5.0004548743345367E-3</v>
      </c>
      <c r="P180">
        <f t="shared" si="16"/>
        <v>5001.4051519505956</v>
      </c>
      <c r="W180" s="1">
        <f t="shared" si="17"/>
        <v>60001041.318624511</v>
      </c>
      <c r="X180" s="3">
        <f t="shared" si="18"/>
        <v>3.4193109166691239E-3</v>
      </c>
      <c r="Y180" s="4">
        <f t="shared" si="19"/>
        <v>2.2791071071953744E-9</v>
      </c>
      <c r="Z180" s="3">
        <f t="shared" si="20"/>
        <v>3.4193113030956414E-3</v>
      </c>
    </row>
    <row r="181" spans="1:26" x14ac:dyDescent="0.3">
      <c r="A181">
        <v>7844.0849710899984</v>
      </c>
      <c r="B181">
        <v>5188.940000066842</v>
      </c>
      <c r="C181">
        <v>10377.880000180105</v>
      </c>
      <c r="D181">
        <v>15566.820000293368</v>
      </c>
      <c r="E181">
        <v>20755.759999611411</v>
      </c>
      <c r="F181">
        <v>25944.699998780812</v>
      </c>
      <c r="H181" s="1">
        <f>orbital_periods_output3[[#This Row],[vel_tan]]</f>
        <v>7844.0849710899984</v>
      </c>
      <c r="I181" s="1">
        <f>orbital_periods_output3[[#This Row],[time_1]]</f>
        <v>5188.940000066842</v>
      </c>
      <c r="J181" s="1">
        <f>orbital_periods_output3[[#This Row],[time_2]]-orbital_periods_output3[[#This Row],[time_1]]</f>
        <v>5188.9400001132626</v>
      </c>
      <c r="K181" s="1">
        <f>orbital_periods_output3[[#This Row],[time_3]]-orbital_periods_output3[[#This Row],[time_2]]</f>
        <v>5188.9400001132635</v>
      </c>
      <c r="L181" s="1">
        <f>orbital_periods_output3[[#This Row],[time_4]]-orbital_periods_output3[[#This Row],[time_3]]</f>
        <v>5188.9399993180432</v>
      </c>
      <c r="M181" s="1">
        <f>orbital_periods_output3[[#This Row],[time_5]]-orbital_periods_output3[[#This Row],[time_4]]</f>
        <v>5188.9399991694008</v>
      </c>
      <c r="N181" s="1">
        <f t="shared" si="14"/>
        <v>5188.9399997561623</v>
      </c>
      <c r="O181" s="2">
        <f t="shared" si="15"/>
        <v>4.7193134378176183E-7</v>
      </c>
      <c r="P181">
        <f t="shared" si="16"/>
        <v>5188.9384893149572</v>
      </c>
      <c r="W181" s="1">
        <f t="shared" si="17"/>
        <v>61529669.033679977</v>
      </c>
      <c r="X181" s="3">
        <f t="shared" si="18"/>
        <v>3.3364214198966548E-3</v>
      </c>
      <c r="Y181" s="4">
        <f t="shared" si="19"/>
        <v>2.0229717362802083E-13</v>
      </c>
      <c r="Z181" s="3">
        <f t="shared" si="20"/>
        <v>3.3364220673596039E-3</v>
      </c>
    </row>
    <row r="182" spans="1:26" x14ac:dyDescent="0.3">
      <c r="A182">
        <v>7942.1360332286258</v>
      </c>
      <c r="B182">
        <v>5391.0900000712545</v>
      </c>
      <c r="C182">
        <v>10782.170000188929</v>
      </c>
      <c r="D182">
        <v>16173.250000306605</v>
      </c>
      <c r="E182">
        <v>21564.339999481981</v>
      </c>
      <c r="F182">
        <v>26955.419998619025</v>
      </c>
      <c r="H182" s="1">
        <f>orbital_periods_output3[[#This Row],[vel_tan]]</f>
        <v>7942.1360332286258</v>
      </c>
      <c r="I182" s="1">
        <f>orbital_periods_output3[[#This Row],[time_1]]</f>
        <v>5391.0900000712545</v>
      </c>
      <c r="J182" s="1">
        <f>orbital_periods_output3[[#This Row],[time_2]]-orbital_periods_output3[[#This Row],[time_1]]</f>
        <v>5391.0800001176749</v>
      </c>
      <c r="K182" s="1">
        <f>orbital_periods_output3[[#This Row],[time_3]]-orbital_periods_output3[[#This Row],[time_2]]</f>
        <v>5391.0800001176758</v>
      </c>
      <c r="L182" s="1">
        <f>orbital_periods_output3[[#This Row],[time_4]]-orbital_periods_output3[[#This Row],[time_3]]</f>
        <v>5391.0899991753759</v>
      </c>
      <c r="M182" s="1">
        <f>orbital_periods_output3[[#This Row],[time_5]]-orbital_periods_output3[[#This Row],[time_4]]</f>
        <v>5391.0799991370441</v>
      </c>
      <c r="N182" s="1">
        <f t="shared" si="14"/>
        <v>5391.0839997238054</v>
      </c>
      <c r="O182" s="2">
        <f t="shared" si="15"/>
        <v>5.0004671052192862E-3</v>
      </c>
      <c r="P182">
        <f t="shared" si="16"/>
        <v>5391.0828368422881</v>
      </c>
      <c r="W182" s="1">
        <f t="shared" si="17"/>
        <v>63077524.770308532</v>
      </c>
      <c r="X182" s="3">
        <f t="shared" si="18"/>
        <v>3.2524897320094699E-3</v>
      </c>
      <c r="Y182" s="4">
        <f t="shared" si="19"/>
        <v>2.0112180179731423E-9</v>
      </c>
      <c r="Z182" s="3">
        <f t="shared" si="20"/>
        <v>3.2524901997275121E-3</v>
      </c>
    </row>
    <row r="183" spans="1:26" x14ac:dyDescent="0.3">
      <c r="A183">
        <v>8040.1870953672496</v>
      </c>
      <c r="B183">
        <v>5609.4800000760215</v>
      </c>
      <c r="C183">
        <v>11218.950000198463</v>
      </c>
      <c r="D183">
        <v>16828.420000240065</v>
      </c>
      <c r="E183">
        <v>22437.889999342151</v>
      </c>
      <c r="F183">
        <v>28047.359998444237</v>
      </c>
      <c r="H183" s="1">
        <f>orbital_periods_output3[[#This Row],[vel_tan]]</f>
        <v>8040.1870953672496</v>
      </c>
      <c r="I183" s="1">
        <f>orbital_periods_output3[[#This Row],[time_1]]</f>
        <v>5609.4800000760215</v>
      </c>
      <c r="J183" s="1">
        <f>orbital_periods_output3[[#This Row],[time_2]]-orbital_periods_output3[[#This Row],[time_1]]</f>
        <v>5609.4700001224419</v>
      </c>
      <c r="K183" s="1">
        <f>orbital_periods_output3[[#This Row],[time_3]]-orbital_periods_output3[[#This Row],[time_2]]</f>
        <v>5609.4700000416015</v>
      </c>
      <c r="L183" s="1">
        <f>orbital_periods_output3[[#This Row],[time_4]]-orbital_periods_output3[[#This Row],[time_3]]</f>
        <v>5609.4699991020861</v>
      </c>
      <c r="M183" s="1">
        <f>orbital_periods_output3[[#This Row],[time_5]]-orbital_periods_output3[[#This Row],[time_4]]</f>
        <v>5609.4699991020861</v>
      </c>
      <c r="N183" s="1">
        <f t="shared" si="14"/>
        <v>5609.4719996888471</v>
      </c>
      <c r="O183" s="2">
        <f t="shared" si="15"/>
        <v>5.0004869676740782E-3</v>
      </c>
      <c r="P183">
        <f t="shared" si="16"/>
        <v>5609.470077362701</v>
      </c>
      <c r="W183" s="1">
        <f t="shared" si="17"/>
        <v>64644608.528510049</v>
      </c>
      <c r="X183" s="3">
        <f t="shared" si="18"/>
        <v>3.1675149765426004E-3</v>
      </c>
      <c r="Y183" s="4">
        <f t="shared" si="19"/>
        <v>1.8824252218381478E-9</v>
      </c>
      <c r="Z183" s="3">
        <f t="shared" si="20"/>
        <v>3.1675157001993699E-3</v>
      </c>
    </row>
    <row r="184" spans="1:26" x14ac:dyDescent="0.3">
      <c r="A184">
        <v>8138.2381575058735</v>
      </c>
      <c r="B184">
        <v>5845.9800000811838</v>
      </c>
      <c r="C184">
        <v>11691.960000208788</v>
      </c>
      <c r="D184">
        <v>17537.930000126493</v>
      </c>
      <c r="E184">
        <v>23383.909999190721</v>
      </c>
      <c r="F184">
        <v>29229.889998254948</v>
      </c>
      <c r="H184" s="1">
        <f>orbital_periods_output3[[#This Row],[vel_tan]]</f>
        <v>8138.2381575058735</v>
      </c>
      <c r="I184" s="1">
        <f>orbital_periods_output3[[#This Row],[time_1]]</f>
        <v>5845.9800000811838</v>
      </c>
      <c r="J184" s="1">
        <f>orbital_periods_output3[[#This Row],[time_2]]-orbital_periods_output3[[#This Row],[time_1]]</f>
        <v>5845.9800001276044</v>
      </c>
      <c r="K184" s="1">
        <f>orbital_periods_output3[[#This Row],[time_3]]-orbital_periods_output3[[#This Row],[time_2]]</f>
        <v>5845.9699999177046</v>
      </c>
      <c r="L184" s="1">
        <f>orbital_periods_output3[[#This Row],[time_4]]-orbital_periods_output3[[#This Row],[time_3]]</f>
        <v>5845.9799990642277</v>
      </c>
      <c r="M184" s="1">
        <f>orbital_periods_output3[[#This Row],[time_5]]-orbital_periods_output3[[#This Row],[time_4]]</f>
        <v>5845.9799990642277</v>
      </c>
      <c r="N184" s="1">
        <f t="shared" si="14"/>
        <v>5845.9779996509897</v>
      </c>
      <c r="O184" s="2">
        <f t="shared" si="15"/>
        <v>5.0001049498860084E-3</v>
      </c>
      <c r="P184">
        <f t="shared" si="16"/>
        <v>5845.9762206115647</v>
      </c>
      <c r="W184" s="1">
        <f t="shared" si="17"/>
        <v>66230920.308284596</v>
      </c>
      <c r="X184" s="3">
        <f t="shared" si="18"/>
        <v>3.0814979436037397E-3</v>
      </c>
      <c r="Y184" s="4">
        <f t="shared" si="19"/>
        <v>1.7570841721489516E-9</v>
      </c>
      <c r="Z184" s="3">
        <f t="shared" si="20"/>
        <v>3.0814985687751795E-3</v>
      </c>
    </row>
    <row r="185" spans="1:26" x14ac:dyDescent="0.3">
      <c r="A185">
        <v>8236.2892196445009</v>
      </c>
      <c r="B185">
        <v>6102.770000086789</v>
      </c>
      <c r="C185">
        <v>12205.540000219999</v>
      </c>
      <c r="D185">
        <v>18308.310000003177</v>
      </c>
      <c r="E185">
        <v>24411.0799990263</v>
      </c>
      <c r="F185">
        <v>30513.839998049425</v>
      </c>
      <c r="H185" s="1">
        <f>orbital_periods_output3[[#This Row],[vel_tan]]</f>
        <v>8236.2892196445009</v>
      </c>
      <c r="I185" s="1">
        <f>orbital_periods_output3[[#This Row],[time_1]]</f>
        <v>6102.770000086789</v>
      </c>
      <c r="J185" s="1">
        <f>orbital_periods_output3[[#This Row],[time_2]]-orbital_periods_output3[[#This Row],[time_1]]</f>
        <v>6102.7700001332096</v>
      </c>
      <c r="K185" s="1">
        <f>orbital_periods_output3[[#This Row],[time_3]]-orbital_periods_output3[[#This Row],[time_2]]</f>
        <v>6102.7699997831787</v>
      </c>
      <c r="L185" s="1">
        <f>orbital_periods_output3[[#This Row],[time_4]]-orbital_periods_output3[[#This Row],[time_3]]</f>
        <v>6102.7699990231231</v>
      </c>
      <c r="M185" s="1">
        <f>orbital_periods_output3[[#This Row],[time_5]]-orbital_periods_output3[[#This Row],[time_4]]</f>
        <v>6102.7599990231247</v>
      </c>
      <c r="N185" s="1">
        <f t="shared" si="14"/>
        <v>6102.767999609885</v>
      </c>
      <c r="O185" s="2">
        <f t="shared" si="15"/>
        <v>5.0005550424430112E-3</v>
      </c>
      <c r="P185">
        <f t="shared" si="16"/>
        <v>6102.7676670507044</v>
      </c>
      <c r="W185" s="1">
        <f t="shared" si="17"/>
        <v>67836460.109632224</v>
      </c>
      <c r="X185" s="3">
        <f t="shared" si="18"/>
        <v>2.9944386966706238E-3</v>
      </c>
      <c r="Y185" s="4">
        <f t="shared" si="19"/>
        <v>1.6357446899374138E-9</v>
      </c>
      <c r="Z185" s="3">
        <f t="shared" si="20"/>
        <v>2.9944388054549361E-3</v>
      </c>
    </row>
    <row r="186" spans="1:26" x14ac:dyDescent="0.3">
      <c r="A186">
        <v>8334.3402817831247</v>
      </c>
      <c r="B186">
        <v>6382.3600000928918</v>
      </c>
      <c r="C186">
        <v>12764.720000232204</v>
      </c>
      <c r="D186">
        <v>19147.079999868914</v>
      </c>
      <c r="E186">
        <v>25529.439998847283</v>
      </c>
      <c r="F186">
        <v>31911.799997825652</v>
      </c>
      <c r="H186" s="1">
        <f>orbital_periods_output3[[#This Row],[vel_tan]]</f>
        <v>8334.3402817831247</v>
      </c>
      <c r="I186" s="1">
        <f>orbital_periods_output3[[#This Row],[time_1]]</f>
        <v>6382.3600000928918</v>
      </c>
      <c r="J186" s="1">
        <f>orbital_periods_output3[[#This Row],[time_2]]-orbital_periods_output3[[#This Row],[time_1]]</f>
        <v>6382.3600001393124</v>
      </c>
      <c r="K186" s="1">
        <f>orbital_periods_output3[[#This Row],[time_3]]-orbital_periods_output3[[#This Row],[time_2]]</f>
        <v>6382.3599996367102</v>
      </c>
      <c r="L186" s="1">
        <f>orbital_periods_output3[[#This Row],[time_4]]-orbital_periods_output3[[#This Row],[time_3]]</f>
        <v>6382.3599989783688</v>
      </c>
      <c r="M186" s="1">
        <f>orbital_periods_output3[[#This Row],[time_5]]-orbital_periods_output3[[#This Row],[time_4]]</f>
        <v>6382.3599989783688</v>
      </c>
      <c r="N186" s="1">
        <f t="shared" si="14"/>
        <v>6382.3599995651302</v>
      </c>
      <c r="O186" s="2">
        <f t="shared" si="15"/>
        <v>5.8047180573339574E-7</v>
      </c>
      <c r="P186">
        <f t="shared" si="16"/>
        <v>6382.358218533348</v>
      </c>
      <c r="W186" s="1">
        <f t="shared" si="17"/>
        <v>69461227.932552814</v>
      </c>
      <c r="X186" s="3">
        <f t="shared" si="18"/>
        <v>2.9063358695527752E-3</v>
      </c>
      <c r="Y186" s="4">
        <f t="shared" si="19"/>
        <v>1.7621966695516884E-13</v>
      </c>
      <c r="Z186" s="3">
        <f t="shared" si="20"/>
        <v>2.9063364102386437E-3</v>
      </c>
    </row>
    <row r="187" spans="1:26" x14ac:dyDescent="0.3">
      <c r="A187">
        <v>8432.3913439217486</v>
      </c>
      <c r="B187">
        <v>6687.6800000995563</v>
      </c>
      <c r="C187">
        <v>13375.360000245533</v>
      </c>
      <c r="D187">
        <v>20063.039999722296</v>
      </c>
      <c r="E187">
        <v>26750.719998651792</v>
      </c>
      <c r="F187">
        <v>33438.399997825174</v>
      </c>
      <c r="H187" s="1">
        <f>orbital_periods_output3[[#This Row],[vel_tan]]</f>
        <v>8432.3913439217486</v>
      </c>
      <c r="I187" s="1">
        <f>orbital_periods_output3[[#This Row],[time_1]]</f>
        <v>6687.6800000995563</v>
      </c>
      <c r="J187" s="1">
        <f>orbital_periods_output3[[#This Row],[time_2]]-orbital_periods_output3[[#This Row],[time_1]]</f>
        <v>6687.6800001459769</v>
      </c>
      <c r="K187" s="1">
        <f>orbital_periods_output3[[#This Row],[time_3]]-orbital_periods_output3[[#This Row],[time_2]]</f>
        <v>6687.6799994767625</v>
      </c>
      <c r="L187" s="1">
        <f>orbital_periods_output3[[#This Row],[time_4]]-orbital_periods_output3[[#This Row],[time_3]]</f>
        <v>6687.6799989294959</v>
      </c>
      <c r="M187" s="1">
        <f>orbital_periods_output3[[#This Row],[time_5]]-orbital_periods_output3[[#This Row],[time_4]]</f>
        <v>6687.6799991733824</v>
      </c>
      <c r="N187" s="1">
        <f t="shared" si="14"/>
        <v>6687.6799995650344</v>
      </c>
      <c r="O187" s="2">
        <f t="shared" si="15"/>
        <v>6.0824049796792679E-7</v>
      </c>
      <c r="P187">
        <f t="shared" si="16"/>
        <v>6687.6798255557242</v>
      </c>
      <c r="W187" s="1">
        <f t="shared" si="17"/>
        <v>71105223.777046427</v>
      </c>
      <c r="X187" s="3">
        <f t="shared" si="18"/>
        <v>2.8171913342585784E-3</v>
      </c>
      <c r="Y187" s="4">
        <f t="shared" si="19"/>
        <v>1.7081457846186953E-13</v>
      </c>
      <c r="Z187" s="3">
        <f t="shared" si="20"/>
        <v>2.8171913831262986E-3</v>
      </c>
    </row>
    <row r="188" spans="1:26" x14ac:dyDescent="0.3">
      <c r="A188">
        <v>8530.442406060376</v>
      </c>
      <c r="B188">
        <v>7022.1800001068577</v>
      </c>
      <c r="C188">
        <v>14044.350000260136</v>
      </c>
      <c r="D188">
        <v>21066.519999561668</v>
      </c>
      <c r="E188">
        <v>28088.689998437621</v>
      </c>
      <c r="F188">
        <v>35110.859998165899</v>
      </c>
      <c r="H188" s="1">
        <f>orbital_periods_output3[[#This Row],[vel_tan]]</f>
        <v>8530.442406060376</v>
      </c>
      <c r="I188" s="1">
        <f>orbital_periods_output3[[#This Row],[time_1]]</f>
        <v>7022.1800001068577</v>
      </c>
      <c r="J188" s="1">
        <f>orbital_periods_output3[[#This Row],[time_2]]-orbital_periods_output3[[#This Row],[time_1]]</f>
        <v>7022.1700001532781</v>
      </c>
      <c r="K188" s="1">
        <f>orbital_periods_output3[[#This Row],[time_3]]-orbital_periods_output3[[#This Row],[time_2]]</f>
        <v>7022.1699993015318</v>
      </c>
      <c r="L188" s="1">
        <f>orbital_periods_output3[[#This Row],[time_4]]-orbital_periods_output3[[#This Row],[time_3]]</f>
        <v>7022.1699988759538</v>
      </c>
      <c r="M188" s="1">
        <f>orbital_periods_output3[[#This Row],[time_5]]-orbital_periods_output3[[#This Row],[time_4]]</f>
        <v>7022.1699997282776</v>
      </c>
      <c r="N188" s="1">
        <f t="shared" si="14"/>
        <v>7022.1719996331794</v>
      </c>
      <c r="O188" s="2">
        <f t="shared" si="15"/>
        <v>5.0006154519905976E-3</v>
      </c>
      <c r="P188">
        <f t="shared" si="16"/>
        <v>7022.1710403171364</v>
      </c>
      <c r="W188" s="1">
        <f t="shared" si="17"/>
        <v>72768447.643113136</v>
      </c>
      <c r="X188" s="3">
        <f t="shared" si="18"/>
        <v>2.7270034757561419E-3</v>
      </c>
      <c r="Y188" s="4">
        <f t="shared" si="19"/>
        <v>1.2946322703963557E-9</v>
      </c>
      <c r="Z188" s="3">
        <f t="shared" si="20"/>
        <v>2.7270037241179028E-3</v>
      </c>
    </row>
    <row r="189" spans="1:26" x14ac:dyDescent="0.3">
      <c r="A189">
        <v>8628.4934681989998</v>
      </c>
      <c r="B189">
        <v>7389.8900001148841</v>
      </c>
      <c r="C189">
        <v>14779.780000276189</v>
      </c>
      <c r="D189">
        <v>22169.669999385085</v>
      </c>
      <c r="E189">
        <v>29559.559998202178</v>
      </c>
      <c r="F189">
        <v>36949.449998540469</v>
      </c>
      <c r="H189" s="1">
        <f>orbital_periods_output3[[#This Row],[vel_tan]]</f>
        <v>8628.4934681989998</v>
      </c>
      <c r="I189" s="1">
        <f>orbital_periods_output3[[#This Row],[time_1]]</f>
        <v>7389.8900001148841</v>
      </c>
      <c r="J189" s="1">
        <f>orbital_periods_output3[[#This Row],[time_2]]-orbital_periods_output3[[#This Row],[time_1]]</f>
        <v>7389.8900001613047</v>
      </c>
      <c r="K189" s="1">
        <f>orbital_periods_output3[[#This Row],[time_3]]-orbital_periods_output3[[#This Row],[time_2]]</f>
        <v>7389.8899991088965</v>
      </c>
      <c r="L189" s="1">
        <f>orbital_periods_output3[[#This Row],[time_4]]-orbital_periods_output3[[#This Row],[time_3]]</f>
        <v>7389.8899988170924</v>
      </c>
      <c r="M189" s="1">
        <f>orbital_periods_output3[[#This Row],[time_5]]-orbital_periods_output3[[#This Row],[time_4]]</f>
        <v>7389.8900003382914</v>
      </c>
      <c r="N189" s="1">
        <f t="shared" si="14"/>
        <v>7389.8899997080935</v>
      </c>
      <c r="O189" s="2">
        <f t="shared" si="15"/>
        <v>7.6059950515627861E-7</v>
      </c>
      <c r="P189">
        <f t="shared" si="16"/>
        <v>7389.8884974426774</v>
      </c>
      <c r="W189" s="1">
        <f t="shared" si="17"/>
        <v>74450899.530752808</v>
      </c>
      <c r="X189" s="3">
        <f t="shared" si="18"/>
        <v>2.6357730760018772E-3</v>
      </c>
      <c r="Y189" s="4">
        <f t="shared" si="19"/>
        <v>1.8085679194958338E-13</v>
      </c>
      <c r="Z189" s="3">
        <f t="shared" si="20"/>
        <v>2.6357734332134561E-3</v>
      </c>
    </row>
    <row r="190" spans="1:26" x14ac:dyDescent="0.3">
      <c r="A190">
        <v>8726.5445303376237</v>
      </c>
      <c r="B190">
        <v>7795.6500001237409</v>
      </c>
      <c r="C190">
        <v>15591.300000293902</v>
      </c>
      <c r="D190">
        <v>23386.949999190234</v>
      </c>
      <c r="E190">
        <v>31182.599997942376</v>
      </c>
      <c r="F190">
        <v>38978.24999895379</v>
      </c>
      <c r="H190" s="1">
        <f>orbital_periods_output3[[#This Row],[vel_tan]]</f>
        <v>8726.5445303376237</v>
      </c>
      <c r="I190" s="1">
        <f>orbital_periods_output3[[#This Row],[time_1]]</f>
        <v>7795.6500001237409</v>
      </c>
      <c r="J190" s="1">
        <f>orbital_periods_output3[[#This Row],[time_2]]-orbital_periods_output3[[#This Row],[time_1]]</f>
        <v>7795.6500001701615</v>
      </c>
      <c r="K190" s="1">
        <f>orbital_periods_output3[[#This Row],[time_3]]-orbital_periods_output3[[#This Row],[time_2]]</f>
        <v>7795.6499988963315</v>
      </c>
      <c r="L190" s="1">
        <f>orbital_periods_output3[[#This Row],[time_4]]-orbital_periods_output3[[#This Row],[time_3]]</f>
        <v>7795.649998752142</v>
      </c>
      <c r="M190" s="1">
        <f>orbital_periods_output3[[#This Row],[time_5]]-orbital_periods_output3[[#This Row],[time_4]]</f>
        <v>7795.6500010114141</v>
      </c>
      <c r="N190" s="1">
        <f t="shared" si="14"/>
        <v>7795.6499997907576</v>
      </c>
      <c r="O190" s="2">
        <f t="shared" si="15"/>
        <v>1.129636075347662E-6</v>
      </c>
      <c r="P190">
        <f t="shared" si="16"/>
        <v>7795.6486337362121</v>
      </c>
      <c r="W190" s="1">
        <f t="shared" si="17"/>
        <v>76152579.439965501</v>
      </c>
      <c r="X190" s="3">
        <f t="shared" si="18"/>
        <v>2.5435002132762645E-3</v>
      </c>
      <c r="Y190" s="4">
        <f t="shared" si="19"/>
        <v>2.4571221118174541E-13</v>
      </c>
      <c r="Z190" s="3">
        <f t="shared" si="20"/>
        <v>2.5435005104129595E-3</v>
      </c>
    </row>
    <row r="191" spans="1:26" x14ac:dyDescent="0.3">
      <c r="A191">
        <v>8824.5955924762511</v>
      </c>
      <c r="B191">
        <v>8245.210000133553</v>
      </c>
      <c r="C191">
        <v>16490.420000294169</v>
      </c>
      <c r="D191">
        <v>24735.629998974349</v>
      </c>
      <c r="E191">
        <v>32980.839997731957</v>
      </c>
      <c r="F191">
        <v>41226.049999411727</v>
      </c>
      <c r="H191" s="1">
        <f>orbital_periods_output3[[#This Row],[vel_tan]]</f>
        <v>8824.5955924762511</v>
      </c>
      <c r="I191" s="1">
        <f>orbital_periods_output3[[#This Row],[time_1]]</f>
        <v>8245.210000133553</v>
      </c>
      <c r="J191" s="1">
        <f>orbital_periods_output3[[#This Row],[time_2]]-orbital_periods_output3[[#This Row],[time_1]]</f>
        <v>8245.2100001606159</v>
      </c>
      <c r="K191" s="1">
        <f>orbital_periods_output3[[#This Row],[time_3]]-orbital_periods_output3[[#This Row],[time_2]]</f>
        <v>8245.2099986801804</v>
      </c>
      <c r="L191" s="1">
        <f>orbital_periods_output3[[#This Row],[time_4]]-orbital_periods_output3[[#This Row],[time_3]]</f>
        <v>8245.2099987576075</v>
      </c>
      <c r="M191" s="1">
        <f>orbital_periods_output3[[#This Row],[time_5]]-orbital_periods_output3[[#This Row],[time_4]]</f>
        <v>8245.2100016797704</v>
      </c>
      <c r="N191" s="1">
        <f t="shared" si="14"/>
        <v>8245.2099998823451</v>
      </c>
      <c r="O191" s="2">
        <f t="shared" si="15"/>
        <v>1.4997949620010331E-6</v>
      </c>
      <c r="P191">
        <f t="shared" si="16"/>
        <v>8245.20953057927</v>
      </c>
      <c r="W191" s="1">
        <f t="shared" si="17"/>
        <v>77873487.370751277</v>
      </c>
      <c r="X191" s="3">
        <f t="shared" si="18"/>
        <v>2.4501848627428865E-3</v>
      </c>
      <c r="Y191" s="4">
        <f t="shared" si="19"/>
        <v>2.9712402014142442E-13</v>
      </c>
      <c r="Z191" s="3">
        <f t="shared" si="20"/>
        <v>2.4501849557164107E-3</v>
      </c>
    </row>
    <row r="192" spans="1:26" x14ac:dyDescent="0.3">
      <c r="A192">
        <v>8922.6466546148749</v>
      </c>
      <c r="B192">
        <v>8745.5100001444735</v>
      </c>
      <c r="C192">
        <v>17491.020000134002</v>
      </c>
      <c r="D192">
        <v>26236.5199987341</v>
      </c>
      <c r="E192">
        <v>34982.029998139653</v>
      </c>
      <c r="F192">
        <v>43727.539999921348</v>
      </c>
      <c r="H192" s="1">
        <f>orbital_periods_output3[[#This Row],[vel_tan]]</f>
        <v>8922.6466546148749</v>
      </c>
      <c r="I192" s="1">
        <f>orbital_periods_output3[[#This Row],[time_1]]</f>
        <v>8745.5100001444735</v>
      </c>
      <c r="J192" s="1">
        <f>orbital_periods_output3[[#This Row],[time_2]]-orbital_periods_output3[[#This Row],[time_1]]</f>
        <v>8745.5099999895283</v>
      </c>
      <c r="K192" s="1">
        <f>orbital_periods_output3[[#This Row],[time_3]]-orbital_periods_output3[[#This Row],[time_2]]</f>
        <v>8745.4999986000985</v>
      </c>
      <c r="L192" s="1">
        <f>orbital_periods_output3[[#This Row],[time_4]]-orbital_periods_output3[[#This Row],[time_3]]</f>
        <v>8745.5099994055527</v>
      </c>
      <c r="M192" s="1">
        <f>orbital_periods_output3[[#This Row],[time_5]]-orbital_periods_output3[[#This Row],[time_4]]</f>
        <v>8745.5100017816949</v>
      </c>
      <c r="N192" s="1">
        <f t="shared" si="14"/>
        <v>8745.5079999842692</v>
      </c>
      <c r="O192" s="2">
        <f t="shared" si="15"/>
        <v>5.0015907982015051E-3</v>
      </c>
      <c r="P192">
        <f t="shared" si="16"/>
        <v>8745.5065923767652</v>
      </c>
      <c r="W192" s="1">
        <f t="shared" si="17"/>
        <v>79613623.323110014</v>
      </c>
      <c r="X192" s="3">
        <f t="shared" si="18"/>
        <v>2.3558265163403634E-3</v>
      </c>
      <c r="Y192" s="4">
        <f t="shared" si="19"/>
        <v>8.982043677972176E-10</v>
      </c>
      <c r="Z192" s="3">
        <f t="shared" si="20"/>
        <v>2.3558267691238133E-3</v>
      </c>
    </row>
    <row r="193" spans="1:26" x14ac:dyDescent="0.3">
      <c r="A193">
        <v>9020.6977167534988</v>
      </c>
      <c r="B193">
        <v>9304.9700001566853</v>
      </c>
      <c r="C193">
        <v>18609.929999954897</v>
      </c>
      <c r="D193">
        <v>27914.889998465442</v>
      </c>
      <c r="E193">
        <v>37219.849998595557</v>
      </c>
      <c r="F193">
        <v>46524.810000491227</v>
      </c>
      <c r="H193" s="1">
        <f>orbital_periods_output3[[#This Row],[vel_tan]]</f>
        <v>9020.6977167534988</v>
      </c>
      <c r="I193" s="1">
        <f>orbital_periods_output3[[#This Row],[time_1]]</f>
        <v>9304.9700001566853</v>
      </c>
      <c r="J193" s="1">
        <f>orbital_periods_output3[[#This Row],[time_2]]-orbital_periods_output3[[#This Row],[time_1]]</f>
        <v>9304.9599997982114</v>
      </c>
      <c r="K193" s="1">
        <f>orbital_periods_output3[[#This Row],[time_3]]-orbital_periods_output3[[#This Row],[time_2]]</f>
        <v>9304.9599985105451</v>
      </c>
      <c r="L193" s="1">
        <f>orbital_periods_output3[[#This Row],[time_4]]-orbital_periods_output3[[#This Row],[time_3]]</f>
        <v>9304.9600001301151</v>
      </c>
      <c r="M193" s="1">
        <f>orbital_periods_output3[[#This Row],[time_5]]-orbital_periods_output3[[#This Row],[time_4]]</f>
        <v>9304.9600018956698</v>
      </c>
      <c r="N193" s="1">
        <f t="shared" si="14"/>
        <v>9304.962000098245</v>
      </c>
      <c r="O193" s="2">
        <f t="shared" si="15"/>
        <v>5.0008230700768763E-3</v>
      </c>
      <c r="P193">
        <f t="shared" si="16"/>
        <v>9304.9613425547213</v>
      </c>
      <c r="W193" s="1">
        <f t="shared" si="17"/>
        <v>81372987.297041789</v>
      </c>
      <c r="X193" s="3">
        <f t="shared" si="18"/>
        <v>2.2604258441451387E-3</v>
      </c>
      <c r="Y193" s="4">
        <f t="shared" si="19"/>
        <v>8.0988972761555647E-10</v>
      </c>
      <c r="Z193" s="3">
        <f t="shared" si="20"/>
        <v>2.2604259506351647E-3</v>
      </c>
    </row>
    <row r="194" spans="1:26" x14ac:dyDescent="0.3">
      <c r="A194">
        <v>9118.7487788921262</v>
      </c>
      <c r="B194">
        <v>9933.9000001704135</v>
      </c>
      <c r="C194">
        <v>19867.78999975355</v>
      </c>
      <c r="D194">
        <v>29801.679998163421</v>
      </c>
      <c r="E194">
        <v>39735.569999108076</v>
      </c>
      <c r="F194">
        <v>49669.460001131876</v>
      </c>
      <c r="H194" s="1">
        <f>orbital_periods_output3[[#This Row],[vel_tan]]</f>
        <v>9118.7487788921262</v>
      </c>
      <c r="I194" s="1">
        <f>orbital_periods_output3[[#This Row],[time_1]]</f>
        <v>9933.9000001704135</v>
      </c>
      <c r="J194" s="1">
        <f>orbital_periods_output3[[#This Row],[time_2]]-orbital_periods_output3[[#This Row],[time_1]]</f>
        <v>9933.8899995831362</v>
      </c>
      <c r="K194" s="1">
        <f>orbital_periods_output3[[#This Row],[time_3]]-orbital_periods_output3[[#This Row],[time_2]]</f>
        <v>9933.8899984098716</v>
      </c>
      <c r="L194" s="1">
        <f>orbital_periods_output3[[#This Row],[time_4]]-orbital_periods_output3[[#This Row],[time_3]]</f>
        <v>9933.8900009446552</v>
      </c>
      <c r="M194" s="1">
        <f>orbital_periods_output3[[#This Row],[time_5]]-orbital_periods_output3[[#This Row],[time_4]]</f>
        <v>9933.8900020237998</v>
      </c>
      <c r="N194" s="1">
        <f t="shared" si="14"/>
        <v>9933.8920002263749</v>
      </c>
      <c r="O194" s="2">
        <f t="shared" si="15"/>
        <v>5.0008802709271549E-3</v>
      </c>
      <c r="P194">
        <f t="shared" si="16"/>
        <v>9933.8908410317454</v>
      </c>
      <c r="W194" s="1">
        <f t="shared" si="17"/>
        <v>83151579.292546645</v>
      </c>
      <c r="X194" s="3">
        <f t="shared" si="18"/>
        <v>2.1639823319057738E-3</v>
      </c>
      <c r="Y194" s="4">
        <f t="shared" si="19"/>
        <v>7.2625556696985187E-10</v>
      </c>
      <c r="Z194" s="3">
        <f t="shared" si="20"/>
        <v>2.1639825002504639E-3</v>
      </c>
    </row>
    <row r="195" spans="1:26" x14ac:dyDescent="0.3">
      <c r="A195">
        <v>9216.79984103075</v>
      </c>
      <c r="B195">
        <v>10645.060000185937</v>
      </c>
      <c r="C195">
        <v>21290.119999525876</v>
      </c>
      <c r="D195">
        <v>31935.17999782191</v>
      </c>
      <c r="E195">
        <v>42580.239999687612</v>
      </c>
      <c r="F195">
        <v>53225.290001856294</v>
      </c>
      <c r="H195" s="1">
        <f>orbital_periods_output3[[#This Row],[vel_tan]]</f>
        <v>9216.79984103075</v>
      </c>
      <c r="I195" s="1">
        <f>orbital_periods_output3[[#This Row],[time_1]]</f>
        <v>10645.060000185937</v>
      </c>
      <c r="J195" s="1">
        <f>orbital_periods_output3[[#This Row],[time_2]]-orbital_periods_output3[[#This Row],[time_1]]</f>
        <v>10645.059999339939</v>
      </c>
      <c r="K195" s="1">
        <f>orbital_periods_output3[[#This Row],[time_3]]-orbital_periods_output3[[#This Row],[time_2]]</f>
        <v>10645.059998296034</v>
      </c>
      <c r="L195" s="1">
        <f>orbital_periods_output3[[#This Row],[time_4]]-orbital_periods_output3[[#This Row],[time_3]]</f>
        <v>10645.060001865702</v>
      </c>
      <c r="M195" s="1">
        <f>orbital_periods_output3[[#This Row],[time_5]]-orbital_periods_output3[[#This Row],[time_4]]</f>
        <v>10645.050002168682</v>
      </c>
      <c r="N195" s="1">
        <f t="shared" ref="N195:N201" si="21">SUM(I195:M195)/5</f>
        <v>10645.058000371258</v>
      </c>
      <c r="O195" s="2">
        <f t="shared" ref="O195:O201" si="22">(MAX(I195:M195)-MIN(I195:M195))/2</f>
        <v>4.9998485101241386E-3</v>
      </c>
      <c r="P195">
        <f t="shared" ref="P195:P201" si="23">2*PI()*SQRT(($S$2^3*$T$2^2*$U$2^2)/((2*$T$2*$U$2-$S$2*H195^2)^3))</f>
        <v>10645.057576446148</v>
      </c>
      <c r="W195" s="1">
        <f t="shared" ref="W195:W201" si="24">H195^2</f>
        <v>84949399.309624463</v>
      </c>
      <c r="X195" s="3">
        <f t="shared" ref="X195:X201" si="25">N195^(-2/3)</f>
        <v>2.0664963631060853E-3</v>
      </c>
      <c r="Y195" s="4">
        <f t="shared" ref="Y195:Y201" si="26">X195*ABS(-(2/3)*(O195/N195))</f>
        <v>6.4707139293448434E-10</v>
      </c>
      <c r="Z195" s="3">
        <f t="shared" ref="Z195:Z201" si="27">P195^(-2/3)</f>
        <v>2.0664964179697137E-3</v>
      </c>
    </row>
    <row r="196" spans="1:26" x14ac:dyDescent="0.3">
      <c r="A196">
        <v>9314.8509031693739</v>
      </c>
      <c r="B196">
        <v>11454.420000203603</v>
      </c>
      <c r="C196">
        <v>22908.839999266766</v>
      </c>
      <c r="D196">
        <v>34363.259998013593</v>
      </c>
      <c r="E196">
        <v>45817.680000347165</v>
      </c>
      <c r="F196">
        <v>57272.100002680738</v>
      </c>
      <c r="H196" s="1">
        <f>orbital_periods_output3[[#This Row],[vel_tan]]</f>
        <v>9314.8509031693739</v>
      </c>
      <c r="I196" s="1">
        <f>orbital_periods_output3[[#This Row],[time_1]]</f>
        <v>11454.420000203603</v>
      </c>
      <c r="J196" s="1">
        <f>orbital_periods_output3[[#This Row],[time_2]]-orbital_periods_output3[[#This Row],[time_1]]</f>
        <v>11454.419999063162</v>
      </c>
      <c r="K196" s="1">
        <f>orbital_periods_output3[[#This Row],[time_3]]-orbital_periods_output3[[#This Row],[time_2]]</f>
        <v>11454.419998746827</v>
      </c>
      <c r="L196" s="1">
        <f>orbital_periods_output3[[#This Row],[time_4]]-orbital_periods_output3[[#This Row],[time_3]]</f>
        <v>11454.420002333572</v>
      </c>
      <c r="M196" s="1">
        <f>orbital_periods_output3[[#This Row],[time_5]]-orbital_periods_output3[[#This Row],[time_4]]</f>
        <v>11454.420002333572</v>
      </c>
      <c r="N196" s="1">
        <f t="shared" si="21"/>
        <v>11454.420000536147</v>
      </c>
      <c r="O196" s="2">
        <f t="shared" si="22"/>
        <v>1.7933725757757202E-6</v>
      </c>
      <c r="P196">
        <f t="shared" si="23"/>
        <v>11454.418580193622</v>
      </c>
      <c r="W196" s="1">
        <f t="shared" si="24"/>
        <v>86766447.348275304</v>
      </c>
      <c r="X196" s="3">
        <f t="shared" si="25"/>
        <v>1.9679675411082157E-3</v>
      </c>
      <c r="Y196" s="4">
        <f t="shared" si="26"/>
        <v>2.0541118730149905E-13</v>
      </c>
      <c r="Z196" s="3">
        <f t="shared" si="27"/>
        <v>1.9679677037929108E-3</v>
      </c>
    </row>
    <row r="197" spans="1:26" x14ac:dyDescent="0.3">
      <c r="A197">
        <v>9412.9019653080013</v>
      </c>
      <c r="B197">
        <v>12382.170000223854</v>
      </c>
      <c r="C197">
        <v>24764.329998969755</v>
      </c>
      <c r="D197">
        <v>37146.489998580611</v>
      </c>
      <c r="E197">
        <v>49528.650001103189</v>
      </c>
      <c r="F197">
        <v>61910.810003625767</v>
      </c>
      <c r="H197" s="1">
        <f>orbital_periods_output3[[#This Row],[vel_tan]]</f>
        <v>9412.9019653080013</v>
      </c>
      <c r="I197" s="1">
        <f>orbital_periods_output3[[#This Row],[time_1]]</f>
        <v>12382.170000223854</v>
      </c>
      <c r="J197" s="1">
        <f>orbital_periods_output3[[#This Row],[time_2]]-orbital_periods_output3[[#This Row],[time_1]]</f>
        <v>12382.159998745901</v>
      </c>
      <c r="K197" s="1">
        <f>orbital_periods_output3[[#This Row],[time_3]]-orbital_periods_output3[[#This Row],[time_2]]</f>
        <v>12382.159999610856</v>
      </c>
      <c r="L197" s="1">
        <f>orbital_periods_output3[[#This Row],[time_4]]-orbital_periods_output3[[#This Row],[time_3]]</f>
        <v>12382.160002522578</v>
      </c>
      <c r="M197" s="1">
        <f>orbital_periods_output3[[#This Row],[time_5]]-orbital_periods_output3[[#This Row],[time_4]]</f>
        <v>12382.160002522578</v>
      </c>
      <c r="N197" s="1">
        <f t="shared" si="21"/>
        <v>12382.162000725153</v>
      </c>
      <c r="O197" s="2">
        <f t="shared" si="22"/>
        <v>5.000738976377761E-3</v>
      </c>
      <c r="P197">
        <f t="shared" si="23"/>
        <v>12382.162007705059</v>
      </c>
      <c r="W197" s="1">
        <f t="shared" si="24"/>
        <v>88602723.408499241</v>
      </c>
      <c r="X197" s="3">
        <f t="shared" si="25"/>
        <v>1.8683963584222084E-3</v>
      </c>
      <c r="Y197" s="4">
        <f t="shared" si="26"/>
        <v>5.0305498573065682E-10</v>
      </c>
      <c r="Z197" s="3">
        <f t="shared" si="27"/>
        <v>1.8683963577200554E-3</v>
      </c>
    </row>
    <row r="198" spans="1:26" x14ac:dyDescent="0.3">
      <c r="A198">
        <v>9510.9530274466251</v>
      </c>
      <c r="B198">
        <v>13454.170000247253</v>
      </c>
      <c r="C198">
        <v>26908.339998626561</v>
      </c>
      <c r="D198">
        <v>40362.499999235799</v>
      </c>
      <c r="E198">
        <v>53816.670001976774</v>
      </c>
      <c r="F198">
        <v>67270.84000345548</v>
      </c>
      <c r="H198" s="1">
        <f>orbital_periods_output3[[#This Row],[vel_tan]]</f>
        <v>9510.9530274466251</v>
      </c>
      <c r="I198" s="1">
        <f>orbital_periods_output3[[#This Row],[time_1]]</f>
        <v>13454.170000247253</v>
      </c>
      <c r="J198" s="1">
        <f>orbital_periods_output3[[#This Row],[time_2]]-orbital_periods_output3[[#This Row],[time_1]]</f>
        <v>13454.169998379308</v>
      </c>
      <c r="K198" s="1">
        <f>orbital_periods_output3[[#This Row],[time_3]]-orbital_periods_output3[[#This Row],[time_2]]</f>
        <v>13454.160000609238</v>
      </c>
      <c r="L198" s="1">
        <f>orbital_periods_output3[[#This Row],[time_4]]-orbital_periods_output3[[#This Row],[time_3]]</f>
        <v>13454.170002740975</v>
      </c>
      <c r="M198" s="1">
        <f>orbital_periods_output3[[#This Row],[time_5]]-orbital_periods_output3[[#This Row],[time_4]]</f>
        <v>13454.170001478706</v>
      </c>
      <c r="N198" s="1">
        <f t="shared" si="21"/>
        <v>13454.168000691096</v>
      </c>
      <c r="O198" s="2">
        <f t="shared" si="22"/>
        <v>5.0010658687824616E-3</v>
      </c>
      <c r="P198">
        <f t="shared" si="23"/>
        <v>13454.16652781518</v>
      </c>
      <c r="W198" s="1">
        <f t="shared" si="24"/>
        <v>90458227.490296125</v>
      </c>
      <c r="X198" s="3">
        <f t="shared" si="25"/>
        <v>1.7677822507341772E-3</v>
      </c>
      <c r="Y198" s="4">
        <f t="shared" si="26"/>
        <v>4.3806972318327975E-10</v>
      </c>
      <c r="Z198" s="3">
        <f t="shared" si="27"/>
        <v>1.767782379751154E-3</v>
      </c>
    </row>
    <row r="199" spans="1:26" x14ac:dyDescent="0.3">
      <c r="A199">
        <v>9609.0040895852489</v>
      </c>
      <c r="B199">
        <v>14704.100000274537</v>
      </c>
      <c r="C199">
        <v>29408.199998226406</v>
      </c>
      <c r="D199">
        <v>44112.289999999732</v>
      </c>
      <c r="E199">
        <v>58816.390002995351</v>
      </c>
      <c r="F199">
        <v>73520.480000181487</v>
      </c>
      <c r="H199" s="1">
        <f>orbital_periods_output3[[#This Row],[vel_tan]]</f>
        <v>9609.0040895852489</v>
      </c>
      <c r="I199" s="1">
        <f>orbital_periods_output3[[#This Row],[time_1]]</f>
        <v>14704.100000274537</v>
      </c>
      <c r="J199" s="1">
        <f>orbital_periods_output3[[#This Row],[time_2]]-orbital_periods_output3[[#This Row],[time_1]]</f>
        <v>14704.099997951869</v>
      </c>
      <c r="K199" s="1">
        <f>orbital_periods_output3[[#This Row],[time_3]]-orbital_periods_output3[[#This Row],[time_2]]</f>
        <v>14704.090001773326</v>
      </c>
      <c r="L199" s="1">
        <f>orbital_periods_output3[[#This Row],[time_4]]-orbital_periods_output3[[#This Row],[time_3]]</f>
        <v>14704.100002995619</v>
      </c>
      <c r="M199" s="1">
        <f>orbital_periods_output3[[#This Row],[time_5]]-orbital_periods_output3[[#This Row],[time_4]]</f>
        <v>14704.089997186136</v>
      </c>
      <c r="N199" s="1">
        <f t="shared" si="21"/>
        <v>14704.096000036297</v>
      </c>
      <c r="O199" s="2">
        <f t="shared" si="22"/>
        <v>5.0029047415591776E-3</v>
      </c>
      <c r="P199">
        <f t="shared" si="23"/>
        <v>14704.095934237468</v>
      </c>
      <c r="W199" s="1">
        <f t="shared" si="24"/>
        <v>92332959.593666032</v>
      </c>
      <c r="X199" s="3">
        <f t="shared" si="25"/>
        <v>1.6661257649157452E-3</v>
      </c>
      <c r="Y199" s="4">
        <f t="shared" si="26"/>
        <v>3.7792047827173762E-10</v>
      </c>
      <c r="Z199" s="3">
        <f t="shared" si="27"/>
        <v>1.6661257698862015E-3</v>
      </c>
    </row>
    <row r="200" spans="1:26" x14ac:dyDescent="0.3">
      <c r="A200">
        <v>9707.0551517238764</v>
      </c>
      <c r="B200">
        <v>16176.480000306676</v>
      </c>
      <c r="C200">
        <v>32352.949997755037</v>
      </c>
      <c r="D200">
        <v>48529.420000899619</v>
      </c>
      <c r="E200">
        <v>64705.8900041952</v>
      </c>
      <c r="F200">
        <v>80882.359996324827</v>
      </c>
      <c r="H200" s="1">
        <f>orbital_periods_output3[[#This Row],[vel_tan]]</f>
        <v>9707.0551517238764</v>
      </c>
      <c r="I200" s="1">
        <f>orbital_periods_output3[[#This Row],[time_1]]</f>
        <v>16176.480000306676</v>
      </c>
      <c r="J200" s="1">
        <f>orbital_periods_output3[[#This Row],[time_2]]-orbital_periods_output3[[#This Row],[time_1]]</f>
        <v>16176.469997448361</v>
      </c>
      <c r="K200" s="1">
        <f>orbital_periods_output3[[#This Row],[time_3]]-orbital_periods_output3[[#This Row],[time_2]]</f>
        <v>16176.470003144583</v>
      </c>
      <c r="L200" s="1">
        <f>orbital_periods_output3[[#This Row],[time_4]]-orbital_periods_output3[[#This Row],[time_3]]</f>
        <v>16176.470003295581</v>
      </c>
      <c r="M200" s="1">
        <f>orbital_periods_output3[[#This Row],[time_5]]-orbital_periods_output3[[#This Row],[time_4]]</f>
        <v>16176.469992129627</v>
      </c>
      <c r="N200" s="1">
        <f t="shared" si="21"/>
        <v>16176.471999264966</v>
      </c>
      <c r="O200" s="2">
        <f t="shared" si="22"/>
        <v>5.0040885244015954E-3</v>
      </c>
      <c r="P200">
        <f t="shared" si="23"/>
        <v>16176.471050087661</v>
      </c>
      <c r="W200" s="1">
        <f t="shared" si="24"/>
        <v>94226919.71860905</v>
      </c>
      <c r="X200" s="3">
        <f t="shared" si="25"/>
        <v>1.5634264669676903E-3</v>
      </c>
      <c r="Y200" s="4">
        <f t="shared" si="26"/>
        <v>3.2242400948959444E-10</v>
      </c>
      <c r="Z200" s="3">
        <f t="shared" si="27"/>
        <v>1.563426528125195E-3</v>
      </c>
    </row>
    <row r="201" spans="1:26" x14ac:dyDescent="0.3">
      <c r="A201">
        <v>9805.1062138625002</v>
      </c>
      <c r="B201">
        <v>17931.290000063527</v>
      </c>
      <c r="C201">
        <v>35862.579998319045</v>
      </c>
      <c r="D201">
        <v>53793.860001972127</v>
      </c>
      <c r="E201">
        <v>71725.150001122005</v>
      </c>
      <c r="F201">
        <v>89656.439991728359</v>
      </c>
      <c r="H201" s="1">
        <f>orbital_periods_output3[[#This Row],[vel_tan]]</f>
        <v>9805.1062138625002</v>
      </c>
      <c r="I201" s="1">
        <f>orbital_periods_output3[[#This Row],[time_1]]</f>
        <v>17931.290000063527</v>
      </c>
      <c r="J201" s="1">
        <f>orbital_periods_output3[[#This Row],[time_2]]-orbital_periods_output3[[#This Row],[time_1]]</f>
        <v>17931.289998255517</v>
      </c>
      <c r="K201" s="1">
        <f>orbital_periods_output3[[#This Row],[time_3]]-orbital_periods_output3[[#This Row],[time_2]]</f>
        <v>17931.280003653083</v>
      </c>
      <c r="L201" s="1">
        <f>orbital_periods_output3[[#This Row],[time_4]]-orbital_periods_output3[[#This Row],[time_3]]</f>
        <v>17931.289999149878</v>
      </c>
      <c r="M201" s="1">
        <f>orbital_periods_output3[[#This Row],[time_5]]-orbital_periods_output3[[#This Row],[time_4]]</f>
        <v>17931.289990606354</v>
      </c>
      <c r="N201" s="1">
        <f t="shared" si="21"/>
        <v>17931.287998345673</v>
      </c>
      <c r="O201" s="2">
        <f t="shared" si="22"/>
        <v>4.9982052223640494E-3</v>
      </c>
      <c r="P201">
        <f t="shared" si="23"/>
        <v>17931.285957436568</v>
      </c>
      <c r="W201" s="1">
        <f t="shared" si="24"/>
        <v>96140107.865125015</v>
      </c>
      <c r="X201" s="3">
        <f t="shared" si="25"/>
        <v>1.4596845437088992E-3</v>
      </c>
      <c r="Y201" s="4">
        <f t="shared" si="26"/>
        <v>2.712503756950053E-10</v>
      </c>
      <c r="Z201" s="3">
        <f t="shared" si="27"/>
        <v>1.4596846544681396E-3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B785-2F1B-486B-BCDF-D00F122525C7}">
  <dimension ref="A1:P201"/>
  <sheetViews>
    <sheetView workbookViewId="0">
      <selection activeCell="P1" sqref="P1:P1048576"/>
    </sheetView>
  </sheetViews>
  <sheetFormatPr defaultRowHeight="14.4" x14ac:dyDescent="0.3"/>
  <cols>
    <col min="13" max="13" width="9.21875" bestFit="1" customWidth="1"/>
    <col min="14" max="14" width="9.5546875" bestFit="1" customWidth="1"/>
    <col min="15" max="15" width="9" bestFit="1" customWidth="1"/>
    <col min="16" max="16" width="9.5546875" bestFit="1" customWidth="1"/>
  </cols>
  <sheetData>
    <row r="1" spans="1:16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M1" t="s">
        <v>6</v>
      </c>
      <c r="N1" t="s">
        <v>12</v>
      </c>
      <c r="O1" t="s">
        <v>13</v>
      </c>
      <c r="P1" t="s">
        <v>14</v>
      </c>
    </row>
    <row r="2" spans="1:16" x14ac:dyDescent="0.3">
      <c r="A2" s="1">
        <v>-9805.1062138625002</v>
      </c>
      <c r="B2" s="1">
        <v>17931.290000063527</v>
      </c>
      <c r="C2" s="1">
        <v>17931.289998255517</v>
      </c>
      <c r="D2" s="1">
        <v>17931.280003653083</v>
      </c>
      <c r="E2" s="1">
        <v>17931.289999149878</v>
      </c>
      <c r="F2" s="1">
        <v>17931.289990606354</v>
      </c>
      <c r="G2" s="1">
        <v>17931.287998345673</v>
      </c>
      <c r="H2" s="2">
        <v>4.9982052223640494E-3</v>
      </c>
      <c r="I2" s="1">
        <v>17931.285957436568</v>
      </c>
      <c r="M2" s="1">
        <v>-9805.1062138625002</v>
      </c>
      <c r="N2" s="1">
        <v>17931.287998345673</v>
      </c>
      <c r="O2" s="2">
        <v>4.9982052223640494E-3</v>
      </c>
      <c r="P2" s="1">
        <v>17931.285957436568</v>
      </c>
    </row>
    <row r="3" spans="1:16" x14ac:dyDescent="0.3">
      <c r="A3" s="1">
        <v>-9707.0551517238746</v>
      </c>
      <c r="B3" s="1">
        <v>16176.480000306676</v>
      </c>
      <c r="C3" s="1">
        <v>16176.469997448361</v>
      </c>
      <c r="D3" s="1">
        <v>16176.470003144583</v>
      </c>
      <c r="E3" s="1">
        <v>16176.470003295581</v>
      </c>
      <c r="F3" s="1">
        <v>16176.469992129627</v>
      </c>
      <c r="G3" s="1">
        <v>16176.471999264966</v>
      </c>
      <c r="H3" s="2">
        <v>5.0040885244015954E-3</v>
      </c>
      <c r="I3" s="1">
        <v>16176.471050087643</v>
      </c>
      <c r="M3" s="1">
        <v>-9707.0551517238746</v>
      </c>
      <c r="N3" s="1">
        <v>16176.471999264966</v>
      </c>
      <c r="O3" s="2">
        <v>5.0040885244015954E-3</v>
      </c>
      <c r="P3" s="1">
        <v>16176.471050087643</v>
      </c>
    </row>
    <row r="4" spans="1:16" x14ac:dyDescent="0.3">
      <c r="A4" s="1">
        <v>-9609.0040895852508</v>
      </c>
      <c r="B4" s="1">
        <v>14704.100000274537</v>
      </c>
      <c r="C4" s="1">
        <v>14704.099997951869</v>
      </c>
      <c r="D4" s="1">
        <v>14704.090001773326</v>
      </c>
      <c r="E4" s="1">
        <v>14704.100002995619</v>
      </c>
      <c r="F4" s="1">
        <v>14704.089997186136</v>
      </c>
      <c r="G4" s="1">
        <v>14704.096000036297</v>
      </c>
      <c r="H4" s="2">
        <v>5.0029047415591776E-3</v>
      </c>
      <c r="I4" s="1">
        <v>14704.09593423751</v>
      </c>
      <c r="M4" s="1">
        <v>-9609.0040895852508</v>
      </c>
      <c r="N4" s="1">
        <v>14704.096000036297</v>
      </c>
      <c r="O4" s="2">
        <v>5.0029047415591776E-3</v>
      </c>
      <c r="P4" s="1">
        <v>14704.09593423751</v>
      </c>
    </row>
    <row r="5" spans="1:16" x14ac:dyDescent="0.3">
      <c r="A5" s="1">
        <v>-9510.9530274466251</v>
      </c>
      <c r="B5" s="1">
        <v>13454.170000247253</v>
      </c>
      <c r="C5" s="1">
        <v>13454.169998379308</v>
      </c>
      <c r="D5" s="1">
        <v>13454.160000609238</v>
      </c>
      <c r="E5" s="1">
        <v>13454.170002740975</v>
      </c>
      <c r="F5" s="1">
        <v>13454.170001478706</v>
      </c>
      <c r="G5" s="1">
        <v>13454.168000691096</v>
      </c>
      <c r="H5" s="2">
        <v>5.0010658687824616E-3</v>
      </c>
      <c r="I5" s="1">
        <v>13454.16652781518</v>
      </c>
      <c r="M5" s="1">
        <v>-9510.9530274466251</v>
      </c>
      <c r="N5" s="1">
        <v>13454.168000691096</v>
      </c>
      <c r="O5" s="2">
        <v>5.0010658687824616E-3</v>
      </c>
      <c r="P5" s="1">
        <v>13454.16652781518</v>
      </c>
    </row>
    <row r="6" spans="1:16" x14ac:dyDescent="0.3">
      <c r="A6" s="1">
        <v>-9412.9019653079995</v>
      </c>
      <c r="B6" s="1">
        <v>12382.170000223854</v>
      </c>
      <c r="C6" s="1">
        <v>12382.159998745901</v>
      </c>
      <c r="D6" s="1">
        <v>12382.159999610856</v>
      </c>
      <c r="E6" s="1">
        <v>12382.160002522578</v>
      </c>
      <c r="F6" s="1">
        <v>12382.160002522578</v>
      </c>
      <c r="G6" s="1">
        <v>12382.162000725153</v>
      </c>
      <c r="H6" s="2">
        <v>5.000738976377761E-3</v>
      </c>
      <c r="I6" s="1">
        <v>12382.162007705028</v>
      </c>
      <c r="M6" s="1">
        <v>-9412.9019653079995</v>
      </c>
      <c r="N6" s="1">
        <v>12382.162000725153</v>
      </c>
      <c r="O6" s="2">
        <v>5.000738976377761E-3</v>
      </c>
      <c r="P6" s="1">
        <v>12382.162007705028</v>
      </c>
    </row>
    <row r="7" spans="1:16" x14ac:dyDescent="0.3">
      <c r="A7" s="1">
        <v>-9314.8509031693757</v>
      </c>
      <c r="B7" s="1">
        <v>11454.420000203603</v>
      </c>
      <c r="C7" s="1">
        <v>11454.419999063162</v>
      </c>
      <c r="D7" s="1">
        <v>11454.419998746827</v>
      </c>
      <c r="E7" s="1">
        <v>11454.420002333572</v>
      </c>
      <c r="F7" s="1">
        <v>11454.420002333572</v>
      </c>
      <c r="G7" s="1">
        <v>11454.420000536147</v>
      </c>
      <c r="H7" s="2">
        <v>1.7933725757757202E-6</v>
      </c>
      <c r="I7" s="1">
        <v>11454.418580193635</v>
      </c>
      <c r="M7" s="1">
        <v>-9314.8509031693757</v>
      </c>
      <c r="N7" s="1">
        <v>11454.420000536147</v>
      </c>
      <c r="O7" s="2">
        <v>1.7933725757757202E-6</v>
      </c>
      <c r="P7" s="1">
        <v>11454.418580193635</v>
      </c>
    </row>
    <row r="8" spans="1:16" x14ac:dyDescent="0.3">
      <c r="A8" s="1">
        <v>-9216.79984103075</v>
      </c>
      <c r="B8" s="1">
        <v>10645.060000185937</v>
      </c>
      <c r="C8" s="1">
        <v>10645.059999339939</v>
      </c>
      <c r="D8" s="1">
        <v>10645.059998296034</v>
      </c>
      <c r="E8" s="1">
        <v>10645.060001865702</v>
      </c>
      <c r="F8" s="1">
        <v>10645.050002168682</v>
      </c>
      <c r="G8" s="1">
        <v>10645.058000371258</v>
      </c>
      <c r="H8" s="2">
        <v>4.9998485101241386E-3</v>
      </c>
      <c r="I8" s="1">
        <v>10645.057576446148</v>
      </c>
      <c r="M8" s="1">
        <v>-9216.79984103075</v>
      </c>
      <c r="N8" s="1">
        <v>10645.058000371258</v>
      </c>
      <c r="O8" s="2">
        <v>4.9998485101241386E-3</v>
      </c>
      <c r="P8" s="1">
        <v>10645.057576446148</v>
      </c>
    </row>
    <row r="9" spans="1:16" x14ac:dyDescent="0.3">
      <c r="A9" s="1">
        <v>-9118.7487788921244</v>
      </c>
      <c r="B9" s="1">
        <v>9933.9000001704135</v>
      </c>
      <c r="C9" s="1">
        <v>9933.8899995831362</v>
      </c>
      <c r="D9" s="1">
        <v>9933.8899984098716</v>
      </c>
      <c r="E9" s="1">
        <v>9933.8900009446552</v>
      </c>
      <c r="F9" s="1">
        <v>9933.8900020237998</v>
      </c>
      <c r="G9" s="1">
        <v>9933.8920002263749</v>
      </c>
      <c r="H9" s="2">
        <v>5.0008802709271549E-3</v>
      </c>
      <c r="I9" s="1">
        <v>9933.8908410317345</v>
      </c>
      <c r="M9" s="1">
        <v>-9118.7487788921244</v>
      </c>
      <c r="N9" s="1">
        <v>9933.8920002263749</v>
      </c>
      <c r="O9" s="2">
        <v>5.0008802709271549E-3</v>
      </c>
      <c r="P9" s="1">
        <v>9933.8908410317345</v>
      </c>
    </row>
    <row r="10" spans="1:16" x14ac:dyDescent="0.3">
      <c r="A10" s="1">
        <v>-9020.6977167535006</v>
      </c>
      <c r="B10" s="1">
        <v>9304.9700001566853</v>
      </c>
      <c r="C10" s="1">
        <v>9304.9599997982114</v>
      </c>
      <c r="D10" s="1">
        <v>9304.9599985105451</v>
      </c>
      <c r="E10" s="1">
        <v>9304.9600001301151</v>
      </c>
      <c r="F10" s="1">
        <v>9304.9600018956698</v>
      </c>
      <c r="G10" s="1">
        <v>9304.962000098245</v>
      </c>
      <c r="H10" s="2">
        <v>5.0008230700768763E-3</v>
      </c>
      <c r="I10" s="1">
        <v>9304.9613425547304</v>
      </c>
      <c r="M10" s="1">
        <v>-9020.6977167535006</v>
      </c>
      <c r="N10" s="1">
        <v>9304.962000098245</v>
      </c>
      <c r="O10" s="2">
        <v>5.0008230700768763E-3</v>
      </c>
      <c r="P10" s="1">
        <v>9304.9613425547304</v>
      </c>
    </row>
    <row r="11" spans="1:16" x14ac:dyDescent="0.3">
      <c r="A11" s="1">
        <v>-8922.6466546148749</v>
      </c>
      <c r="B11" s="1">
        <v>8745.5100001444735</v>
      </c>
      <c r="C11" s="1">
        <v>8745.5099999895283</v>
      </c>
      <c r="D11" s="1">
        <v>8745.4999986000985</v>
      </c>
      <c r="E11" s="1">
        <v>8745.5099994055527</v>
      </c>
      <c r="F11" s="1">
        <v>8745.5100017816949</v>
      </c>
      <c r="G11" s="1">
        <v>8745.5079999842692</v>
      </c>
      <c r="H11" s="2">
        <v>5.0015907982015051E-3</v>
      </c>
      <c r="I11" s="1">
        <v>8745.5065923767652</v>
      </c>
      <c r="M11" s="1">
        <v>-8922.6466546148749</v>
      </c>
      <c r="N11" s="1">
        <v>8745.5079999842692</v>
      </c>
      <c r="O11" s="2">
        <v>5.0015907982015051E-3</v>
      </c>
      <c r="P11" s="1">
        <v>8745.5065923767652</v>
      </c>
    </row>
    <row r="12" spans="1:16" x14ac:dyDescent="0.3">
      <c r="A12" s="1">
        <v>-8824.5955924762493</v>
      </c>
      <c r="B12" s="1">
        <v>8245.210000133553</v>
      </c>
      <c r="C12" s="1">
        <v>8245.2100001606159</v>
      </c>
      <c r="D12" s="1">
        <v>8245.2099986801804</v>
      </c>
      <c r="E12" s="1">
        <v>8245.2099987576075</v>
      </c>
      <c r="F12" s="1">
        <v>8245.2100016797704</v>
      </c>
      <c r="G12" s="1">
        <v>8245.2099998823451</v>
      </c>
      <c r="H12" s="2">
        <v>1.4997949620010331E-6</v>
      </c>
      <c r="I12" s="1">
        <v>8245.2095305792627</v>
      </c>
      <c r="M12" s="1">
        <v>-8824.5955924762493</v>
      </c>
      <c r="N12" s="1">
        <v>8245.2099998823451</v>
      </c>
      <c r="O12" s="2">
        <v>1.4997949620010331E-6</v>
      </c>
      <c r="P12" s="1">
        <v>8245.2095305792627</v>
      </c>
    </row>
    <row r="13" spans="1:16" x14ac:dyDescent="0.3">
      <c r="A13" s="1">
        <v>-8726.5445303376255</v>
      </c>
      <c r="B13" s="1">
        <v>7795.6500001237409</v>
      </c>
      <c r="C13" s="1">
        <v>7795.6500001701615</v>
      </c>
      <c r="D13" s="1">
        <v>7795.6499988963315</v>
      </c>
      <c r="E13" s="1">
        <v>7795.649998752142</v>
      </c>
      <c r="F13" s="1">
        <v>7795.6500010114141</v>
      </c>
      <c r="G13" s="1">
        <v>7795.6499997907576</v>
      </c>
      <c r="H13" s="2">
        <v>1.129636075347662E-6</v>
      </c>
      <c r="I13" s="1">
        <v>7795.6486337362194</v>
      </c>
      <c r="M13" s="1">
        <v>-8726.5445303376255</v>
      </c>
      <c r="N13" s="1">
        <v>7795.6499997907576</v>
      </c>
      <c r="O13" s="2">
        <v>1.129636075347662E-6</v>
      </c>
      <c r="P13" s="1">
        <v>7795.6486337362194</v>
      </c>
    </row>
    <row r="14" spans="1:16" x14ac:dyDescent="0.3">
      <c r="A14" s="1">
        <v>-8628.4934681989998</v>
      </c>
      <c r="B14" s="1">
        <v>7389.8900001148841</v>
      </c>
      <c r="C14" s="1">
        <v>7389.8900001613047</v>
      </c>
      <c r="D14" s="1">
        <v>7389.8899991088965</v>
      </c>
      <c r="E14" s="1">
        <v>7389.8899988170924</v>
      </c>
      <c r="F14" s="1">
        <v>7389.8900003382914</v>
      </c>
      <c r="G14" s="1">
        <v>7389.8899997080935</v>
      </c>
      <c r="H14" s="2">
        <v>7.6059950515627861E-7</v>
      </c>
      <c r="I14" s="1">
        <v>7389.8884974426774</v>
      </c>
      <c r="M14" s="1">
        <v>-8628.4934681989998</v>
      </c>
      <c r="N14" s="1">
        <v>7389.8899997080935</v>
      </c>
      <c r="O14" s="2">
        <v>7.6059950515627861E-7</v>
      </c>
      <c r="P14" s="1">
        <v>7389.8884974426774</v>
      </c>
    </row>
    <row r="15" spans="1:16" x14ac:dyDescent="0.3">
      <c r="A15" s="1">
        <v>-8530.442406060376</v>
      </c>
      <c r="B15" s="1">
        <v>7022.1800001068577</v>
      </c>
      <c r="C15" s="1">
        <v>7022.1700001532781</v>
      </c>
      <c r="D15" s="1">
        <v>7022.1699993015318</v>
      </c>
      <c r="E15" s="1">
        <v>7022.1699988759538</v>
      </c>
      <c r="F15" s="1">
        <v>7022.1699997282776</v>
      </c>
      <c r="G15" s="1">
        <v>7022.1719996331794</v>
      </c>
      <c r="H15" s="2">
        <v>5.0006154519905976E-3</v>
      </c>
      <c r="I15" s="1">
        <v>7022.1710403171364</v>
      </c>
      <c r="M15" s="1">
        <v>-8530.442406060376</v>
      </c>
      <c r="N15" s="1">
        <v>7022.1719996331794</v>
      </c>
      <c r="O15" s="2">
        <v>5.0006154519905976E-3</v>
      </c>
      <c r="P15" s="1">
        <v>7022.1710403171364</v>
      </c>
    </row>
    <row r="16" spans="1:16" x14ac:dyDescent="0.3">
      <c r="A16" s="1">
        <v>-8432.3913439217504</v>
      </c>
      <c r="B16" s="1">
        <v>6687.6800000995563</v>
      </c>
      <c r="C16" s="1">
        <v>6687.6800001459769</v>
      </c>
      <c r="D16" s="1">
        <v>6687.6799994767625</v>
      </c>
      <c r="E16" s="1">
        <v>6687.6799989294959</v>
      </c>
      <c r="F16" s="1">
        <v>6687.6799991733824</v>
      </c>
      <c r="G16" s="1">
        <v>6687.6799995650344</v>
      </c>
      <c r="H16" s="2">
        <v>6.0824049796792679E-7</v>
      </c>
      <c r="I16" s="1">
        <v>6687.6798255557296</v>
      </c>
      <c r="M16" s="1">
        <v>-8432.3913439217504</v>
      </c>
      <c r="N16" s="1">
        <v>6687.6799995650344</v>
      </c>
      <c r="O16" s="2">
        <v>6.0824049796792679E-7</v>
      </c>
      <c r="P16" s="1">
        <v>6687.6798255557296</v>
      </c>
    </row>
    <row r="17" spans="1:16" x14ac:dyDescent="0.3">
      <c r="A17" s="1">
        <v>-8334.3402817831247</v>
      </c>
      <c r="B17" s="1">
        <v>6382.3600000928918</v>
      </c>
      <c r="C17" s="1">
        <v>6382.3600001393124</v>
      </c>
      <c r="D17" s="1">
        <v>6382.3599996367102</v>
      </c>
      <c r="E17" s="1">
        <v>6382.3599989783688</v>
      </c>
      <c r="F17" s="1">
        <v>6382.3599989783688</v>
      </c>
      <c r="G17" s="1">
        <v>6382.3599995651302</v>
      </c>
      <c r="H17" s="2">
        <v>5.8047180573339574E-7</v>
      </c>
      <c r="I17" s="1">
        <v>6382.358218533348</v>
      </c>
      <c r="M17" s="1">
        <v>-8334.3402817831247</v>
      </c>
      <c r="N17" s="1">
        <v>6382.3599995651302</v>
      </c>
      <c r="O17" s="2">
        <v>5.8047180573339574E-7</v>
      </c>
      <c r="P17" s="1">
        <v>6382.358218533348</v>
      </c>
    </row>
    <row r="18" spans="1:16" x14ac:dyDescent="0.3">
      <c r="A18" s="1">
        <v>-8236.2892196445009</v>
      </c>
      <c r="B18" s="1">
        <v>6102.770000086789</v>
      </c>
      <c r="C18" s="1">
        <v>6102.7700001332096</v>
      </c>
      <c r="D18" s="1">
        <v>6102.7699997831787</v>
      </c>
      <c r="E18" s="1">
        <v>6102.7699990231231</v>
      </c>
      <c r="F18" s="1">
        <v>6102.7599990231247</v>
      </c>
      <c r="G18" s="1">
        <v>6102.767999609885</v>
      </c>
      <c r="H18" s="2">
        <v>5.0005550424430112E-3</v>
      </c>
      <c r="I18" s="1">
        <v>6102.7676670507044</v>
      </c>
      <c r="M18" s="1">
        <v>-8236.2892196445009</v>
      </c>
      <c r="N18" s="1">
        <v>6102.767999609885</v>
      </c>
      <c r="O18" s="2">
        <v>5.0005550424430112E-3</v>
      </c>
      <c r="P18" s="1">
        <v>6102.7676670507044</v>
      </c>
    </row>
    <row r="19" spans="1:16" x14ac:dyDescent="0.3">
      <c r="A19" s="1">
        <v>-8138.2381575058753</v>
      </c>
      <c r="B19" s="1">
        <v>5845.9800000811838</v>
      </c>
      <c r="C19" s="1">
        <v>5845.9800001276044</v>
      </c>
      <c r="D19" s="1">
        <v>5845.9699999177046</v>
      </c>
      <c r="E19" s="1">
        <v>5845.9799990642277</v>
      </c>
      <c r="F19" s="1">
        <v>5845.9799990642277</v>
      </c>
      <c r="G19" s="1">
        <v>5845.9779996509897</v>
      </c>
      <c r="H19" s="2">
        <v>5.0001049498860084E-3</v>
      </c>
      <c r="I19" s="1">
        <v>5845.9762206115693</v>
      </c>
      <c r="M19" s="1">
        <v>-8138.2381575058753</v>
      </c>
      <c r="N19" s="1">
        <v>5845.9779996509897</v>
      </c>
      <c r="O19" s="2">
        <v>5.0001049498860084E-3</v>
      </c>
      <c r="P19" s="1">
        <v>5845.9762206115693</v>
      </c>
    </row>
    <row r="20" spans="1:16" x14ac:dyDescent="0.3">
      <c r="A20" s="1">
        <v>-8040.1870953672505</v>
      </c>
      <c r="B20" s="1">
        <v>5609.4800000760215</v>
      </c>
      <c r="C20" s="1">
        <v>5609.4700001224419</v>
      </c>
      <c r="D20" s="1">
        <v>5609.4700000416015</v>
      </c>
      <c r="E20" s="1">
        <v>5609.4699991020861</v>
      </c>
      <c r="F20" s="1">
        <v>5609.4699991020861</v>
      </c>
      <c r="G20" s="1">
        <v>5609.4719996888471</v>
      </c>
      <c r="H20" s="2">
        <v>5.0004869676740782E-3</v>
      </c>
      <c r="I20" s="1">
        <v>5609.4700773627028</v>
      </c>
      <c r="M20" s="1">
        <v>-8040.1870953672505</v>
      </c>
      <c r="N20" s="1">
        <v>5609.4719996888471</v>
      </c>
      <c r="O20" s="2">
        <v>5.0004869676740782E-3</v>
      </c>
      <c r="P20" s="1">
        <v>5609.4700773627028</v>
      </c>
    </row>
    <row r="21" spans="1:16" x14ac:dyDescent="0.3">
      <c r="A21" s="1">
        <v>-7942.1360332286249</v>
      </c>
      <c r="B21" s="1">
        <v>5391.0900000712545</v>
      </c>
      <c r="C21" s="1">
        <v>5391.0800001176749</v>
      </c>
      <c r="D21" s="1">
        <v>5391.0800001176758</v>
      </c>
      <c r="E21" s="1">
        <v>5391.0899991753759</v>
      </c>
      <c r="F21" s="1">
        <v>5391.0799991370441</v>
      </c>
      <c r="G21" s="1">
        <v>5391.0839997238054</v>
      </c>
      <c r="H21" s="2">
        <v>5.0004671052192862E-3</v>
      </c>
      <c r="I21" s="1">
        <v>5391.0828368422854</v>
      </c>
      <c r="M21" s="1">
        <v>-7942.1360332286249</v>
      </c>
      <c r="N21" s="1">
        <v>5391.0839997238054</v>
      </c>
      <c r="O21" s="2">
        <v>5.0004671052192862E-3</v>
      </c>
      <c r="P21" s="1">
        <v>5391.0828368422854</v>
      </c>
    </row>
    <row r="22" spans="1:16" x14ac:dyDescent="0.3">
      <c r="A22" s="1">
        <v>-7844.0849710900002</v>
      </c>
      <c r="B22" s="1">
        <v>5188.940000066842</v>
      </c>
      <c r="C22" s="1">
        <v>5188.9400001132626</v>
      </c>
      <c r="D22" s="1">
        <v>5188.9400001132635</v>
      </c>
      <c r="E22" s="1">
        <v>5188.9399993180432</v>
      </c>
      <c r="F22" s="1">
        <v>5188.9399991694008</v>
      </c>
      <c r="G22" s="1">
        <v>5188.9399997561623</v>
      </c>
      <c r="H22" s="2">
        <v>4.7193134378176183E-7</v>
      </c>
      <c r="I22" s="1">
        <v>5188.93848931496</v>
      </c>
      <c r="M22" s="1">
        <v>-7844.0849710900002</v>
      </c>
      <c r="N22" s="1">
        <v>5188.9399997561623</v>
      </c>
      <c r="O22" s="2">
        <v>4.7193134378176183E-7</v>
      </c>
      <c r="P22" s="1">
        <v>5188.93848931496</v>
      </c>
    </row>
    <row r="23" spans="1:16" x14ac:dyDescent="0.3">
      <c r="A23" s="1">
        <v>-7746.0339089513755</v>
      </c>
      <c r="B23" s="1">
        <v>5001.4100000627486</v>
      </c>
      <c r="C23" s="1">
        <v>5001.4100001091692</v>
      </c>
      <c r="D23" s="1">
        <v>5001.4000001091699</v>
      </c>
      <c r="E23" s="1">
        <v>5001.4099994503977</v>
      </c>
      <c r="F23" s="1">
        <v>5001.3999991994206</v>
      </c>
      <c r="G23" s="1">
        <v>5001.4059997861814</v>
      </c>
      <c r="H23" s="2">
        <v>5.0004548743345367E-3</v>
      </c>
      <c r="I23" s="1">
        <v>5001.4051519505974</v>
      </c>
      <c r="M23" s="1">
        <v>-7746.0339089513755</v>
      </c>
      <c r="N23" s="1">
        <v>5001.4059997861814</v>
      </c>
      <c r="O23" s="2">
        <v>5.0004548743345367E-3</v>
      </c>
      <c r="P23" s="1">
        <v>5001.4051519505974</v>
      </c>
    </row>
    <row r="24" spans="1:16" x14ac:dyDescent="0.3">
      <c r="A24" s="1">
        <v>-7647.9828468127507</v>
      </c>
      <c r="B24" s="1">
        <v>4827.0600000589429</v>
      </c>
      <c r="C24" s="1">
        <v>4827.0600001053635</v>
      </c>
      <c r="D24" s="1">
        <v>4827.0600001053645</v>
      </c>
      <c r="E24" s="1">
        <v>4827.0499995734481</v>
      </c>
      <c r="F24" s="1">
        <v>4827.0599992273274</v>
      </c>
      <c r="G24" s="1">
        <v>4827.0579998140893</v>
      </c>
      <c r="H24" s="2">
        <v>5.0002659581878106E-3</v>
      </c>
      <c r="I24" s="1">
        <v>4827.0572790116803</v>
      </c>
      <c r="M24" s="1">
        <v>-7647.9828468127507</v>
      </c>
      <c r="N24" s="1">
        <v>4827.0579998140893</v>
      </c>
      <c r="O24" s="2">
        <v>5.0002659581878106E-3</v>
      </c>
      <c r="P24" s="1">
        <v>4827.0572790116803</v>
      </c>
    </row>
    <row r="25" spans="1:16" x14ac:dyDescent="0.3">
      <c r="A25" s="1">
        <v>-7549.9317846741251</v>
      </c>
      <c r="B25" s="1">
        <v>4664.6500000553979</v>
      </c>
      <c r="C25" s="1">
        <v>4664.6400001018183</v>
      </c>
      <c r="D25" s="1">
        <v>4664.6500001018194</v>
      </c>
      <c r="E25" s="1">
        <v>4664.6399996880737</v>
      </c>
      <c r="F25" s="1">
        <v>4664.6499992533245</v>
      </c>
      <c r="G25" s="1">
        <v>4664.6459998400869</v>
      </c>
      <c r="H25" s="2">
        <v>5.0002068728645099E-3</v>
      </c>
      <c r="I25" s="1">
        <v>4664.6446032229342</v>
      </c>
      <c r="M25" s="1">
        <v>-7549.9317846741251</v>
      </c>
      <c r="N25" s="1">
        <v>4664.6459998400869</v>
      </c>
      <c r="O25" s="2">
        <v>5.0002068728645099E-3</v>
      </c>
      <c r="P25" s="1">
        <v>4664.6446032229342</v>
      </c>
    </row>
    <row r="26" spans="1:16" x14ac:dyDescent="0.3">
      <c r="A26" s="1">
        <v>-7451.8807225355004</v>
      </c>
      <c r="B26" s="1">
        <v>4513.0700000520892</v>
      </c>
      <c r="C26" s="1">
        <v>4513.0700000985098</v>
      </c>
      <c r="D26" s="1">
        <v>4513.0600000985105</v>
      </c>
      <c r="E26" s="1">
        <v>4513.0699997950524</v>
      </c>
      <c r="F26" s="1">
        <v>4513.0699992775881</v>
      </c>
      <c r="G26" s="1">
        <v>4513.06799986435</v>
      </c>
      <c r="H26" s="2">
        <v>4.999999999654392E-3</v>
      </c>
      <c r="I26" s="1">
        <v>4513.0664610295207</v>
      </c>
      <c r="M26" s="1">
        <v>-7451.8807225355004</v>
      </c>
      <c r="N26" s="1">
        <v>4513.06799986435</v>
      </c>
      <c r="O26" s="2">
        <v>4.999999999654392E-3</v>
      </c>
      <c r="P26" s="1">
        <v>4513.0664610295207</v>
      </c>
    </row>
    <row r="27" spans="1:16" x14ac:dyDescent="0.3">
      <c r="A27" s="1">
        <v>-7353.8296603968756</v>
      </c>
      <c r="B27" s="1">
        <v>4371.360000048996</v>
      </c>
      <c r="C27" s="1">
        <v>4371.3500000954164</v>
      </c>
      <c r="D27" s="1">
        <v>4371.3500000954173</v>
      </c>
      <c r="E27" s="1">
        <v>4371.3499998950701</v>
      </c>
      <c r="F27" s="1">
        <v>4371.3499993002733</v>
      </c>
      <c r="G27" s="1">
        <v>4371.3519998870343</v>
      </c>
      <c r="H27" s="2">
        <v>5.0003743613160623E-3</v>
      </c>
      <c r="I27" s="1">
        <v>4371.3504522426419</v>
      </c>
      <c r="M27" s="1">
        <v>-7353.8296603968756</v>
      </c>
      <c r="N27" s="1">
        <v>4371.3519998870343</v>
      </c>
      <c r="O27" s="2">
        <v>5.0003743613160623E-3</v>
      </c>
      <c r="P27" s="1">
        <v>4371.3504522426419</v>
      </c>
    </row>
    <row r="28" spans="1:16" x14ac:dyDescent="0.3">
      <c r="A28" s="1">
        <v>-7255.77859825825</v>
      </c>
      <c r="B28" s="1">
        <v>4238.640000046099</v>
      </c>
      <c r="C28" s="1">
        <v>4238.6300000925194</v>
      </c>
      <c r="D28" s="1">
        <v>4238.6400000925205</v>
      </c>
      <c r="E28" s="1">
        <v>4238.6299999887378</v>
      </c>
      <c r="F28" s="1">
        <v>4238.6399993215164</v>
      </c>
      <c r="G28" s="1">
        <v>4238.6359999082788</v>
      </c>
      <c r="H28" s="2">
        <v>5.000051891329349E-3</v>
      </c>
      <c r="I28" s="1">
        <v>4238.6346106462142</v>
      </c>
      <c r="M28" s="1">
        <v>-7255.77859825825</v>
      </c>
      <c r="N28" s="1">
        <v>4238.6359999082788</v>
      </c>
      <c r="O28" s="2">
        <v>5.000051891329349E-3</v>
      </c>
      <c r="P28" s="1">
        <v>4238.6346106462142</v>
      </c>
    </row>
    <row r="29" spans="1:16" x14ac:dyDescent="0.3">
      <c r="A29" s="1">
        <v>-7157.7275361196253</v>
      </c>
      <c r="B29" s="1">
        <v>4114.1600000433818</v>
      </c>
      <c r="C29" s="1">
        <v>4114.1500000898022</v>
      </c>
      <c r="D29" s="1">
        <v>4114.1500000898031</v>
      </c>
      <c r="E29" s="1">
        <v>4114.1500000765936</v>
      </c>
      <c r="F29" s="1">
        <v>4114.159999341442</v>
      </c>
      <c r="G29" s="1">
        <v>4114.1539999282049</v>
      </c>
      <c r="H29" s="2">
        <v>4.999983394100127E-3</v>
      </c>
      <c r="I29" s="1">
        <v>4114.1524351163052</v>
      </c>
      <c r="M29" s="1">
        <v>-7157.7275361196253</v>
      </c>
      <c r="N29" s="1">
        <v>4114.1539999282049</v>
      </c>
      <c r="O29" s="2">
        <v>4.999983394100127E-3</v>
      </c>
      <c r="P29" s="1">
        <v>4114.1524351163052</v>
      </c>
    </row>
    <row r="30" spans="1:16" x14ac:dyDescent="0.3">
      <c r="A30" s="1">
        <v>-7059.6764739810005</v>
      </c>
      <c r="B30" s="1">
        <v>3997.23000004083</v>
      </c>
      <c r="C30" s="1">
        <v>3997.2200000872504</v>
      </c>
      <c r="D30" s="1">
        <v>3997.2200000872499</v>
      </c>
      <c r="E30" s="1">
        <v>3997.2200000872508</v>
      </c>
      <c r="F30" s="1">
        <v>3997.219999432029</v>
      </c>
      <c r="G30" s="1">
        <v>3997.2219999469221</v>
      </c>
      <c r="H30" s="2">
        <v>5.0003044004824915E-3</v>
      </c>
      <c r="I30" s="1">
        <v>3997.220264139361</v>
      </c>
      <c r="M30" s="1">
        <v>-7059.6764739810005</v>
      </c>
      <c r="N30" s="1">
        <v>3997.2219999469221</v>
      </c>
      <c r="O30" s="2">
        <v>5.0003044004824915E-3</v>
      </c>
      <c r="P30" s="1">
        <v>3997.220264139361</v>
      </c>
    </row>
    <row r="31" spans="1:16" x14ac:dyDescent="0.3">
      <c r="A31" s="1">
        <v>-6961.6254118423749</v>
      </c>
      <c r="B31" s="1">
        <v>3887.2300000384289</v>
      </c>
      <c r="C31" s="1">
        <v>3887.2300000848495</v>
      </c>
      <c r="D31" s="1">
        <v>3887.2200000848488</v>
      </c>
      <c r="E31" s="1">
        <v>3887.23000008485</v>
      </c>
      <c r="F31" s="1">
        <v>3887.2299995296671</v>
      </c>
      <c r="G31" s="1">
        <v>3887.2279999645289</v>
      </c>
      <c r="H31" s="2">
        <v>5.0000000005638867E-3</v>
      </c>
      <c r="I31" s="1">
        <v>3887.2265801133544</v>
      </c>
      <c r="M31" s="1">
        <v>-6961.6254118423749</v>
      </c>
      <c r="N31" s="1">
        <v>3887.2279999645289</v>
      </c>
      <c r="O31" s="2">
        <v>5.0000000005638867E-3</v>
      </c>
      <c r="P31" s="1">
        <v>3887.2265801133544</v>
      </c>
    </row>
    <row r="32" spans="1:16" x14ac:dyDescent="0.3">
      <c r="A32" s="1">
        <v>-6863.5743497037502</v>
      </c>
      <c r="B32" s="1">
        <v>3783.6300000361675</v>
      </c>
      <c r="C32" s="1">
        <v>3783.6200000825879</v>
      </c>
      <c r="D32" s="1">
        <v>3783.6200000825875</v>
      </c>
      <c r="E32" s="1">
        <v>3783.6300000825886</v>
      </c>
      <c r="F32" s="1">
        <v>3783.6199996216328</v>
      </c>
      <c r="G32" s="1">
        <v>3783.6239999811128</v>
      </c>
      <c r="H32" s="2">
        <v>5.0002304778899997E-3</v>
      </c>
      <c r="I32" s="1">
        <v>3783.6229106883266</v>
      </c>
      <c r="M32" s="1">
        <v>-6863.5743497037502</v>
      </c>
      <c r="N32" s="1">
        <v>3783.6239999811128</v>
      </c>
      <c r="O32" s="2">
        <v>5.0002304778899997E-3</v>
      </c>
      <c r="P32" s="1">
        <v>3783.6229106883266</v>
      </c>
    </row>
    <row r="33" spans="1:16" x14ac:dyDescent="0.3">
      <c r="A33" s="1">
        <v>-6765.5232875651254</v>
      </c>
      <c r="B33" s="1">
        <v>3685.9200000340347</v>
      </c>
      <c r="C33" s="1">
        <v>3685.9200000804553</v>
      </c>
      <c r="D33" s="1">
        <v>3685.9100000804547</v>
      </c>
      <c r="E33" s="1">
        <v>3685.9200000804558</v>
      </c>
      <c r="F33" s="1">
        <v>3685.9199997083633</v>
      </c>
      <c r="G33" s="1">
        <v>3685.9179999967528</v>
      </c>
      <c r="H33" s="2">
        <v>5.0000000005638867E-3</v>
      </c>
      <c r="I33" s="1">
        <v>3685.9160579946715</v>
      </c>
      <c r="M33" s="1">
        <v>-6765.5232875651254</v>
      </c>
      <c r="N33" s="1">
        <v>3685.9179999967528</v>
      </c>
      <c r="O33" s="2">
        <v>5.0000000005638867E-3</v>
      </c>
      <c r="P33" s="1">
        <v>3685.9160579946715</v>
      </c>
    </row>
    <row r="34" spans="1:16" x14ac:dyDescent="0.3">
      <c r="A34" s="1">
        <v>-6667.4722254264998</v>
      </c>
      <c r="B34" s="1">
        <v>3593.6700000320211</v>
      </c>
      <c r="C34" s="1">
        <v>3593.6600000784415</v>
      </c>
      <c r="D34" s="1">
        <v>3593.660000078441</v>
      </c>
      <c r="E34" s="1">
        <v>3593.660000078442</v>
      </c>
      <c r="F34" s="1">
        <v>3593.6599997902558</v>
      </c>
      <c r="G34" s="1">
        <v>3593.6620000115204</v>
      </c>
      <c r="H34" s="2">
        <v>5.0001208826415677E-3</v>
      </c>
      <c r="I34" s="1">
        <v>3593.6614369109416</v>
      </c>
      <c r="M34" s="1">
        <v>-6667.4722254264998</v>
      </c>
      <c r="N34" s="1">
        <v>3593.6620000115204</v>
      </c>
      <c r="O34" s="2">
        <v>5.0001208826415677E-3</v>
      </c>
      <c r="P34" s="1">
        <v>3593.6614369109416</v>
      </c>
    </row>
    <row r="35" spans="1:16" x14ac:dyDescent="0.3">
      <c r="A35" s="1">
        <v>-6569.4211632878751</v>
      </c>
      <c r="B35" s="1">
        <v>3506.4600000301175</v>
      </c>
      <c r="C35" s="1">
        <v>3506.4600000765381</v>
      </c>
      <c r="D35" s="1">
        <v>3506.4600000765377</v>
      </c>
      <c r="E35" s="1">
        <v>3506.4500000765383</v>
      </c>
      <c r="F35" s="1">
        <v>3506.459999867664</v>
      </c>
      <c r="G35" s="1">
        <v>3506.4580000254791</v>
      </c>
      <c r="H35" s="2">
        <v>4.9999999998817657E-3</v>
      </c>
      <c r="I35" s="1">
        <v>3506.4573435415623</v>
      </c>
      <c r="M35" s="1">
        <v>-6569.4211632878751</v>
      </c>
      <c r="N35" s="1">
        <v>3506.4580000254791</v>
      </c>
      <c r="O35" s="2">
        <v>4.9999999998817657E-3</v>
      </c>
      <c r="P35" s="1">
        <v>3506.4573435415623</v>
      </c>
    </row>
    <row r="36" spans="1:16" x14ac:dyDescent="0.3">
      <c r="A36" s="1">
        <v>-6471.3701011492503</v>
      </c>
      <c r="B36" s="1">
        <v>3423.9500000283165</v>
      </c>
      <c r="C36" s="1">
        <v>3423.9400000747369</v>
      </c>
      <c r="D36" s="1">
        <v>3423.9400000747364</v>
      </c>
      <c r="E36" s="1">
        <v>3423.9400000747373</v>
      </c>
      <c r="F36" s="1">
        <v>3423.9399999409106</v>
      </c>
      <c r="G36" s="1">
        <v>3423.9420000386876</v>
      </c>
      <c r="H36" s="2">
        <v>5.0000437029211753E-3</v>
      </c>
      <c r="I36" s="1">
        <v>3423.9400070844595</v>
      </c>
      <c r="M36" s="1">
        <v>-6471.3701011492503</v>
      </c>
      <c r="N36" s="1">
        <v>3423.9420000386876</v>
      </c>
      <c r="O36" s="2">
        <v>5.0000437029211753E-3</v>
      </c>
      <c r="P36" s="1">
        <v>3423.9400070844595</v>
      </c>
    </row>
    <row r="37" spans="1:16" x14ac:dyDescent="0.3">
      <c r="A37" s="1">
        <v>-6373.3190390106247</v>
      </c>
      <c r="B37" s="1">
        <v>3345.7800000266102</v>
      </c>
      <c r="C37" s="1">
        <v>3345.7800000730308</v>
      </c>
      <c r="D37" s="1">
        <v>3345.7800000730304</v>
      </c>
      <c r="E37" s="1">
        <v>3345.7800000730313</v>
      </c>
      <c r="F37" s="1">
        <v>3345.7800000102925</v>
      </c>
      <c r="G37" s="1">
        <v>3345.7800000511988</v>
      </c>
      <c r="H37" s="2">
        <v>3.1369381758850068E-8</v>
      </c>
      <c r="I37" s="1">
        <v>3345.779304004544</v>
      </c>
      <c r="M37" s="1">
        <v>-6373.3190390106247</v>
      </c>
      <c r="N37" s="1">
        <v>3345.7800000511988</v>
      </c>
      <c r="O37" s="2">
        <v>3.1369381758850068E-8</v>
      </c>
      <c r="P37" s="1">
        <v>3345.779304004544</v>
      </c>
    </row>
    <row r="38" spans="1:16" x14ac:dyDescent="0.3">
      <c r="A38" s="1">
        <v>-6275.2679768720009</v>
      </c>
      <c r="B38" s="1">
        <v>3271.6800000249928</v>
      </c>
      <c r="C38" s="1">
        <v>3271.6800000714134</v>
      </c>
      <c r="D38" s="1">
        <v>3271.6700000714127</v>
      </c>
      <c r="E38" s="1">
        <v>3271.6800000714138</v>
      </c>
      <c r="F38" s="1">
        <v>3271.6700000714136</v>
      </c>
      <c r="G38" s="1">
        <v>3271.6760000621293</v>
      </c>
      <c r="H38" s="2">
        <v>5.0000000005638867E-3</v>
      </c>
      <c r="I38" s="1">
        <v>3271.6750342231821</v>
      </c>
      <c r="M38" s="1">
        <v>-6275.2679768720009</v>
      </c>
      <c r="N38" s="1">
        <v>3271.6760000621293</v>
      </c>
      <c r="O38" s="2">
        <v>5.0000000005638867E-3</v>
      </c>
      <c r="P38" s="1">
        <v>3271.6750342231821</v>
      </c>
    </row>
    <row r="39" spans="1:16" x14ac:dyDescent="0.3">
      <c r="A39" s="1">
        <v>-6177.2169147333752</v>
      </c>
      <c r="B39" s="1">
        <v>3201.3600000234578</v>
      </c>
      <c r="C39" s="1">
        <v>3201.3500000698782</v>
      </c>
      <c r="D39" s="1">
        <v>3201.360000069878</v>
      </c>
      <c r="E39" s="1">
        <v>3201.3500000698787</v>
      </c>
      <c r="F39" s="1">
        <v>3201.3500000698787</v>
      </c>
      <c r="G39" s="1">
        <v>3201.3540000605944</v>
      </c>
      <c r="H39" s="2">
        <v>4.9999999998817657E-3</v>
      </c>
      <c r="I39" s="1">
        <v>3201.3536759144558</v>
      </c>
      <c r="M39" s="1">
        <v>-6177.2169147333752</v>
      </c>
      <c r="N39" s="1">
        <v>3201.3540000605944</v>
      </c>
      <c r="O39" s="2">
        <v>4.9999999998817657E-3</v>
      </c>
      <c r="P39" s="1">
        <v>3201.3536759144558</v>
      </c>
    </row>
    <row r="40" spans="1:16" x14ac:dyDescent="0.3">
      <c r="A40" s="1">
        <v>-6079.1658525947496</v>
      </c>
      <c r="B40" s="1">
        <v>3134.5700000219999</v>
      </c>
      <c r="C40" s="1">
        <v>3134.5700000684205</v>
      </c>
      <c r="D40" s="1">
        <v>3134.5600000684199</v>
      </c>
      <c r="E40" s="1">
        <v>3134.570000068421</v>
      </c>
      <c r="F40" s="1">
        <v>3134.5600000684208</v>
      </c>
      <c r="G40" s="1">
        <v>3134.5660000591365</v>
      </c>
      <c r="H40" s="2">
        <v>5.0000000005638867E-3</v>
      </c>
      <c r="I40" s="1">
        <v>3134.5655492646647</v>
      </c>
      <c r="M40" s="1">
        <v>-6079.1658525947496</v>
      </c>
      <c r="N40" s="1">
        <v>3134.5660000591365</v>
      </c>
      <c r="O40" s="2">
        <v>5.0000000005638867E-3</v>
      </c>
      <c r="P40" s="1">
        <v>3134.5655492646647</v>
      </c>
    </row>
    <row r="41" spans="1:16" x14ac:dyDescent="0.3">
      <c r="A41" s="1">
        <v>-5981.1147904561258</v>
      </c>
      <c r="B41" s="1">
        <v>3071.0900000206143</v>
      </c>
      <c r="C41" s="1">
        <v>3071.0800000670347</v>
      </c>
      <c r="D41" s="1">
        <v>3071.0800000670342</v>
      </c>
      <c r="E41" s="1">
        <v>3071.0800000670351</v>
      </c>
      <c r="F41" s="1">
        <v>3071.0900000670354</v>
      </c>
      <c r="G41" s="1">
        <v>3071.0840000577509</v>
      </c>
      <c r="H41" s="2">
        <v>5.0000000005638867E-3</v>
      </c>
      <c r="I41" s="1">
        <v>3071.0823308254917</v>
      </c>
      <c r="M41" s="1">
        <v>-5981.1147904561258</v>
      </c>
      <c r="N41" s="1">
        <v>3071.0840000577509</v>
      </c>
      <c r="O41" s="2">
        <v>5.0000000005638867E-3</v>
      </c>
      <c r="P41" s="1">
        <v>3071.0823308254917</v>
      </c>
    </row>
    <row r="42" spans="1:16" x14ac:dyDescent="0.3">
      <c r="A42" s="1">
        <v>-5883.0637283175001</v>
      </c>
      <c r="B42" s="1">
        <v>3010.7000000192961</v>
      </c>
      <c r="C42" s="1">
        <v>3010.6900000657165</v>
      </c>
      <c r="D42" s="1">
        <v>3010.7000000657163</v>
      </c>
      <c r="E42" s="1">
        <v>3010.690000065717</v>
      </c>
      <c r="F42" s="1">
        <v>3010.7000000657172</v>
      </c>
      <c r="G42" s="1">
        <v>3010.6960000564327</v>
      </c>
      <c r="H42" s="2">
        <v>5.000000000336513E-3</v>
      </c>
      <c r="I42" s="1">
        <v>3010.6948693628328</v>
      </c>
      <c r="M42" s="1">
        <v>-5883.0637283175001</v>
      </c>
      <c r="N42" s="1">
        <v>3010.6960000564327</v>
      </c>
      <c r="O42" s="2">
        <v>5.000000000336513E-3</v>
      </c>
      <c r="P42" s="1">
        <v>3010.6948693628328</v>
      </c>
    </row>
    <row r="43" spans="1:16" x14ac:dyDescent="0.3">
      <c r="A43" s="1">
        <v>-5785.0126661788754</v>
      </c>
      <c r="B43" s="1">
        <v>2953.2200000180414</v>
      </c>
      <c r="C43" s="1">
        <v>2953.2100000644618</v>
      </c>
      <c r="D43" s="1">
        <v>2953.2100000644614</v>
      </c>
      <c r="E43" s="1">
        <v>2953.2100000644623</v>
      </c>
      <c r="F43" s="1">
        <v>2953.2100000644623</v>
      </c>
      <c r="G43" s="1">
        <v>2953.2120000551777</v>
      </c>
      <c r="H43" s="2">
        <v>4.9999767900317238E-3</v>
      </c>
      <c r="I43" s="1">
        <v>2953.2112617585872</v>
      </c>
      <c r="M43" s="1">
        <v>-5785.0126661788754</v>
      </c>
      <c r="N43" s="1">
        <v>2953.2120000551777</v>
      </c>
      <c r="O43" s="2">
        <v>4.9999767900317238E-3</v>
      </c>
      <c r="P43" s="1">
        <v>2953.2112617585872</v>
      </c>
    </row>
    <row r="44" spans="1:16" x14ac:dyDescent="0.3">
      <c r="A44" s="1">
        <v>-5686.9616040402507</v>
      </c>
      <c r="B44" s="1">
        <v>2898.4600000168462</v>
      </c>
      <c r="C44" s="1">
        <v>2898.4600000632668</v>
      </c>
      <c r="D44" s="1">
        <v>2898.4500000632661</v>
      </c>
      <c r="E44" s="1">
        <v>2898.4600000632672</v>
      </c>
      <c r="F44" s="1">
        <v>2898.450000063267</v>
      </c>
      <c r="G44" s="1">
        <v>2898.4560000539827</v>
      </c>
      <c r="H44" s="2">
        <v>5.0000000005638867E-3</v>
      </c>
      <c r="I44" s="1">
        <v>2898.4551538673591</v>
      </c>
      <c r="M44" s="1">
        <v>-5686.9616040402507</v>
      </c>
      <c r="N44" s="1">
        <v>2898.4560000539827</v>
      </c>
      <c r="O44" s="2">
        <v>5.0000000005638867E-3</v>
      </c>
      <c r="P44" s="1">
        <v>2898.4551538673591</v>
      </c>
    </row>
    <row r="45" spans="1:16" x14ac:dyDescent="0.3">
      <c r="A45" s="1">
        <v>-5588.910541901625</v>
      </c>
      <c r="B45" s="1">
        <v>2846.270000015707</v>
      </c>
      <c r="C45" s="1">
        <v>2846.2600000621273</v>
      </c>
      <c r="D45" s="1">
        <v>2846.2700000621271</v>
      </c>
      <c r="E45" s="1">
        <v>2846.2600000621278</v>
      </c>
      <c r="F45" s="1">
        <v>2846.270000062128</v>
      </c>
      <c r="G45" s="1">
        <v>2846.2660000528435</v>
      </c>
      <c r="H45" s="2">
        <v>5.000000000336513E-3</v>
      </c>
      <c r="I45" s="1">
        <v>2846.2642365080428</v>
      </c>
      <c r="M45" s="1">
        <v>-5588.910541901625</v>
      </c>
      <c r="N45" s="1">
        <v>2846.2660000528435</v>
      </c>
      <c r="O45" s="2">
        <v>5.000000000336513E-3</v>
      </c>
      <c r="P45" s="1">
        <v>2846.2642365080428</v>
      </c>
    </row>
    <row r="46" spans="1:16" x14ac:dyDescent="0.3">
      <c r="A46" s="1">
        <v>-5490.8594797630003</v>
      </c>
      <c r="B46" s="1">
        <v>2796.4900000146204</v>
      </c>
      <c r="C46" s="1">
        <v>2796.490000061041</v>
      </c>
      <c r="D46" s="1">
        <v>2796.4900000610405</v>
      </c>
      <c r="E46" s="1">
        <v>2796.4900000610414</v>
      </c>
      <c r="F46" s="1">
        <v>2796.4900000610414</v>
      </c>
      <c r="G46" s="1">
        <v>2796.4900000517569</v>
      </c>
      <c r="H46" s="2">
        <v>2.3210532162920572E-8</v>
      </c>
      <c r="I46" s="1">
        <v>2796.4889111761904</v>
      </c>
      <c r="M46" s="1">
        <v>-5490.8594797630003</v>
      </c>
      <c r="N46" s="1">
        <v>2796.4900000517569</v>
      </c>
      <c r="O46" s="2">
        <v>2.3210532162920572E-8</v>
      </c>
      <c r="P46" s="1">
        <v>2796.4889111761904</v>
      </c>
    </row>
    <row r="47" spans="1:16" x14ac:dyDescent="0.3">
      <c r="A47" s="1">
        <v>-5392.8084176243756</v>
      </c>
      <c r="B47" s="1">
        <v>2749.0000000135838</v>
      </c>
      <c r="C47" s="1">
        <v>2748.9900000600041</v>
      </c>
      <c r="D47" s="1">
        <v>2748.9900000600037</v>
      </c>
      <c r="E47" s="1">
        <v>2748.9900000600046</v>
      </c>
      <c r="F47" s="1">
        <v>2748.9900000600046</v>
      </c>
      <c r="G47" s="1">
        <v>2748.99200005072</v>
      </c>
      <c r="H47" s="2">
        <v>4.9999767900317238E-3</v>
      </c>
      <c r="I47" s="1">
        <v>2748.9911037536199</v>
      </c>
      <c r="M47" s="1">
        <v>-5392.8084176243756</v>
      </c>
      <c r="N47" s="1">
        <v>2748.99200005072</v>
      </c>
      <c r="O47" s="2">
        <v>4.9999767900317238E-3</v>
      </c>
      <c r="P47" s="1">
        <v>2748.9911037536199</v>
      </c>
    </row>
    <row r="48" spans="1:16" x14ac:dyDescent="0.3">
      <c r="A48" s="1">
        <v>-5294.7573554857499</v>
      </c>
      <c r="B48" s="1">
        <v>2703.6500000125939</v>
      </c>
      <c r="C48" s="1">
        <v>2703.6400000590143</v>
      </c>
      <c r="D48" s="1">
        <v>2703.6400000590147</v>
      </c>
      <c r="E48" s="1">
        <v>2703.650000059014</v>
      </c>
      <c r="F48" s="1">
        <v>2703.6400000590147</v>
      </c>
      <c r="G48" s="1">
        <v>2703.6440000497305</v>
      </c>
      <c r="H48" s="2">
        <v>4.9999999998817657E-3</v>
      </c>
      <c r="I48" s="1">
        <v>2703.6432075932066</v>
      </c>
      <c r="M48" s="1">
        <v>-5294.7573554857499</v>
      </c>
      <c r="N48" s="1">
        <v>2703.6440000497305</v>
      </c>
      <c r="O48" s="2">
        <v>4.9999999998817657E-3</v>
      </c>
      <c r="P48" s="1">
        <v>2703.6432075932066</v>
      </c>
    </row>
    <row r="49" spans="1:16" x14ac:dyDescent="0.3">
      <c r="A49" s="1">
        <v>-5196.7062933471252</v>
      </c>
      <c r="B49" s="1">
        <v>2660.3300000116483</v>
      </c>
      <c r="C49" s="1">
        <v>2660.3300000580689</v>
      </c>
      <c r="D49" s="1">
        <v>2660.3300000580693</v>
      </c>
      <c r="E49" s="1">
        <v>2660.3200000580682</v>
      </c>
      <c r="F49" s="1">
        <v>2660.3300000580693</v>
      </c>
      <c r="G49" s="1">
        <v>2660.3280000487848</v>
      </c>
      <c r="H49" s="2">
        <v>5.0000000005638867E-3</v>
      </c>
      <c r="I49" s="1">
        <v>2660.3271399713135</v>
      </c>
      <c r="M49" s="1">
        <v>-5196.7062933471252</v>
      </c>
      <c r="N49" s="1">
        <v>2660.3280000487848</v>
      </c>
      <c r="O49" s="2">
        <v>5.0000000005638867E-3</v>
      </c>
      <c r="P49" s="1">
        <v>2660.3271399713135</v>
      </c>
    </row>
    <row r="50" spans="1:16" x14ac:dyDescent="0.3">
      <c r="A50" s="1">
        <v>-5098.6552312085005</v>
      </c>
      <c r="B50" s="1">
        <v>2618.9400000107448</v>
      </c>
      <c r="C50" s="1">
        <v>2618.9300000571652</v>
      </c>
      <c r="D50" s="1">
        <v>2618.9400000571659</v>
      </c>
      <c r="E50" s="1">
        <v>2618.9300000571648</v>
      </c>
      <c r="F50" s="1">
        <v>2618.9300000571657</v>
      </c>
      <c r="G50" s="1">
        <v>2618.9340000478815</v>
      </c>
      <c r="H50" s="2">
        <v>5.0000000005638867E-3</v>
      </c>
      <c r="I50" s="1">
        <v>2618.9334981111501</v>
      </c>
      <c r="M50" s="1">
        <v>-5098.6552312085005</v>
      </c>
      <c r="N50" s="1">
        <v>2618.9340000478815</v>
      </c>
      <c r="O50" s="2">
        <v>5.0000000005638867E-3</v>
      </c>
      <c r="P50" s="1">
        <v>2618.9334981111501</v>
      </c>
    </row>
    <row r="51" spans="1:16" x14ac:dyDescent="0.3">
      <c r="A51" s="1">
        <v>-5000.6041690698748</v>
      </c>
      <c r="B51" s="1">
        <v>2579.3700000098811</v>
      </c>
      <c r="C51" s="1">
        <v>2579.3600000563015</v>
      </c>
      <c r="D51" s="1">
        <v>2579.3600000563019</v>
      </c>
      <c r="E51" s="1">
        <v>2579.360000056301</v>
      </c>
      <c r="F51" s="1">
        <v>2579.3600000563019</v>
      </c>
      <c r="G51" s="1">
        <v>2579.3620000470173</v>
      </c>
      <c r="H51" s="2">
        <v>4.9999767900317238E-3</v>
      </c>
      <c r="I51" s="1">
        <v>2579.3608028552831</v>
      </c>
      <c r="M51" s="1">
        <v>-5000.6041690698748</v>
      </c>
      <c r="N51" s="1">
        <v>2579.3620000470173</v>
      </c>
      <c r="O51" s="2">
        <v>4.9999767900317238E-3</v>
      </c>
      <c r="P51" s="1">
        <v>2579.3608028552831</v>
      </c>
    </row>
    <row r="52" spans="1:16" x14ac:dyDescent="0.3">
      <c r="A52" s="1">
        <v>-4902.5531069312501</v>
      </c>
      <c r="B52" s="1">
        <v>2541.5200000090549</v>
      </c>
      <c r="C52" s="1">
        <v>2541.5100000554753</v>
      </c>
      <c r="D52" s="1">
        <v>2541.520000055476</v>
      </c>
      <c r="E52" s="1">
        <v>2541.5100000554748</v>
      </c>
      <c r="F52" s="1">
        <v>2541.520000055476</v>
      </c>
      <c r="G52" s="1">
        <v>2541.5160000461915</v>
      </c>
      <c r="H52" s="2">
        <v>5.0000000005638867E-3</v>
      </c>
      <c r="I52" s="1">
        <v>2541.5148196600635</v>
      </c>
      <c r="M52" s="1">
        <v>-4902.5531069312501</v>
      </c>
      <c r="N52" s="1">
        <v>2541.5160000461915</v>
      </c>
      <c r="O52" s="2">
        <v>5.0000000005638867E-3</v>
      </c>
      <c r="P52" s="1">
        <v>2541.5148196600635</v>
      </c>
    </row>
    <row r="53" spans="1:16" x14ac:dyDescent="0.3">
      <c r="A53" s="1">
        <v>-4804.5020447926254</v>
      </c>
      <c r="B53" s="1">
        <v>2505.3100000082645</v>
      </c>
      <c r="C53" s="1">
        <v>2505.3100000546851</v>
      </c>
      <c r="D53" s="1">
        <v>2505.3100000546856</v>
      </c>
      <c r="E53" s="1">
        <v>2505.3100000546847</v>
      </c>
      <c r="F53" s="1">
        <v>2505.3000000546854</v>
      </c>
      <c r="G53" s="1">
        <v>2505.3080000454011</v>
      </c>
      <c r="H53" s="2">
        <v>5.0000000001091394E-3</v>
      </c>
      <c r="I53" s="1">
        <v>2505.3079479445491</v>
      </c>
      <c r="M53" s="1">
        <v>-4804.5020447926254</v>
      </c>
      <c r="N53" s="1">
        <v>2505.3080000454011</v>
      </c>
      <c r="O53" s="2">
        <v>5.0000000001091394E-3</v>
      </c>
      <c r="P53" s="1">
        <v>2505.3079479445491</v>
      </c>
    </row>
    <row r="54" spans="1:16" x14ac:dyDescent="0.3">
      <c r="A54" s="1">
        <v>-4706.4509826540007</v>
      </c>
      <c r="B54" s="1">
        <v>2470.6600000075082</v>
      </c>
      <c r="C54" s="1">
        <v>2470.6600000539288</v>
      </c>
      <c r="D54" s="1">
        <v>2470.6600000539293</v>
      </c>
      <c r="E54" s="1">
        <v>2470.6600000539283</v>
      </c>
      <c r="F54" s="1">
        <v>2470.6600000539293</v>
      </c>
      <c r="G54" s="1">
        <v>2470.6600000446447</v>
      </c>
      <c r="H54" s="2">
        <v>2.3210532162920572E-8</v>
      </c>
      <c r="I54" s="1">
        <v>2470.6586709892431</v>
      </c>
      <c r="M54" s="1">
        <v>-4706.4509826540007</v>
      </c>
      <c r="N54" s="1">
        <v>2470.6600000446447</v>
      </c>
      <c r="O54" s="2">
        <v>2.3210532162920572E-8</v>
      </c>
      <c r="P54" s="1">
        <v>2470.6586709892431</v>
      </c>
    </row>
    <row r="55" spans="1:16" x14ac:dyDescent="0.3">
      <c r="A55" s="1">
        <v>-4608.399920515375</v>
      </c>
      <c r="B55" s="1">
        <v>2437.5000000067844</v>
      </c>
      <c r="C55" s="1">
        <v>2437.4900000532048</v>
      </c>
      <c r="D55" s="1">
        <v>2437.4900000532052</v>
      </c>
      <c r="E55" s="1">
        <v>2437.4900000532043</v>
      </c>
      <c r="F55" s="1">
        <v>2437.4900000532052</v>
      </c>
      <c r="G55" s="1">
        <v>2437.4920000439206</v>
      </c>
      <c r="H55" s="2">
        <v>4.9999767900317238E-3</v>
      </c>
      <c r="I55" s="1">
        <v>2437.4910595767142</v>
      </c>
      <c r="M55" s="1">
        <v>-4608.399920515375</v>
      </c>
      <c r="N55" s="1">
        <v>2437.4920000439206</v>
      </c>
      <c r="O55" s="2">
        <v>4.9999767900317238E-3</v>
      </c>
      <c r="P55" s="1">
        <v>2437.4910595767142</v>
      </c>
    </row>
    <row r="56" spans="1:16" x14ac:dyDescent="0.3">
      <c r="A56" s="1">
        <v>-4510.3488583767503</v>
      </c>
      <c r="B56" s="1">
        <v>2405.7400000060911</v>
      </c>
      <c r="C56" s="1">
        <v>2405.7300000525115</v>
      </c>
      <c r="D56" s="1">
        <v>2405.7400000525122</v>
      </c>
      <c r="E56" s="1">
        <v>2405.7300000525111</v>
      </c>
      <c r="F56" s="1">
        <v>2405.7400000525122</v>
      </c>
      <c r="G56" s="1">
        <v>2405.7360000432277</v>
      </c>
      <c r="H56" s="2">
        <v>5.0000000005638867E-3</v>
      </c>
      <c r="I56" s="1">
        <v>2405.7343234227092</v>
      </c>
      <c r="M56" s="1">
        <v>-4510.3488583767503</v>
      </c>
      <c r="N56" s="1">
        <v>2405.7360000432277</v>
      </c>
      <c r="O56" s="2">
        <v>5.0000000005638867E-3</v>
      </c>
      <c r="P56" s="1">
        <v>2405.7343234227092</v>
      </c>
    </row>
    <row r="57" spans="1:16" x14ac:dyDescent="0.3">
      <c r="A57" s="1">
        <v>-4412.2977962381256</v>
      </c>
      <c r="B57" s="1">
        <v>2375.3300000054273</v>
      </c>
      <c r="C57" s="1">
        <v>2375.3200000518477</v>
      </c>
      <c r="D57" s="1">
        <v>2375.3200000518482</v>
      </c>
      <c r="E57" s="1">
        <v>2375.3200000518473</v>
      </c>
      <c r="F57" s="1">
        <v>2375.3300000518484</v>
      </c>
      <c r="G57" s="1">
        <v>2375.324000042564</v>
      </c>
      <c r="H57" s="2">
        <v>5.0000000005638867E-3</v>
      </c>
      <c r="I57" s="1">
        <v>2375.3224051842767</v>
      </c>
      <c r="M57" s="1">
        <v>-4412.2977962381256</v>
      </c>
      <c r="N57" s="1">
        <v>2375.324000042564</v>
      </c>
      <c r="O57" s="2">
        <v>5.0000000005638867E-3</v>
      </c>
      <c r="P57" s="1">
        <v>2375.3224051842767</v>
      </c>
    </row>
    <row r="58" spans="1:16" x14ac:dyDescent="0.3">
      <c r="A58" s="1">
        <v>-4314.2467340994999</v>
      </c>
      <c r="B58" s="1">
        <v>2346.2000000047915</v>
      </c>
      <c r="C58" s="1">
        <v>2346.1900000512119</v>
      </c>
      <c r="D58" s="1">
        <v>2346.2000000512126</v>
      </c>
      <c r="E58" s="1">
        <v>2346.1900000512114</v>
      </c>
      <c r="F58" s="1">
        <v>2346.1900000512123</v>
      </c>
      <c r="G58" s="1">
        <v>2346.1940000419281</v>
      </c>
      <c r="H58" s="2">
        <v>5.0000000005638867E-3</v>
      </c>
      <c r="I58" s="1">
        <v>2346.1936124685421</v>
      </c>
      <c r="M58" s="1">
        <v>-4314.2467340994999</v>
      </c>
      <c r="N58" s="1">
        <v>2346.1940000419281</v>
      </c>
      <c r="O58" s="2">
        <v>5.0000000005638867E-3</v>
      </c>
      <c r="P58" s="1">
        <v>2346.1936124685421</v>
      </c>
    </row>
    <row r="59" spans="1:16" x14ac:dyDescent="0.3">
      <c r="A59" s="1">
        <v>-4216.1956719608752</v>
      </c>
      <c r="B59" s="1">
        <v>2318.3000000041825</v>
      </c>
      <c r="C59" s="1">
        <v>2318.2900000506029</v>
      </c>
      <c r="D59" s="1">
        <v>2318.2900000506033</v>
      </c>
      <c r="E59" s="1">
        <v>2318.2900000506024</v>
      </c>
      <c r="F59" s="1">
        <v>2318.2900000506033</v>
      </c>
      <c r="G59" s="1">
        <v>2318.2920000413187</v>
      </c>
      <c r="H59" s="2">
        <v>4.9999767900317238E-3</v>
      </c>
      <c r="I59" s="1">
        <v>2318.2902838171158</v>
      </c>
      <c r="M59" s="1">
        <v>-4216.1956719608752</v>
      </c>
      <c r="N59" s="1">
        <v>2318.2920000413187</v>
      </c>
      <c r="O59" s="2">
        <v>4.9999767900317238E-3</v>
      </c>
      <c r="P59" s="1">
        <v>2318.2902838171158</v>
      </c>
    </row>
    <row r="60" spans="1:16" x14ac:dyDescent="0.3">
      <c r="A60" s="1">
        <v>-4118.1446098222505</v>
      </c>
      <c r="B60" s="1">
        <v>2291.5600000035988</v>
      </c>
      <c r="C60" s="1">
        <v>2291.5600000500194</v>
      </c>
      <c r="D60" s="1">
        <v>2291.5600000500199</v>
      </c>
      <c r="E60" s="1">
        <v>2291.560000050019</v>
      </c>
      <c r="F60" s="1">
        <v>2291.5600000500199</v>
      </c>
      <c r="G60" s="1">
        <v>2291.5600000407353</v>
      </c>
      <c r="H60" s="2">
        <v>2.3210532162920572E-8</v>
      </c>
      <c r="I60" s="1">
        <v>2291.5584851193316</v>
      </c>
      <c r="M60" s="1">
        <v>-4118.1446098222505</v>
      </c>
      <c r="N60" s="1">
        <v>2291.5600000407353</v>
      </c>
      <c r="O60" s="2">
        <v>2.3210532162920572E-8</v>
      </c>
      <c r="P60" s="1">
        <v>2291.5584851193316</v>
      </c>
    </row>
    <row r="61" spans="1:16" x14ac:dyDescent="0.3">
      <c r="A61" s="1">
        <v>-4020.0935476836248</v>
      </c>
      <c r="B61" s="1">
        <v>2265.9500000030398</v>
      </c>
      <c r="C61" s="1">
        <v>2265.9500000494604</v>
      </c>
      <c r="D61" s="1">
        <v>2265.9500000494609</v>
      </c>
      <c r="E61" s="1">
        <v>2265.95000004946</v>
      </c>
      <c r="F61" s="1">
        <v>2265.9400000494607</v>
      </c>
      <c r="G61" s="1">
        <v>2265.9480000401763</v>
      </c>
      <c r="H61" s="2">
        <v>5.0000000001091394E-3</v>
      </c>
      <c r="I61" s="1">
        <v>2265.9477333231334</v>
      </c>
      <c r="M61" s="1">
        <v>-4020.0935476836248</v>
      </c>
      <c r="N61" s="1">
        <v>2265.9480000401763</v>
      </c>
      <c r="O61" s="2">
        <v>5.0000000001091394E-3</v>
      </c>
      <c r="P61" s="1">
        <v>2265.9477333231334</v>
      </c>
    </row>
    <row r="62" spans="1:16" x14ac:dyDescent="0.3">
      <c r="A62" s="1">
        <v>-3922.0424855450001</v>
      </c>
      <c r="B62" s="1">
        <v>2241.4200000025044</v>
      </c>
      <c r="C62" s="1">
        <v>2241.4100000489248</v>
      </c>
      <c r="D62" s="1">
        <v>2241.4100000489252</v>
      </c>
      <c r="E62" s="1">
        <v>2241.4100000489243</v>
      </c>
      <c r="F62" s="1">
        <v>2241.4100000489252</v>
      </c>
      <c r="G62" s="1">
        <v>2241.4120000396406</v>
      </c>
      <c r="H62" s="2">
        <v>4.9999767900317238E-3</v>
      </c>
      <c r="I62" s="1">
        <v>2241.4107446743906</v>
      </c>
      <c r="M62" s="1">
        <v>-3922.0424855450001</v>
      </c>
      <c r="N62" s="1">
        <v>2241.4120000396406</v>
      </c>
      <c r="O62" s="2">
        <v>4.9999767900317238E-3</v>
      </c>
      <c r="P62" s="1">
        <v>2241.4107446743906</v>
      </c>
    </row>
    <row r="63" spans="1:16" x14ac:dyDescent="0.3">
      <c r="A63" s="1">
        <v>-3823.9914234063754</v>
      </c>
      <c r="B63" s="1">
        <v>2217.9100000019912</v>
      </c>
      <c r="C63" s="1">
        <v>2217.9000000484116</v>
      </c>
      <c r="D63" s="1">
        <v>2217.900000048412</v>
      </c>
      <c r="E63" s="1">
        <v>2217.9100000484113</v>
      </c>
      <c r="F63" s="1">
        <v>2217.900000048412</v>
      </c>
      <c r="G63" s="1">
        <v>2217.9040000391278</v>
      </c>
      <c r="H63" s="2">
        <v>4.9999999998817657E-3</v>
      </c>
      <c r="I63" s="1">
        <v>2217.9032050313353</v>
      </c>
      <c r="M63" s="1">
        <v>-3823.9914234063754</v>
      </c>
      <c r="N63" s="1">
        <v>2217.9040000391278</v>
      </c>
      <c r="O63" s="2">
        <v>4.9999999998817657E-3</v>
      </c>
      <c r="P63" s="1">
        <v>2217.9032050313353</v>
      </c>
    </row>
    <row r="64" spans="1:16" x14ac:dyDescent="0.3">
      <c r="A64" s="1">
        <v>-3725.9403612677506</v>
      </c>
      <c r="B64" s="1">
        <v>2195.3900000014996</v>
      </c>
      <c r="C64" s="1">
        <v>2195.38000004792</v>
      </c>
      <c r="D64" s="1">
        <v>2195.3900000479207</v>
      </c>
      <c r="E64" s="1">
        <v>2195.3800000479196</v>
      </c>
      <c r="F64" s="1">
        <v>2195.3800000479205</v>
      </c>
      <c r="G64" s="1">
        <v>2195.3840000386363</v>
      </c>
      <c r="H64" s="2">
        <v>5.0000000005638867E-3</v>
      </c>
      <c r="I64" s="1">
        <v>2195.3835600770476</v>
      </c>
      <c r="M64" s="1">
        <v>-3725.9403612677506</v>
      </c>
      <c r="N64" s="1">
        <v>2195.3840000386363</v>
      </c>
      <c r="O64" s="2">
        <v>5.0000000005638867E-3</v>
      </c>
      <c r="P64" s="1">
        <v>2195.3835600770476</v>
      </c>
    </row>
    <row r="65" spans="1:16" x14ac:dyDescent="0.3">
      <c r="A65" s="1">
        <v>-3627.889299129125</v>
      </c>
      <c r="B65" s="1">
        <v>2173.8200000010288</v>
      </c>
      <c r="C65" s="1">
        <v>2173.8100000474492</v>
      </c>
      <c r="D65" s="1">
        <v>2173.8100000474496</v>
      </c>
      <c r="E65" s="1">
        <v>2173.820000047449</v>
      </c>
      <c r="F65" s="1">
        <v>2173.8100000474496</v>
      </c>
      <c r="G65" s="1">
        <v>2173.8140000381654</v>
      </c>
      <c r="H65" s="2">
        <v>4.9999999998817657E-3</v>
      </c>
      <c r="I65" s="1">
        <v>2173.8128234948863</v>
      </c>
      <c r="M65" s="1">
        <v>-3627.889299129125</v>
      </c>
      <c r="N65" s="1">
        <v>2173.8140000381654</v>
      </c>
      <c r="O65" s="2">
        <v>4.9999999998817657E-3</v>
      </c>
      <c r="P65" s="1">
        <v>2173.8128234948863</v>
      </c>
    </row>
    <row r="66" spans="1:16" x14ac:dyDescent="0.3">
      <c r="A66" s="1">
        <v>-3529.8382369905003</v>
      </c>
      <c r="B66" s="1">
        <v>2153.1600000005778</v>
      </c>
      <c r="C66" s="1">
        <v>2153.1500000469982</v>
      </c>
      <c r="D66" s="1">
        <v>2153.1600000469989</v>
      </c>
      <c r="E66" s="1">
        <v>2153.1500000469978</v>
      </c>
      <c r="F66" s="1">
        <v>2153.1600000469989</v>
      </c>
      <c r="G66" s="1">
        <v>2153.1560000377144</v>
      </c>
      <c r="H66" s="2">
        <v>5.0000000005638867E-3</v>
      </c>
      <c r="I66" s="1">
        <v>2153.1544013841894</v>
      </c>
      <c r="M66" s="1">
        <v>-3529.8382369905003</v>
      </c>
      <c r="N66" s="1">
        <v>2153.1560000377144</v>
      </c>
      <c r="O66" s="2">
        <v>5.0000000005638867E-3</v>
      </c>
      <c r="P66" s="1">
        <v>2153.1544013841894</v>
      </c>
    </row>
    <row r="67" spans="1:16" x14ac:dyDescent="0.3">
      <c r="A67" s="1">
        <v>-3431.7871748518755</v>
      </c>
      <c r="B67" s="1">
        <v>2133.3800000001461</v>
      </c>
      <c r="C67" s="1">
        <v>2133.3700000465665</v>
      </c>
      <c r="D67" s="1">
        <v>2133.3800000465671</v>
      </c>
      <c r="E67" s="1">
        <v>2133.370000046566</v>
      </c>
      <c r="F67" s="1">
        <v>2133.3800000465671</v>
      </c>
      <c r="G67" s="1">
        <v>2133.3760000372827</v>
      </c>
      <c r="H67" s="2">
        <v>5.0000000005638867E-3</v>
      </c>
      <c r="I67" s="1">
        <v>2133.3739313802998</v>
      </c>
      <c r="M67" s="1">
        <v>-3431.7871748518755</v>
      </c>
      <c r="N67" s="1">
        <v>2133.3760000372827</v>
      </c>
      <c r="O67" s="2">
        <v>5.0000000005638867E-3</v>
      </c>
      <c r="P67" s="1">
        <v>2133.3739313802998</v>
      </c>
    </row>
    <row r="68" spans="1:16" x14ac:dyDescent="0.3">
      <c r="A68" s="1">
        <v>-3333.7361127132499</v>
      </c>
      <c r="B68" s="1">
        <v>2114.4399999997327</v>
      </c>
      <c r="C68" s="1">
        <v>2114.4400000461533</v>
      </c>
      <c r="D68" s="1">
        <v>2114.4400000461537</v>
      </c>
      <c r="E68" s="1">
        <v>2114.4400000461528</v>
      </c>
      <c r="F68" s="1">
        <v>2114.4400000461537</v>
      </c>
      <c r="G68" s="1">
        <v>2114.4400000368692</v>
      </c>
      <c r="H68" s="2">
        <v>2.3210532162920572E-8</v>
      </c>
      <c r="I68" s="1">
        <v>2114.4391351075324</v>
      </c>
      <c r="M68" s="1">
        <v>-3333.7361127132499</v>
      </c>
      <c r="N68" s="1">
        <v>2114.4400000368692</v>
      </c>
      <c r="O68" s="2">
        <v>2.3210532162920572E-8</v>
      </c>
      <c r="P68" s="1">
        <v>2114.4391351075324</v>
      </c>
    </row>
    <row r="69" spans="1:16" x14ac:dyDescent="0.3">
      <c r="A69" s="1">
        <v>-3235.6850505746252</v>
      </c>
      <c r="B69" s="1">
        <v>2096.3199999993371</v>
      </c>
      <c r="C69" s="1">
        <v>2096.3200000457578</v>
      </c>
      <c r="D69" s="1">
        <v>2096.3200000457582</v>
      </c>
      <c r="E69" s="1">
        <v>2096.3200000457573</v>
      </c>
      <c r="F69" s="1">
        <v>2096.3200000457582</v>
      </c>
      <c r="G69" s="1">
        <v>2096.3200000364736</v>
      </c>
      <c r="H69" s="2">
        <v>2.3210532162920572E-8</v>
      </c>
      <c r="I69" s="1">
        <v>2096.319682738806</v>
      </c>
      <c r="M69" s="1">
        <v>-3235.6850505746252</v>
      </c>
      <c r="N69" s="1">
        <v>2096.3200000364736</v>
      </c>
      <c r="O69" s="2">
        <v>2.3210532162920572E-8</v>
      </c>
      <c r="P69" s="1">
        <v>2096.319682738806</v>
      </c>
    </row>
    <row r="70" spans="1:16" x14ac:dyDescent="0.3">
      <c r="A70" s="1">
        <v>-3137.6339884360004</v>
      </c>
      <c r="B70" s="1">
        <v>2078.9899999989589</v>
      </c>
      <c r="C70" s="1">
        <v>2078.9900000453795</v>
      </c>
      <c r="D70" s="1">
        <v>2078.9900000453799</v>
      </c>
      <c r="E70" s="1">
        <v>2078.9800000453788</v>
      </c>
      <c r="F70" s="1">
        <v>2078.9900000453799</v>
      </c>
      <c r="G70" s="1">
        <v>2078.9880000360954</v>
      </c>
      <c r="H70" s="2">
        <v>5.0000000005638867E-3</v>
      </c>
      <c r="I70" s="1">
        <v>2078.9870685640321</v>
      </c>
      <c r="M70" s="1">
        <v>-3137.6339884360004</v>
      </c>
      <c r="N70" s="1">
        <v>2078.9880000360954</v>
      </c>
      <c r="O70" s="2">
        <v>5.0000000005638867E-3</v>
      </c>
      <c r="P70" s="1">
        <v>2078.9870685640321</v>
      </c>
    </row>
    <row r="71" spans="1:16" x14ac:dyDescent="0.3">
      <c r="A71" s="1">
        <v>-3039.5829262973757</v>
      </c>
      <c r="B71" s="1">
        <v>2062.4199999985972</v>
      </c>
      <c r="C71" s="1">
        <v>2062.4100000450176</v>
      </c>
      <c r="D71" s="1">
        <v>2062.4200000450182</v>
      </c>
      <c r="E71" s="1">
        <v>2062.4100000450171</v>
      </c>
      <c r="F71" s="1">
        <v>2062.4200000450182</v>
      </c>
      <c r="G71" s="1">
        <v>2062.4160000357338</v>
      </c>
      <c r="H71" s="2">
        <v>5.0000000005638867E-3</v>
      </c>
      <c r="I71" s="1">
        <v>2062.4144965829046</v>
      </c>
      <c r="M71" s="1">
        <v>-3039.5829262973757</v>
      </c>
      <c r="N71" s="1">
        <v>2062.4160000357338</v>
      </c>
      <c r="O71" s="2">
        <v>5.0000000005638867E-3</v>
      </c>
      <c r="P71" s="1">
        <v>2062.4144965829046</v>
      </c>
    </row>
    <row r="72" spans="1:16" x14ac:dyDescent="0.3">
      <c r="A72" s="1">
        <v>-2941.5318641587501</v>
      </c>
      <c r="B72" s="1">
        <v>2046.5799999982837</v>
      </c>
      <c r="C72" s="1">
        <v>2046.5800000446402</v>
      </c>
      <c r="D72" s="1">
        <v>2046.580000044672</v>
      </c>
      <c r="E72" s="1">
        <v>2046.5700000446723</v>
      </c>
      <c r="F72" s="1">
        <v>2046.5800000446716</v>
      </c>
      <c r="G72" s="1">
        <v>2046.578000035388</v>
      </c>
      <c r="H72" s="2">
        <v>4.9999999998817657E-3</v>
      </c>
      <c r="I72" s="1">
        <v>2046.5767752385179</v>
      </c>
      <c r="M72" s="1">
        <v>-2941.5318641587501</v>
      </c>
      <c r="N72" s="1">
        <v>2046.578000035388</v>
      </c>
      <c r="O72" s="2">
        <v>4.9999999998817657E-3</v>
      </c>
      <c r="P72" s="1">
        <v>2046.5767752385179</v>
      </c>
    </row>
    <row r="73" spans="1:16" x14ac:dyDescent="0.3">
      <c r="A73" s="1">
        <v>-2843.4808020201253</v>
      </c>
      <c r="B73" s="1">
        <v>2031.4599999982975</v>
      </c>
      <c r="C73" s="1">
        <v>2031.4500000439662</v>
      </c>
      <c r="D73" s="1">
        <v>2031.4500000443418</v>
      </c>
      <c r="E73" s="1">
        <v>2031.4500000443422</v>
      </c>
      <c r="F73" s="1">
        <v>2031.4500000443413</v>
      </c>
      <c r="G73" s="1">
        <v>2031.4520000350578</v>
      </c>
      <c r="H73" s="2">
        <v>4.9999771656530356E-3</v>
      </c>
      <c r="I73" s="1">
        <v>2031.4502204977016</v>
      </c>
      <c r="M73" s="1">
        <v>-2843.4808020201253</v>
      </c>
      <c r="N73" s="1">
        <v>2031.4520000350578</v>
      </c>
      <c r="O73" s="2">
        <v>4.9999771656530356E-3</v>
      </c>
      <c r="P73" s="1">
        <v>2031.4502204977016</v>
      </c>
    </row>
    <row r="74" spans="1:16" x14ac:dyDescent="0.3">
      <c r="A74" s="1">
        <v>-2745.4297398815006</v>
      </c>
      <c r="B74" s="1">
        <v>2017.0199999983106</v>
      </c>
      <c r="C74" s="1">
        <v>2017.0100000433226</v>
      </c>
      <c r="D74" s="1">
        <v>2017.0100000440266</v>
      </c>
      <c r="E74" s="1">
        <v>2017.0200000440273</v>
      </c>
      <c r="F74" s="1">
        <v>2017.0100000440261</v>
      </c>
      <c r="G74" s="1">
        <v>2017.0140000347426</v>
      </c>
      <c r="H74" s="2">
        <v>5.0000003523109626E-3</v>
      </c>
      <c r="I74" s="1">
        <v>2017.0125665635935</v>
      </c>
      <c r="M74" s="1">
        <v>-2745.4297398815006</v>
      </c>
      <c r="N74" s="1">
        <v>2017.0140000347426</v>
      </c>
      <c r="O74" s="2">
        <v>5.0000003523109626E-3</v>
      </c>
      <c r="P74" s="1">
        <v>2017.0125665635935</v>
      </c>
    </row>
    <row r="75" spans="1:16" x14ac:dyDescent="0.3">
      <c r="A75" s="1">
        <v>-2647.378677742875</v>
      </c>
      <c r="B75" s="1">
        <v>2003.2499999983231</v>
      </c>
      <c r="C75" s="1">
        <v>2003.240000042709</v>
      </c>
      <c r="D75" s="1">
        <v>2003.240000043726</v>
      </c>
      <c r="E75" s="1">
        <v>2003.2500000437267</v>
      </c>
      <c r="F75" s="1">
        <v>2003.2400000437256</v>
      </c>
      <c r="G75" s="1">
        <v>2003.244000034442</v>
      </c>
      <c r="H75" s="2">
        <v>5.0000005088577382E-3</v>
      </c>
      <c r="I75" s="1">
        <v>2003.2428835768851</v>
      </c>
      <c r="M75" s="1">
        <v>-2647.378677742875</v>
      </c>
      <c r="N75" s="1">
        <v>2003.244000034442</v>
      </c>
      <c r="O75" s="2">
        <v>5.0000005088577382E-3</v>
      </c>
      <c r="P75" s="1">
        <v>2003.2428835768851</v>
      </c>
    </row>
    <row r="76" spans="1:16" x14ac:dyDescent="0.3">
      <c r="A76" s="1">
        <v>-2549.3276156042502</v>
      </c>
      <c r="B76" s="1">
        <v>1990.1299999983351</v>
      </c>
      <c r="C76" s="1">
        <v>1990.1200000421243</v>
      </c>
      <c r="D76" s="1">
        <v>1990.1200000434396</v>
      </c>
      <c r="E76" s="1">
        <v>1990.1200000434401</v>
      </c>
      <c r="F76" s="1">
        <v>1990.1300000434394</v>
      </c>
      <c r="G76" s="1">
        <v>1990.1240000341556</v>
      </c>
      <c r="H76" s="2">
        <v>5.0000006575601219E-3</v>
      </c>
      <c r="I76" s="1">
        <v>1990.1215017255345</v>
      </c>
      <c r="M76" s="1">
        <v>-2549.3276156042502</v>
      </c>
      <c r="N76" s="1">
        <v>1990.1240000341556</v>
      </c>
      <c r="O76" s="2">
        <v>5.0000006575601219E-3</v>
      </c>
      <c r="P76" s="1">
        <v>1990.1215017255345</v>
      </c>
    </row>
    <row r="77" spans="1:16" x14ac:dyDescent="0.3">
      <c r="A77" s="1">
        <v>-2451.2765534656255</v>
      </c>
      <c r="B77" s="1">
        <v>1977.6399999983464</v>
      </c>
      <c r="C77" s="1">
        <v>1977.6300000415677</v>
      </c>
      <c r="D77" s="1">
        <v>1977.630000043167</v>
      </c>
      <c r="E77" s="1">
        <v>1977.6300000431675</v>
      </c>
      <c r="F77" s="1">
        <v>1977.6300000431665</v>
      </c>
      <c r="G77" s="1">
        <v>1977.6320000338831</v>
      </c>
      <c r="H77" s="2">
        <v>4.9999783893781569E-3</v>
      </c>
      <c r="I77" s="1">
        <v>1977.6299412392777</v>
      </c>
      <c r="M77" s="1">
        <v>-2451.2765534656255</v>
      </c>
      <c r="N77" s="1">
        <v>1977.6320000338831</v>
      </c>
      <c r="O77" s="2">
        <v>4.9999783893781569E-3</v>
      </c>
      <c r="P77" s="1">
        <v>1977.6299412392777</v>
      </c>
    </row>
    <row r="78" spans="1:16" x14ac:dyDescent="0.3">
      <c r="A78" s="1">
        <v>-2353.2254913269999</v>
      </c>
      <c r="B78" s="1">
        <v>1965.7599999983572</v>
      </c>
      <c r="C78" s="1">
        <v>1965.7500000410382</v>
      </c>
      <c r="D78" s="1">
        <v>1965.7500000429077</v>
      </c>
      <c r="E78" s="1">
        <v>1965.7500000429081</v>
      </c>
      <c r="F78" s="1">
        <v>1965.7500000429072</v>
      </c>
      <c r="G78" s="1">
        <v>1965.7520000336237</v>
      </c>
      <c r="H78" s="2">
        <v>4.9999786594980833E-3</v>
      </c>
      <c r="I78" s="1">
        <v>1965.7508477959768</v>
      </c>
      <c r="M78" s="1">
        <v>-2353.2254913269999</v>
      </c>
      <c r="N78" s="1">
        <v>1965.7520000336237</v>
      </c>
      <c r="O78" s="2">
        <v>4.9999786594980833E-3</v>
      </c>
      <c r="P78" s="1">
        <v>1965.7508477959768</v>
      </c>
    </row>
    <row r="79" spans="1:16" x14ac:dyDescent="0.3">
      <c r="A79" s="1">
        <v>-2255.1744291883751</v>
      </c>
      <c r="B79" s="1">
        <v>1954.4699999983675</v>
      </c>
      <c r="C79" s="1">
        <v>1954.4700000405353</v>
      </c>
      <c r="D79" s="1">
        <v>1954.4700000426615</v>
      </c>
      <c r="E79" s="1">
        <v>1954.4700000426619</v>
      </c>
      <c r="F79" s="1">
        <v>1954.470000042661</v>
      </c>
      <c r="G79" s="1">
        <v>1954.4700000333773</v>
      </c>
      <c r="H79" s="2">
        <v>2.2147219169710297E-8</v>
      </c>
      <c r="I79" s="1">
        <v>1954.467932912266</v>
      </c>
      <c r="M79" s="1">
        <v>-2255.1744291883751</v>
      </c>
      <c r="N79" s="1">
        <v>1954.4700000333773</v>
      </c>
      <c r="O79" s="2">
        <v>2.2147219169710297E-8</v>
      </c>
      <c r="P79" s="1">
        <v>1954.467932912266</v>
      </c>
    </row>
    <row r="80" spans="1:16" x14ac:dyDescent="0.3">
      <c r="A80" s="1">
        <v>-2157.1233670497504</v>
      </c>
      <c r="B80" s="1">
        <v>1943.7699999983772</v>
      </c>
      <c r="C80" s="1">
        <v>1943.7700000400584</v>
      </c>
      <c r="D80" s="1">
        <v>1943.7700000424279</v>
      </c>
      <c r="E80" s="1">
        <v>1943.7700000424284</v>
      </c>
      <c r="F80" s="1">
        <v>1943.7600000424272</v>
      </c>
      <c r="G80" s="1">
        <v>1943.7680000331438</v>
      </c>
      <c r="H80" s="2">
        <v>5.0000000005638867E-3</v>
      </c>
      <c r="I80" s="1">
        <v>1943.7659189317339</v>
      </c>
      <c r="M80" s="1">
        <v>-2157.1233670497504</v>
      </c>
      <c r="N80" s="1">
        <v>1943.7680000331438</v>
      </c>
      <c r="O80" s="2">
        <v>5.0000000005638867E-3</v>
      </c>
      <c r="P80" s="1">
        <v>1943.7659189317339</v>
      </c>
    </row>
    <row r="81" spans="1:16" x14ac:dyDescent="0.3">
      <c r="A81" s="1">
        <v>-2059.0723049111257</v>
      </c>
      <c r="B81" s="1">
        <v>1933.6399999983864</v>
      </c>
      <c r="C81" s="1">
        <v>1933.6300000396068</v>
      </c>
      <c r="D81" s="1">
        <v>1933.6300000422066</v>
      </c>
      <c r="E81" s="1">
        <v>1933.6400000422072</v>
      </c>
      <c r="F81" s="1">
        <v>1933.6300000422061</v>
      </c>
      <c r="G81" s="1">
        <v>1933.6340000329226</v>
      </c>
      <c r="H81" s="2">
        <v>5.0000013002318155E-3</v>
      </c>
      <c r="I81" s="1">
        <v>1933.6304882606169</v>
      </c>
      <c r="M81" s="1">
        <v>-2059.0723049111257</v>
      </c>
      <c r="N81" s="1">
        <v>1933.6340000329226</v>
      </c>
      <c r="O81" s="2">
        <v>5.0000013002318155E-3</v>
      </c>
      <c r="P81" s="1">
        <v>1933.6304882606169</v>
      </c>
    </row>
    <row r="82" spans="1:16" x14ac:dyDescent="0.3">
      <c r="A82" s="1">
        <v>-1961.0212427725</v>
      </c>
      <c r="B82" s="1">
        <v>1924.0599999983951</v>
      </c>
      <c r="C82" s="1">
        <v>1924.0500000391798</v>
      </c>
      <c r="D82" s="1">
        <v>1924.0500000419975</v>
      </c>
      <c r="E82" s="1">
        <v>1924.0500000419979</v>
      </c>
      <c r="F82" s="1">
        <v>1924.0600000419972</v>
      </c>
      <c r="G82" s="1">
        <v>1924.0540000327135</v>
      </c>
      <c r="H82" s="2">
        <v>5.0000014086890587E-3</v>
      </c>
      <c r="I82" s="1">
        <v>1924.0482365340138</v>
      </c>
      <c r="M82" s="1">
        <v>-1961.0212427725</v>
      </c>
      <c r="N82" s="1">
        <v>1924.0540000327135</v>
      </c>
      <c r="O82" s="2">
        <v>5.0000014086890587E-3</v>
      </c>
      <c r="P82" s="1">
        <v>1924.0482365340138</v>
      </c>
    </row>
    <row r="83" spans="1:16" x14ac:dyDescent="0.3">
      <c r="A83" s="1">
        <v>-1862.9701806338753</v>
      </c>
      <c r="B83" s="1">
        <v>1915.0199999984034</v>
      </c>
      <c r="C83" s="1">
        <v>1915.010000038777</v>
      </c>
      <c r="D83" s="1">
        <v>1915.0100000418001</v>
      </c>
      <c r="E83" s="1">
        <v>1915.0100000418006</v>
      </c>
      <c r="F83" s="1">
        <v>1915.0200000417999</v>
      </c>
      <c r="G83" s="1">
        <v>1915.0140000325162</v>
      </c>
      <c r="H83" s="2">
        <v>5.00000151146196E-3</v>
      </c>
      <c r="I83" s="1">
        <v>1915.0066294255034</v>
      </c>
      <c r="M83" s="1">
        <v>-1862.9701806338753</v>
      </c>
      <c r="N83" s="1">
        <v>1915.0140000325162</v>
      </c>
      <c r="O83" s="2">
        <v>5.00000151146196E-3</v>
      </c>
      <c r="P83" s="1">
        <v>1915.0066294255034</v>
      </c>
    </row>
    <row r="84" spans="1:16" x14ac:dyDescent="0.3">
      <c r="A84" s="1">
        <v>-1764.9191184952506</v>
      </c>
      <c r="B84" s="1">
        <v>1906.5099999984111</v>
      </c>
      <c r="C84" s="1">
        <v>1906.5000000383977</v>
      </c>
      <c r="D84" s="1">
        <v>1906.5000000416144</v>
      </c>
      <c r="E84" s="1">
        <v>1906.5000000416148</v>
      </c>
      <c r="F84" s="1">
        <v>1906.5000000416139</v>
      </c>
      <c r="G84" s="1">
        <v>1906.5020000323304</v>
      </c>
      <c r="H84" s="2">
        <v>4.9999800066871103E-3</v>
      </c>
      <c r="I84" s="1">
        <v>1906.4939628400141</v>
      </c>
      <c r="M84" s="1">
        <v>-1764.9191184952506</v>
      </c>
      <c r="N84" s="1">
        <v>1906.5020000323304</v>
      </c>
      <c r="O84" s="2">
        <v>4.9999800066871103E-3</v>
      </c>
      <c r="P84" s="1">
        <v>1906.4939628400141</v>
      </c>
    </row>
    <row r="85" spans="1:16" x14ac:dyDescent="0.3">
      <c r="A85" s="1">
        <v>-1666.8680563566249</v>
      </c>
      <c r="B85" s="1">
        <v>1898.5199999984184</v>
      </c>
      <c r="C85" s="1">
        <v>1898.5100000380417</v>
      </c>
      <c r="D85" s="1">
        <v>1898.51000004144</v>
      </c>
      <c r="E85" s="1">
        <v>1898.5100000414404</v>
      </c>
      <c r="F85" s="1">
        <v>1898.5100000414395</v>
      </c>
      <c r="G85" s="1">
        <v>1898.512000032156</v>
      </c>
      <c r="H85" s="2">
        <v>4.999980188358677E-3</v>
      </c>
      <c r="I85" s="1">
        <v>1898.4993262542393</v>
      </c>
      <c r="M85" s="1">
        <v>-1666.8680563566249</v>
      </c>
      <c r="N85" s="1">
        <v>1898.512000032156</v>
      </c>
      <c r="O85" s="2">
        <v>4.999980188358677E-3</v>
      </c>
      <c r="P85" s="1">
        <v>1898.4993262542393</v>
      </c>
    </row>
    <row r="86" spans="1:16" x14ac:dyDescent="0.3">
      <c r="A86" s="1">
        <v>-1568.8169942180011</v>
      </c>
      <c r="B86" s="1">
        <v>1891.0399999984252</v>
      </c>
      <c r="C86" s="1">
        <v>1891.0300000377083</v>
      </c>
      <c r="D86" s="1">
        <v>1891.0300000412767</v>
      </c>
      <c r="E86" s="1">
        <v>1891.0300000412772</v>
      </c>
      <c r="F86" s="1">
        <v>1891.0300000412763</v>
      </c>
      <c r="G86" s="1">
        <v>1891.0320000319928</v>
      </c>
      <c r="H86" s="2">
        <v>4.9999803584341862E-3</v>
      </c>
      <c r="I86" s="1">
        <v>1891.0125689910844</v>
      </c>
      <c r="M86" s="1">
        <v>-1568.8169942180011</v>
      </c>
      <c r="N86" s="1">
        <v>1891.0320000319928</v>
      </c>
      <c r="O86" s="2">
        <v>4.9999803584341862E-3</v>
      </c>
      <c r="P86" s="1">
        <v>1891.0125689910844</v>
      </c>
    </row>
    <row r="87" spans="1:16" x14ac:dyDescent="0.3">
      <c r="A87" s="1">
        <v>-1470.7659320793755</v>
      </c>
      <c r="B87" s="1">
        <v>1884.0599999984315</v>
      </c>
      <c r="C87" s="1">
        <v>1884.0500000373972</v>
      </c>
      <c r="D87" s="1">
        <v>1884.0500000411243</v>
      </c>
      <c r="E87" s="1">
        <v>1884.060000041125</v>
      </c>
      <c r="F87" s="1">
        <v>1884.0500000411239</v>
      </c>
      <c r="G87" s="1">
        <v>1884.0540000318404</v>
      </c>
      <c r="H87" s="2">
        <v>5.000001863891157E-3</v>
      </c>
      <c r="I87" s="1">
        <v>1884.024269234782</v>
      </c>
      <c r="M87" s="1">
        <v>-1470.7659320793755</v>
      </c>
      <c r="N87" s="1">
        <v>1884.0540000318404</v>
      </c>
      <c r="O87" s="2">
        <v>5.000001863891157E-3</v>
      </c>
      <c r="P87" s="1">
        <v>1884.024269234782</v>
      </c>
    </row>
    <row r="88" spans="1:16" x14ac:dyDescent="0.3">
      <c r="A88" s="1">
        <v>-1372.7148699407498</v>
      </c>
      <c r="B88" s="1">
        <v>1877.5799999984374</v>
      </c>
      <c r="C88" s="1">
        <v>1877.5700000371085</v>
      </c>
      <c r="D88" s="1">
        <v>1877.5700000409829</v>
      </c>
      <c r="E88" s="1">
        <v>1877.5700000409834</v>
      </c>
      <c r="F88" s="1">
        <v>1877.5800000409827</v>
      </c>
      <c r="G88" s="1">
        <v>1877.5740000316989</v>
      </c>
      <c r="H88" s="2">
        <v>5.0000019371054805E-3</v>
      </c>
      <c r="I88" s="1">
        <v>1877.5257056117139</v>
      </c>
      <c r="M88" s="1">
        <v>-1372.7148699407498</v>
      </c>
      <c r="N88" s="1">
        <v>1877.5740000316989</v>
      </c>
      <c r="O88" s="2">
        <v>5.0000019371054805E-3</v>
      </c>
      <c r="P88" s="1">
        <v>1877.5257056117139</v>
      </c>
    </row>
    <row r="89" spans="1:16" x14ac:dyDescent="0.3">
      <c r="A89" s="1">
        <v>-1274.663807802126</v>
      </c>
      <c r="B89" s="1">
        <v>1871.5899999984429</v>
      </c>
      <c r="C89" s="1">
        <v>1871.5900000368417</v>
      </c>
      <c r="D89" s="1">
        <v>1871.5900000408524</v>
      </c>
      <c r="E89" s="1">
        <v>1871.5800000408526</v>
      </c>
      <c r="F89" s="1">
        <v>1871.5900000408519</v>
      </c>
      <c r="G89" s="1">
        <v>1871.5880000315683</v>
      </c>
      <c r="H89" s="2">
        <v>4.9999999998817657E-3</v>
      </c>
      <c r="I89" s="1">
        <v>1871.5088311787501</v>
      </c>
      <c r="M89" s="1">
        <v>-1274.663807802126</v>
      </c>
      <c r="N89" s="1">
        <v>1871.5880000315683</v>
      </c>
      <c r="O89" s="2">
        <v>4.9999999998817657E-3</v>
      </c>
      <c r="P89" s="1">
        <v>1871.5088311787501</v>
      </c>
    </row>
    <row r="90" spans="1:16" x14ac:dyDescent="0.3">
      <c r="A90" s="1">
        <v>-1176.6127456635004</v>
      </c>
      <c r="B90" s="1">
        <v>1866.1099999984478</v>
      </c>
      <c r="C90" s="1">
        <v>1866.1000000365973</v>
      </c>
      <c r="D90" s="1">
        <v>1866.1100000407328</v>
      </c>
      <c r="E90" s="1">
        <v>1866.100000040733</v>
      </c>
      <c r="F90" s="1">
        <v>1866.1100000407323</v>
      </c>
      <c r="G90" s="1">
        <v>1866.1060000314487</v>
      </c>
      <c r="H90" s="2">
        <v>5.000002067731657E-3</v>
      </c>
      <c r="I90" s="1">
        <v>1865.966249676311</v>
      </c>
      <c r="M90" s="1">
        <v>-1176.6127456635004</v>
      </c>
      <c r="N90" s="1">
        <v>1866.1060000314487</v>
      </c>
      <c r="O90" s="2">
        <v>5.000002067731657E-3</v>
      </c>
      <c r="P90" s="1">
        <v>1865.966249676311</v>
      </c>
    </row>
    <row r="91" spans="1:16" x14ac:dyDescent="0.3">
      <c r="A91" s="1">
        <v>-1078.5616835248748</v>
      </c>
      <c r="B91" s="1">
        <v>1861.1499999984524</v>
      </c>
      <c r="C91" s="1">
        <v>1861.1500000363765</v>
      </c>
      <c r="D91" s="1">
        <v>1861.1400000406243</v>
      </c>
      <c r="E91" s="1">
        <v>1861.1500000406249</v>
      </c>
      <c r="F91" s="1">
        <v>1861.1400000406238</v>
      </c>
      <c r="G91" s="1">
        <v>1861.1460000313405</v>
      </c>
      <c r="H91" s="2">
        <v>5.0000000005638867E-3</v>
      </c>
      <c r="I91" s="1">
        <v>1860.891193917455</v>
      </c>
      <c r="M91" s="1">
        <v>-1078.5616835248748</v>
      </c>
      <c r="N91" s="1">
        <v>1861.1460000313405</v>
      </c>
      <c r="O91" s="2">
        <v>5.0000000005638867E-3</v>
      </c>
      <c r="P91" s="1">
        <v>1860.891193917455</v>
      </c>
    </row>
    <row r="92" spans="1:16" x14ac:dyDescent="0.3">
      <c r="A92" s="1">
        <v>-980.51062138625093</v>
      </c>
      <c r="B92" s="1">
        <v>1856.7799999984563</v>
      </c>
      <c r="C92" s="1">
        <v>1856.7700000361815</v>
      </c>
      <c r="D92" s="1">
        <v>1856.7700000405289</v>
      </c>
      <c r="E92" s="1">
        <v>1856.7800000405296</v>
      </c>
      <c r="F92" s="1">
        <v>1856.7700000405284</v>
      </c>
      <c r="G92" s="1">
        <v>1856.7740000312449</v>
      </c>
      <c r="H92" s="2">
        <v>5.0000021740288503E-3</v>
      </c>
      <c r="I92" s="1">
        <v>1856.2775061973132</v>
      </c>
      <c r="M92" s="1">
        <v>-980.51062138625093</v>
      </c>
      <c r="N92" s="1">
        <v>1856.7740000312449</v>
      </c>
      <c r="O92" s="2">
        <v>5.0000021740288503E-3</v>
      </c>
      <c r="P92" s="1">
        <v>1856.2775061973132</v>
      </c>
    </row>
    <row r="93" spans="1:16" x14ac:dyDescent="0.3">
      <c r="A93" s="1">
        <v>-882.45955924762529</v>
      </c>
      <c r="B93" s="1">
        <v>1853.1599999984596</v>
      </c>
      <c r="C93" s="1">
        <v>1853.1600000360204</v>
      </c>
      <c r="D93" s="1">
        <v>1853.1500000404499</v>
      </c>
      <c r="E93" s="1">
        <v>1853.1600000404505</v>
      </c>
      <c r="F93" s="1">
        <v>1853.1600000404496</v>
      </c>
      <c r="G93" s="1">
        <v>1853.158000031166</v>
      </c>
      <c r="H93" s="2">
        <v>5.000000000336513E-3</v>
      </c>
      <c r="I93" s="1">
        <v>1852.1196206191998</v>
      </c>
      <c r="M93" s="1">
        <v>-882.45955924762529</v>
      </c>
      <c r="N93" s="1">
        <v>1853.158000031166</v>
      </c>
      <c r="O93" s="2">
        <v>5.000000000336513E-3</v>
      </c>
      <c r="P93" s="1">
        <v>1852.1196206191998</v>
      </c>
    </row>
    <row r="94" spans="1:16" x14ac:dyDescent="0.3">
      <c r="A94" s="1">
        <v>-784.40849710899965</v>
      </c>
      <c r="B94" s="1">
        <v>1850.7799999984618</v>
      </c>
      <c r="C94" s="1">
        <v>1850.7900000359145</v>
      </c>
      <c r="D94" s="1">
        <v>1850.7700000403979</v>
      </c>
      <c r="E94" s="1">
        <v>1850.7800000403986</v>
      </c>
      <c r="F94" s="1">
        <v>1850.7800000403977</v>
      </c>
      <c r="G94" s="1">
        <v>1850.780000031114</v>
      </c>
      <c r="H94" s="2">
        <v>9.9999977583138389E-3</v>
      </c>
      <c r="I94" s="1">
        <v>1848.4125472448525</v>
      </c>
      <c r="M94" s="1">
        <v>-784.40849710899965</v>
      </c>
      <c r="N94" s="1">
        <v>1850.780000031114</v>
      </c>
      <c r="O94" s="2">
        <v>9.9999977583138389E-3</v>
      </c>
      <c r="P94" s="1">
        <v>1848.4125472448525</v>
      </c>
    </row>
    <row r="95" spans="1:16" x14ac:dyDescent="0.3">
      <c r="A95" s="1">
        <v>-686.35743497037583</v>
      </c>
      <c r="B95" s="1">
        <v>1851.1899999984614</v>
      </c>
      <c r="C95" s="1">
        <v>1851.1800000359324</v>
      </c>
      <c r="D95" s="1">
        <v>1851.1900000404071</v>
      </c>
      <c r="E95" s="1">
        <v>1851.1800000404073</v>
      </c>
      <c r="F95" s="1">
        <v>1851.1700000404062</v>
      </c>
      <c r="G95" s="1">
        <v>1851.1820000311229</v>
      </c>
      <c r="H95" s="2">
        <v>1.0000000000445652E-2</v>
      </c>
      <c r="I95" s="1">
        <v>1845.1518579866504</v>
      </c>
      <c r="M95" s="1">
        <v>-686.35743497037583</v>
      </c>
      <c r="N95" s="1">
        <v>1851.1820000311229</v>
      </c>
      <c r="O95" s="2">
        <v>1.0000000000445652E-2</v>
      </c>
      <c r="P95" s="1">
        <v>1845.1518579866504</v>
      </c>
    </row>
    <row r="96" spans="1:16" x14ac:dyDescent="0.3">
      <c r="A96" s="1">
        <v>-588.3063728317502</v>
      </c>
      <c r="B96" s="1">
        <v>1860.0799999984533</v>
      </c>
      <c r="C96" s="1">
        <v>1860.0700000363286</v>
      </c>
      <c r="D96" s="1">
        <v>1860.0200000405998</v>
      </c>
      <c r="E96" s="1">
        <v>1859.9900000405996</v>
      </c>
      <c r="F96" s="1">
        <v>1859.910000040597</v>
      </c>
      <c r="G96" s="1">
        <v>1860.0140000313156</v>
      </c>
      <c r="H96" s="2">
        <v>8.4999978928181008E-2</v>
      </c>
      <c r="I96" s="1">
        <v>1842.3336741693115</v>
      </c>
      <c r="M96" s="1">
        <v>-588.3063728317502</v>
      </c>
      <c r="N96" s="1">
        <v>1860.0140000313156</v>
      </c>
      <c r="O96" s="2">
        <v>8.4999978928181008E-2</v>
      </c>
      <c r="P96" s="1">
        <v>1842.3336741693115</v>
      </c>
    </row>
    <row r="97" spans="1:16" x14ac:dyDescent="0.3">
      <c r="A97" s="1">
        <v>-490.25531069312456</v>
      </c>
      <c r="B97" s="1">
        <v>1903.299999998414</v>
      </c>
      <c r="C97" s="1">
        <v>1902.5500000382385</v>
      </c>
      <c r="D97" s="1">
        <v>1901.120000041497</v>
      </c>
      <c r="E97" s="1">
        <v>1899.0600000414524</v>
      </c>
      <c r="F97" s="1">
        <v>1896.4600000413948</v>
      </c>
      <c r="G97" s="1">
        <v>1900.4980000321993</v>
      </c>
      <c r="H97" s="2">
        <v>3.4199999785096225</v>
      </c>
      <c r="I97" s="1">
        <v>1839.9546556977034</v>
      </c>
      <c r="M97" s="1">
        <v>-490.25531069312456</v>
      </c>
      <c r="N97" s="1">
        <v>1900.4980000321993</v>
      </c>
      <c r="O97" s="2">
        <v>3.4199999785096225</v>
      </c>
      <c r="P97" s="1">
        <v>1839.9546556977034</v>
      </c>
    </row>
    <row r="98" spans="1:16" x14ac:dyDescent="0.3">
      <c r="A98" s="1">
        <v>-392.20424855450074</v>
      </c>
      <c r="B98" s="1">
        <v>2125.039999999964</v>
      </c>
      <c r="C98" s="1">
        <v>2064.8700000450713</v>
      </c>
      <c r="D98" s="1">
        <v>1989.5300000434272</v>
      </c>
      <c r="E98" s="1">
        <v>1931.0500000421507</v>
      </c>
      <c r="F98" s="1">
        <v>1893.9200000413393</v>
      </c>
      <c r="G98" s="1">
        <v>2000.8820000343906</v>
      </c>
      <c r="H98" s="2">
        <v>115.55999997931235</v>
      </c>
      <c r="I98" s="1">
        <v>1838.0119917759662</v>
      </c>
      <c r="M98" s="1">
        <v>-392.20424855450074</v>
      </c>
      <c r="N98" s="1">
        <v>2000.8820000343906</v>
      </c>
      <c r="O98" s="2">
        <v>115.55999997931235</v>
      </c>
      <c r="P98" s="1">
        <v>1838.0119917759662</v>
      </c>
    </row>
    <row r="99" spans="1:16" x14ac:dyDescent="0.3">
      <c r="A99" s="1">
        <v>-294.1531864158751</v>
      </c>
      <c r="B99" s="1" t="e">
        <v>#NUM!</v>
      </c>
      <c r="C99" s="1" t="e">
        <v>#NUM!</v>
      </c>
      <c r="D99" s="1" t="e">
        <v>#NUM!</v>
      </c>
      <c r="E99" s="1" t="e">
        <v>#NUM!</v>
      </c>
      <c r="F99" s="1" t="e">
        <v>#NUM!</v>
      </c>
      <c r="G99" s="1" t="e">
        <v>#NUM!</v>
      </c>
      <c r="H99" s="2" t="e">
        <v>#NUM!</v>
      </c>
      <c r="I99" s="1">
        <v>1836.5033931313044</v>
      </c>
      <c r="M99" s="1">
        <v>-294.1531864158751</v>
      </c>
      <c r="N99" s="1" t="e">
        <v>#NUM!</v>
      </c>
      <c r="O99" s="2" t="e">
        <v>#NUM!</v>
      </c>
      <c r="P99" s="1">
        <v>1836.5033931313044</v>
      </c>
    </row>
    <row r="100" spans="1:16" x14ac:dyDescent="0.3">
      <c r="A100" s="1">
        <v>-196.10212427724946</v>
      </c>
      <c r="B100" s="1" t="e">
        <v>#NUM!</v>
      </c>
      <c r="C100" s="1" t="e">
        <v>#NUM!</v>
      </c>
      <c r="D100" s="1" t="e">
        <v>#NUM!</v>
      </c>
      <c r="E100" s="1" t="e">
        <v>#NUM!</v>
      </c>
      <c r="F100" s="1" t="e">
        <v>#NUM!</v>
      </c>
      <c r="G100" s="1" t="e">
        <v>#NUM!</v>
      </c>
      <c r="H100" s="2" t="e">
        <v>#NUM!</v>
      </c>
      <c r="I100" s="1">
        <v>1835.4270857035831</v>
      </c>
      <c r="M100" s="1">
        <v>-196.10212427724946</v>
      </c>
      <c r="N100" s="1" t="e">
        <v>#NUM!</v>
      </c>
      <c r="O100" s="2" t="e">
        <v>#NUM!</v>
      </c>
      <c r="P100" s="1">
        <v>1835.4270857035831</v>
      </c>
    </row>
    <row r="101" spans="1:16" x14ac:dyDescent="0.3">
      <c r="A101" s="1">
        <v>-98.051062138625639</v>
      </c>
      <c r="B101" s="1" t="e">
        <v>#NUM!</v>
      </c>
      <c r="C101" s="1" t="e">
        <v>#NUM!</v>
      </c>
      <c r="D101" s="1" t="e">
        <v>#NUM!</v>
      </c>
      <c r="E101" s="1" t="e">
        <v>#NUM!</v>
      </c>
      <c r="F101" s="1" t="e">
        <v>#NUM!</v>
      </c>
      <c r="G101" s="1" t="e">
        <v>#NUM!</v>
      </c>
      <c r="H101" s="2" t="e">
        <v>#NUM!</v>
      </c>
      <c r="I101" s="1">
        <v>1834.7818057693344</v>
      </c>
      <c r="M101" s="1">
        <v>-98.051062138625639</v>
      </c>
      <c r="N101" s="1" t="e">
        <v>#NUM!</v>
      </c>
      <c r="O101" s="2" t="e">
        <v>#NUM!</v>
      </c>
      <c r="P101" s="1">
        <v>1834.7818057693344</v>
      </c>
    </row>
    <row r="102" spans="1:16" x14ac:dyDescent="0.3">
      <c r="A102" s="1">
        <v>98.05106213862382</v>
      </c>
      <c r="B102" s="1" t="e">
        <v>#NUM!</v>
      </c>
      <c r="C102" s="1" t="e">
        <v>#NUM!</v>
      </c>
      <c r="D102" s="1" t="e">
        <v>#NUM!</v>
      </c>
      <c r="E102" s="1" t="e">
        <v>#NUM!</v>
      </c>
      <c r="F102" s="1" t="e">
        <v>#NUM!</v>
      </c>
      <c r="G102" s="1" t="e">
        <v>#NUM!</v>
      </c>
      <c r="H102" s="2" t="e">
        <v>#NUM!</v>
      </c>
      <c r="I102" s="1">
        <v>1834.7818057693344</v>
      </c>
      <c r="M102" s="1">
        <v>98.05106213862382</v>
      </c>
      <c r="N102" s="1" t="e">
        <v>#NUM!</v>
      </c>
      <c r="O102" s="2" t="e">
        <v>#NUM!</v>
      </c>
      <c r="P102" s="1">
        <v>1834.7818057693344</v>
      </c>
    </row>
    <row r="103" spans="1:16" x14ac:dyDescent="0.3">
      <c r="A103" s="1">
        <v>196.10212427724946</v>
      </c>
      <c r="B103" s="1" t="e">
        <v>#NUM!</v>
      </c>
      <c r="C103" s="1" t="e">
        <v>#NUM!</v>
      </c>
      <c r="D103" s="1" t="e">
        <v>#NUM!</v>
      </c>
      <c r="E103" s="1" t="e">
        <v>#NUM!</v>
      </c>
      <c r="F103" s="1" t="e">
        <v>#NUM!</v>
      </c>
      <c r="G103" s="1" t="e">
        <v>#NUM!</v>
      </c>
      <c r="H103" s="2" t="e">
        <v>#NUM!</v>
      </c>
      <c r="I103" s="1">
        <v>1835.4270857035831</v>
      </c>
      <c r="M103" s="1">
        <v>196.10212427724946</v>
      </c>
      <c r="N103" s="1" t="e">
        <v>#NUM!</v>
      </c>
      <c r="O103" s="2" t="e">
        <v>#NUM!</v>
      </c>
      <c r="P103" s="1">
        <v>1835.4270857035831</v>
      </c>
    </row>
    <row r="104" spans="1:16" x14ac:dyDescent="0.3">
      <c r="A104" s="1">
        <v>294.1531864158751</v>
      </c>
      <c r="B104" s="1" t="e">
        <v>#NUM!</v>
      </c>
      <c r="C104" s="1" t="e">
        <v>#NUM!</v>
      </c>
      <c r="D104" s="1" t="e">
        <v>#NUM!</v>
      </c>
      <c r="E104" s="1" t="e">
        <v>#NUM!</v>
      </c>
      <c r="F104" s="1" t="e">
        <v>#NUM!</v>
      </c>
      <c r="G104" s="1" t="e">
        <v>#NUM!</v>
      </c>
      <c r="H104" s="2" t="e">
        <v>#NUM!</v>
      </c>
      <c r="I104" s="1">
        <v>1836.5033931313044</v>
      </c>
      <c r="M104" s="1">
        <v>294.1531864158751</v>
      </c>
      <c r="N104" s="1" t="e">
        <v>#NUM!</v>
      </c>
      <c r="O104" s="2" t="e">
        <v>#NUM!</v>
      </c>
      <c r="P104" s="1">
        <v>1836.5033931313044</v>
      </c>
    </row>
    <row r="105" spans="1:16" x14ac:dyDescent="0.3">
      <c r="A105" s="1">
        <v>392.20424855449892</v>
      </c>
      <c r="B105" s="1">
        <v>2125.039999999964</v>
      </c>
      <c r="C105" s="1">
        <v>2064.8700000450713</v>
      </c>
      <c r="D105" s="1">
        <v>1989.5300000434272</v>
      </c>
      <c r="E105" s="1">
        <v>1931.0500000421507</v>
      </c>
      <c r="F105" s="1">
        <v>1893.9200000413393</v>
      </c>
      <c r="G105" s="1">
        <v>2000.8820000343906</v>
      </c>
      <c r="H105" s="2">
        <v>115.55999997931235</v>
      </c>
      <c r="I105" s="1">
        <v>1838.0119917759662</v>
      </c>
      <c r="M105" s="1">
        <v>392.20424855449892</v>
      </c>
      <c r="N105" s="1">
        <v>2000.8820000343906</v>
      </c>
      <c r="O105" s="2">
        <v>115.55999997931235</v>
      </c>
      <c r="P105" s="1">
        <v>1838.0119917759662</v>
      </c>
    </row>
    <row r="106" spans="1:16" x14ac:dyDescent="0.3">
      <c r="A106" s="1">
        <v>490.25531069312456</v>
      </c>
      <c r="B106" s="1">
        <v>1903.299999998414</v>
      </c>
      <c r="C106" s="1">
        <v>1902.5500000382385</v>
      </c>
      <c r="D106" s="1">
        <v>1901.120000041497</v>
      </c>
      <c r="E106" s="1">
        <v>1899.0600000414524</v>
      </c>
      <c r="F106" s="1">
        <v>1896.4600000413948</v>
      </c>
      <c r="G106" s="1">
        <v>1900.4980000321993</v>
      </c>
      <c r="H106" s="2">
        <v>3.4199999785096225</v>
      </c>
      <c r="I106" s="1">
        <v>1839.9546556977034</v>
      </c>
      <c r="M106" s="1">
        <v>490.25531069312456</v>
      </c>
      <c r="N106" s="1">
        <v>1900.4980000321993</v>
      </c>
      <c r="O106" s="2">
        <v>3.4199999785096225</v>
      </c>
      <c r="P106" s="1">
        <v>1839.9546556977034</v>
      </c>
    </row>
    <row r="107" spans="1:16" x14ac:dyDescent="0.3">
      <c r="A107" s="1">
        <v>588.3063728317502</v>
      </c>
      <c r="B107" s="1">
        <v>1860.0799999984533</v>
      </c>
      <c r="C107" s="1">
        <v>1860.0700000363286</v>
      </c>
      <c r="D107" s="1">
        <v>1860.0200000405998</v>
      </c>
      <c r="E107" s="1">
        <v>1859.9900000405996</v>
      </c>
      <c r="F107" s="1">
        <v>1859.910000040597</v>
      </c>
      <c r="G107" s="1">
        <v>1860.0140000313156</v>
      </c>
      <c r="H107" s="2">
        <v>8.4999978928181008E-2</v>
      </c>
      <c r="I107" s="1">
        <v>1842.3336741693115</v>
      </c>
      <c r="M107" s="1">
        <v>588.3063728317502</v>
      </c>
      <c r="N107" s="1">
        <v>1860.0140000313156</v>
      </c>
      <c r="O107" s="2">
        <v>8.4999978928181008E-2</v>
      </c>
      <c r="P107" s="1">
        <v>1842.3336741693115</v>
      </c>
    </row>
    <row r="108" spans="1:16" x14ac:dyDescent="0.3">
      <c r="A108" s="1">
        <v>686.35743497037402</v>
      </c>
      <c r="B108" s="1">
        <v>1851.1899999984614</v>
      </c>
      <c r="C108" s="1">
        <v>1851.1800000359324</v>
      </c>
      <c r="D108" s="1">
        <v>1851.1800000404069</v>
      </c>
      <c r="E108" s="1">
        <v>1851.1800000404073</v>
      </c>
      <c r="F108" s="1">
        <v>1851.1800000404064</v>
      </c>
      <c r="G108" s="1">
        <v>1851.1820000311229</v>
      </c>
      <c r="H108" s="2">
        <v>4.9999812645182828E-3</v>
      </c>
      <c r="I108" s="1">
        <v>1845.1518579866504</v>
      </c>
      <c r="M108" s="1">
        <v>686.35743497037402</v>
      </c>
      <c r="N108" s="1">
        <v>1851.1820000311229</v>
      </c>
      <c r="O108" s="2">
        <v>4.9999812645182828E-3</v>
      </c>
      <c r="P108" s="1">
        <v>1845.1518579866504</v>
      </c>
    </row>
    <row r="109" spans="1:16" x14ac:dyDescent="0.3">
      <c r="A109" s="1">
        <v>784.40849710899965</v>
      </c>
      <c r="B109" s="1">
        <v>1850.7799999984618</v>
      </c>
      <c r="C109" s="1">
        <v>1850.7900000359145</v>
      </c>
      <c r="D109" s="1">
        <v>1850.7700000403979</v>
      </c>
      <c r="E109" s="1">
        <v>1850.7800000403986</v>
      </c>
      <c r="F109" s="1">
        <v>1850.7800000403977</v>
      </c>
      <c r="G109" s="1">
        <v>1850.780000031114</v>
      </c>
      <c r="H109" s="2">
        <v>9.9999977583138389E-3</v>
      </c>
      <c r="I109" s="1">
        <v>1848.4125472448525</v>
      </c>
      <c r="M109" s="1">
        <v>784.40849710899965</v>
      </c>
      <c r="N109" s="1">
        <v>1850.780000031114</v>
      </c>
      <c r="O109" s="2">
        <v>9.9999977583138389E-3</v>
      </c>
      <c r="P109" s="1">
        <v>1848.4125472448525</v>
      </c>
    </row>
    <row r="110" spans="1:16" x14ac:dyDescent="0.3">
      <c r="A110" s="1">
        <v>882.45955924762529</v>
      </c>
      <c r="B110" s="1">
        <v>1853.1599999984596</v>
      </c>
      <c r="C110" s="1">
        <v>1853.1600000360204</v>
      </c>
      <c r="D110" s="1">
        <v>1853.1500000404499</v>
      </c>
      <c r="E110" s="1">
        <v>1853.1600000404505</v>
      </c>
      <c r="F110" s="1">
        <v>1853.1600000404496</v>
      </c>
      <c r="G110" s="1">
        <v>1853.158000031166</v>
      </c>
      <c r="H110" s="2">
        <v>5.000000000336513E-3</v>
      </c>
      <c r="I110" s="1">
        <v>1852.1196206191998</v>
      </c>
      <c r="M110" s="1">
        <v>882.45955924762529</v>
      </c>
      <c r="N110" s="1">
        <v>1853.158000031166</v>
      </c>
      <c r="O110" s="2">
        <v>5.000000000336513E-3</v>
      </c>
      <c r="P110" s="1">
        <v>1852.1196206191998</v>
      </c>
    </row>
    <row r="111" spans="1:16" x14ac:dyDescent="0.3">
      <c r="A111" s="1">
        <v>980.51062138624911</v>
      </c>
      <c r="B111" s="1">
        <v>1856.7799999984563</v>
      </c>
      <c r="C111" s="1">
        <v>1856.7700000361815</v>
      </c>
      <c r="D111" s="1">
        <v>1856.7700000405289</v>
      </c>
      <c r="E111" s="1">
        <v>1856.7800000405296</v>
      </c>
      <c r="F111" s="1">
        <v>1856.7700000405284</v>
      </c>
      <c r="G111" s="1">
        <v>1856.7740000312449</v>
      </c>
      <c r="H111" s="2">
        <v>5.0000021740288503E-3</v>
      </c>
      <c r="I111" s="1">
        <v>1856.2775061973132</v>
      </c>
      <c r="M111" s="1">
        <v>980.51062138624911</v>
      </c>
      <c r="N111" s="1">
        <v>1856.7740000312449</v>
      </c>
      <c r="O111" s="2">
        <v>5.0000021740288503E-3</v>
      </c>
      <c r="P111" s="1">
        <v>1856.2775061973132</v>
      </c>
    </row>
    <row r="112" spans="1:16" x14ac:dyDescent="0.3">
      <c r="A112" s="1">
        <v>1078.5616835248748</v>
      </c>
      <c r="B112" s="1">
        <v>1861.1499999984524</v>
      </c>
      <c r="C112" s="1">
        <v>1861.1500000363765</v>
      </c>
      <c r="D112" s="1">
        <v>1861.1400000406243</v>
      </c>
      <c r="E112" s="1">
        <v>1861.1500000406249</v>
      </c>
      <c r="F112" s="1">
        <v>1861.1400000406238</v>
      </c>
      <c r="G112" s="1">
        <v>1861.1460000313405</v>
      </c>
      <c r="H112" s="2">
        <v>5.0000000005638867E-3</v>
      </c>
      <c r="I112" s="1">
        <v>1860.891193917455</v>
      </c>
      <c r="M112" s="1">
        <v>1078.5616835248748</v>
      </c>
      <c r="N112" s="1">
        <v>1861.1460000313405</v>
      </c>
      <c r="O112" s="2">
        <v>5.0000000005638867E-3</v>
      </c>
      <c r="P112" s="1">
        <v>1860.891193917455</v>
      </c>
    </row>
    <row r="113" spans="1:16" x14ac:dyDescent="0.3">
      <c r="A113" s="1">
        <v>1176.6127456635004</v>
      </c>
      <c r="B113" s="1">
        <v>1866.1099999984478</v>
      </c>
      <c r="C113" s="1">
        <v>1866.1000000365973</v>
      </c>
      <c r="D113" s="1">
        <v>1866.1100000407328</v>
      </c>
      <c r="E113" s="1">
        <v>1866.100000040733</v>
      </c>
      <c r="F113" s="1">
        <v>1866.1100000407323</v>
      </c>
      <c r="G113" s="1">
        <v>1866.1060000314487</v>
      </c>
      <c r="H113" s="2">
        <v>5.000002067731657E-3</v>
      </c>
      <c r="I113" s="1">
        <v>1865.966249676311</v>
      </c>
      <c r="M113" s="1">
        <v>1176.6127456635004</v>
      </c>
      <c r="N113" s="1">
        <v>1866.1060000314487</v>
      </c>
      <c r="O113" s="2">
        <v>5.000002067731657E-3</v>
      </c>
      <c r="P113" s="1">
        <v>1865.966249676311</v>
      </c>
    </row>
    <row r="114" spans="1:16" x14ac:dyDescent="0.3">
      <c r="A114" s="1">
        <v>1274.6638078021242</v>
      </c>
      <c r="B114" s="1">
        <v>1871.5899999984429</v>
      </c>
      <c r="C114" s="1">
        <v>1871.5900000368417</v>
      </c>
      <c r="D114" s="1">
        <v>1871.5900000408524</v>
      </c>
      <c r="E114" s="1">
        <v>1871.5800000408526</v>
      </c>
      <c r="F114" s="1">
        <v>1871.5900000408519</v>
      </c>
      <c r="G114" s="1">
        <v>1871.5880000315683</v>
      </c>
      <c r="H114" s="2">
        <v>4.9999999998817657E-3</v>
      </c>
      <c r="I114" s="1">
        <v>1871.5088311787501</v>
      </c>
      <c r="M114" s="1">
        <v>1274.6638078021242</v>
      </c>
      <c r="N114" s="1">
        <v>1871.5880000315683</v>
      </c>
      <c r="O114" s="2">
        <v>4.9999999998817657E-3</v>
      </c>
      <c r="P114" s="1">
        <v>1871.5088311787501</v>
      </c>
    </row>
    <row r="115" spans="1:16" x14ac:dyDescent="0.3">
      <c r="A115" s="1">
        <v>1372.7148699407498</v>
      </c>
      <c r="B115" s="1">
        <v>1877.5799999984374</v>
      </c>
      <c r="C115" s="1">
        <v>1877.5700000371085</v>
      </c>
      <c r="D115" s="1">
        <v>1877.5700000409829</v>
      </c>
      <c r="E115" s="1">
        <v>1877.5700000409834</v>
      </c>
      <c r="F115" s="1">
        <v>1877.5800000409827</v>
      </c>
      <c r="G115" s="1">
        <v>1877.5740000316989</v>
      </c>
      <c r="H115" s="2">
        <v>5.0000019371054805E-3</v>
      </c>
      <c r="I115" s="1">
        <v>1877.5257056117139</v>
      </c>
      <c r="M115" s="1">
        <v>1372.7148699407498</v>
      </c>
      <c r="N115" s="1">
        <v>1877.5740000316989</v>
      </c>
      <c r="O115" s="2">
        <v>5.0000019371054805E-3</v>
      </c>
      <c r="P115" s="1">
        <v>1877.5257056117139</v>
      </c>
    </row>
    <row r="116" spans="1:16" x14ac:dyDescent="0.3">
      <c r="A116" s="1">
        <v>1470.7659320793755</v>
      </c>
      <c r="B116" s="1">
        <v>1884.0599999984315</v>
      </c>
      <c r="C116" s="1">
        <v>1884.0500000373972</v>
      </c>
      <c r="D116" s="1">
        <v>1884.0500000411243</v>
      </c>
      <c r="E116" s="1">
        <v>1884.060000041125</v>
      </c>
      <c r="F116" s="1">
        <v>1884.0500000411239</v>
      </c>
      <c r="G116" s="1">
        <v>1884.0540000318404</v>
      </c>
      <c r="H116" s="2">
        <v>5.000001863891157E-3</v>
      </c>
      <c r="I116" s="1">
        <v>1884.024269234782</v>
      </c>
      <c r="M116" s="1">
        <v>1470.7659320793755</v>
      </c>
      <c r="N116" s="1">
        <v>1884.0540000318404</v>
      </c>
      <c r="O116" s="2">
        <v>5.000001863891157E-3</v>
      </c>
      <c r="P116" s="1">
        <v>1884.024269234782</v>
      </c>
    </row>
    <row r="117" spans="1:16" x14ac:dyDescent="0.3">
      <c r="A117" s="1">
        <v>1568.8169942179993</v>
      </c>
      <c r="B117" s="1">
        <v>1891.0399999984252</v>
      </c>
      <c r="C117" s="1">
        <v>1891.0300000377083</v>
      </c>
      <c r="D117" s="1">
        <v>1891.0300000412767</v>
      </c>
      <c r="E117" s="1">
        <v>1891.0300000412772</v>
      </c>
      <c r="F117" s="1">
        <v>1891.0300000412763</v>
      </c>
      <c r="G117" s="1">
        <v>1891.0320000319928</v>
      </c>
      <c r="H117" s="2">
        <v>4.9999803584341862E-3</v>
      </c>
      <c r="I117" s="1">
        <v>1891.012568991084</v>
      </c>
      <c r="M117" s="1">
        <v>1568.8169942179993</v>
      </c>
      <c r="N117" s="1">
        <v>1891.0320000319928</v>
      </c>
      <c r="O117" s="2">
        <v>4.9999803584341862E-3</v>
      </c>
      <c r="P117" s="1">
        <v>1891.012568991084</v>
      </c>
    </row>
    <row r="118" spans="1:16" x14ac:dyDescent="0.3">
      <c r="A118" s="1">
        <v>1666.8680563566249</v>
      </c>
      <c r="B118" s="1">
        <v>1898.5199999984184</v>
      </c>
      <c r="C118" s="1">
        <v>1898.5100000380417</v>
      </c>
      <c r="D118" s="1">
        <v>1898.51000004144</v>
      </c>
      <c r="E118" s="1">
        <v>1898.5100000414404</v>
      </c>
      <c r="F118" s="1">
        <v>1898.5100000414395</v>
      </c>
      <c r="G118" s="1">
        <v>1898.512000032156</v>
      </c>
      <c r="H118" s="2">
        <v>4.999980188358677E-3</v>
      </c>
      <c r="I118" s="1">
        <v>1898.4993262542393</v>
      </c>
      <c r="M118" s="1">
        <v>1666.8680563566249</v>
      </c>
      <c r="N118" s="1">
        <v>1898.512000032156</v>
      </c>
      <c r="O118" s="2">
        <v>4.999980188358677E-3</v>
      </c>
      <c r="P118" s="1">
        <v>1898.4993262542393</v>
      </c>
    </row>
    <row r="119" spans="1:16" x14ac:dyDescent="0.3">
      <c r="A119" s="1">
        <v>1764.9191184952506</v>
      </c>
      <c r="B119" s="1">
        <v>1906.5099999984111</v>
      </c>
      <c r="C119" s="1">
        <v>1906.5000000383977</v>
      </c>
      <c r="D119" s="1">
        <v>1906.5000000416144</v>
      </c>
      <c r="E119" s="1">
        <v>1906.5000000416148</v>
      </c>
      <c r="F119" s="1">
        <v>1906.5000000416139</v>
      </c>
      <c r="G119" s="1">
        <v>1906.5020000323304</v>
      </c>
      <c r="H119" s="2">
        <v>4.9999800066871103E-3</v>
      </c>
      <c r="I119" s="1">
        <v>1906.4939628400141</v>
      </c>
      <c r="M119" s="1">
        <v>1764.9191184952506</v>
      </c>
      <c r="N119" s="1">
        <v>1906.5020000323304</v>
      </c>
      <c r="O119" s="2">
        <v>4.9999800066871103E-3</v>
      </c>
      <c r="P119" s="1">
        <v>1906.4939628400141</v>
      </c>
    </row>
    <row r="120" spans="1:16" x14ac:dyDescent="0.3">
      <c r="A120" s="1">
        <v>1862.9701806338744</v>
      </c>
      <c r="B120" s="1">
        <v>1915.0199999984034</v>
      </c>
      <c r="C120" s="1">
        <v>1915.010000038777</v>
      </c>
      <c r="D120" s="1">
        <v>1915.0100000418001</v>
      </c>
      <c r="E120" s="1">
        <v>1915.0100000418006</v>
      </c>
      <c r="F120" s="1">
        <v>1915.0200000417999</v>
      </c>
      <c r="G120" s="1">
        <v>1915.0140000325162</v>
      </c>
      <c r="H120" s="2">
        <v>5.00000151146196E-3</v>
      </c>
      <c r="I120" s="1">
        <v>1915.0066294255034</v>
      </c>
      <c r="M120" s="1">
        <v>1862.9701806338744</v>
      </c>
      <c r="N120" s="1">
        <v>1915.0140000325162</v>
      </c>
      <c r="O120" s="2">
        <v>5.00000151146196E-3</v>
      </c>
      <c r="P120" s="1">
        <v>1915.0066294255034</v>
      </c>
    </row>
    <row r="121" spans="1:16" x14ac:dyDescent="0.3">
      <c r="A121" s="1">
        <v>1961.0212427725</v>
      </c>
      <c r="B121" s="1">
        <v>1924.0599999983951</v>
      </c>
      <c r="C121" s="1">
        <v>1924.0500000391798</v>
      </c>
      <c r="D121" s="1">
        <v>1924.0500000419975</v>
      </c>
      <c r="E121" s="1">
        <v>1924.0500000419979</v>
      </c>
      <c r="F121" s="1">
        <v>1924.0600000419972</v>
      </c>
      <c r="G121" s="1">
        <v>1924.0540000327135</v>
      </c>
      <c r="H121" s="2">
        <v>5.0000014086890587E-3</v>
      </c>
      <c r="I121" s="1">
        <v>1924.0482365340138</v>
      </c>
      <c r="M121" s="1">
        <v>1961.0212427725</v>
      </c>
      <c r="N121" s="1">
        <v>1924.0540000327135</v>
      </c>
      <c r="O121" s="2">
        <v>5.0000014086890587E-3</v>
      </c>
      <c r="P121" s="1">
        <v>1924.0482365340138</v>
      </c>
    </row>
    <row r="122" spans="1:16" x14ac:dyDescent="0.3">
      <c r="A122" s="1">
        <v>2059.0723049111239</v>
      </c>
      <c r="B122" s="1">
        <v>1933.6399999983864</v>
      </c>
      <c r="C122" s="1">
        <v>1933.6300000396068</v>
      </c>
      <c r="D122" s="1">
        <v>1933.6300000422066</v>
      </c>
      <c r="E122" s="1">
        <v>1933.6400000422072</v>
      </c>
      <c r="F122" s="1">
        <v>1933.6300000422061</v>
      </c>
      <c r="G122" s="1">
        <v>1933.6340000329226</v>
      </c>
      <c r="H122" s="2">
        <v>5.0000013002318155E-3</v>
      </c>
      <c r="I122" s="1">
        <v>1933.6304882606166</v>
      </c>
      <c r="M122" s="1">
        <v>2059.0723049111239</v>
      </c>
      <c r="N122" s="1">
        <v>1933.6340000329226</v>
      </c>
      <c r="O122" s="2">
        <v>5.0000013002318155E-3</v>
      </c>
      <c r="P122" s="1">
        <v>1933.6304882606166</v>
      </c>
    </row>
    <row r="123" spans="1:16" x14ac:dyDescent="0.3">
      <c r="A123" s="1">
        <v>2157.1233670497495</v>
      </c>
      <c r="B123" s="1">
        <v>1943.7699999983772</v>
      </c>
      <c r="C123" s="1">
        <v>1943.7700000400584</v>
      </c>
      <c r="D123" s="1">
        <v>1943.7700000424279</v>
      </c>
      <c r="E123" s="1">
        <v>1943.7700000424284</v>
      </c>
      <c r="F123" s="1">
        <v>1943.7600000424272</v>
      </c>
      <c r="G123" s="1">
        <v>1943.7680000331438</v>
      </c>
      <c r="H123" s="2">
        <v>5.0000000005638867E-3</v>
      </c>
      <c r="I123" s="1">
        <v>1943.7659189317339</v>
      </c>
      <c r="M123" s="1">
        <v>2157.1233670497495</v>
      </c>
      <c r="N123" s="1">
        <v>1943.7680000331438</v>
      </c>
      <c r="O123" s="2">
        <v>5.0000000005638867E-3</v>
      </c>
      <c r="P123" s="1">
        <v>1943.7659189317339</v>
      </c>
    </row>
    <row r="124" spans="1:16" x14ac:dyDescent="0.3">
      <c r="A124" s="1">
        <v>2255.1744291883751</v>
      </c>
      <c r="B124" s="1">
        <v>1954.4699999983675</v>
      </c>
      <c r="C124" s="1">
        <v>1954.4700000405353</v>
      </c>
      <c r="D124" s="1">
        <v>1954.4700000426615</v>
      </c>
      <c r="E124" s="1">
        <v>1954.4700000426619</v>
      </c>
      <c r="F124" s="1">
        <v>1954.470000042661</v>
      </c>
      <c r="G124" s="1">
        <v>1954.4700000333773</v>
      </c>
      <c r="H124" s="2">
        <v>2.2147219169710297E-8</v>
      </c>
      <c r="I124" s="1">
        <v>1954.467932912266</v>
      </c>
      <c r="M124" s="1">
        <v>2255.1744291883751</v>
      </c>
      <c r="N124" s="1">
        <v>1954.4700000333773</v>
      </c>
      <c r="O124" s="2">
        <v>2.2147219169710297E-8</v>
      </c>
      <c r="P124" s="1">
        <v>1954.467932912266</v>
      </c>
    </row>
    <row r="125" spans="1:16" x14ac:dyDescent="0.3">
      <c r="A125" s="1">
        <v>2353.225491326999</v>
      </c>
      <c r="B125" s="1">
        <v>1965.7599999983572</v>
      </c>
      <c r="C125" s="1">
        <v>1965.7500000410382</v>
      </c>
      <c r="D125" s="1">
        <v>1965.7500000429077</v>
      </c>
      <c r="E125" s="1">
        <v>1965.7500000429081</v>
      </c>
      <c r="F125" s="1">
        <v>1965.7500000429072</v>
      </c>
      <c r="G125" s="1">
        <v>1965.7520000336237</v>
      </c>
      <c r="H125" s="2">
        <v>4.9999786594980833E-3</v>
      </c>
      <c r="I125" s="1">
        <v>1965.7508477959768</v>
      </c>
      <c r="M125" s="1">
        <v>2353.225491326999</v>
      </c>
      <c r="N125" s="1">
        <v>1965.7520000336237</v>
      </c>
      <c r="O125" s="2">
        <v>4.9999786594980833E-3</v>
      </c>
      <c r="P125" s="1">
        <v>1965.7508477959768</v>
      </c>
    </row>
    <row r="126" spans="1:16" x14ac:dyDescent="0.3">
      <c r="A126" s="1">
        <v>2451.2765534656246</v>
      </c>
      <c r="B126" s="1">
        <v>1977.6399999983464</v>
      </c>
      <c r="C126" s="1">
        <v>1977.6300000415677</v>
      </c>
      <c r="D126" s="1">
        <v>1977.630000043167</v>
      </c>
      <c r="E126" s="1">
        <v>1977.6300000431675</v>
      </c>
      <c r="F126" s="1">
        <v>1977.6300000431665</v>
      </c>
      <c r="G126" s="1">
        <v>1977.6320000338831</v>
      </c>
      <c r="H126" s="2">
        <v>4.9999783893781569E-3</v>
      </c>
      <c r="I126" s="1">
        <v>1977.6299412392777</v>
      </c>
      <c r="M126" s="1">
        <v>2451.2765534656246</v>
      </c>
      <c r="N126" s="1">
        <v>1977.6320000338831</v>
      </c>
      <c r="O126" s="2">
        <v>4.9999783893781569E-3</v>
      </c>
      <c r="P126" s="1">
        <v>1977.6299412392777</v>
      </c>
    </row>
    <row r="127" spans="1:16" x14ac:dyDescent="0.3">
      <c r="A127" s="1">
        <v>2549.3276156042502</v>
      </c>
      <c r="B127" s="1">
        <v>1990.1299999983351</v>
      </c>
      <c r="C127" s="1">
        <v>1990.1200000421243</v>
      </c>
      <c r="D127" s="1">
        <v>1990.1200000434396</v>
      </c>
      <c r="E127" s="1">
        <v>1990.1200000434401</v>
      </c>
      <c r="F127" s="1">
        <v>1990.1300000434394</v>
      </c>
      <c r="G127" s="1">
        <v>1990.1240000341556</v>
      </c>
      <c r="H127" s="2">
        <v>5.0000006575601219E-3</v>
      </c>
      <c r="I127" s="1">
        <v>1990.1215017255345</v>
      </c>
      <c r="M127" s="1">
        <v>2549.3276156042502</v>
      </c>
      <c r="N127" s="1">
        <v>1990.1240000341556</v>
      </c>
      <c r="O127" s="2">
        <v>5.0000006575601219E-3</v>
      </c>
      <c r="P127" s="1">
        <v>1990.1215017255345</v>
      </c>
    </row>
    <row r="128" spans="1:16" x14ac:dyDescent="0.3">
      <c r="A128" s="1">
        <v>2647.3786777428741</v>
      </c>
      <c r="B128" s="1">
        <v>2003.2499999983231</v>
      </c>
      <c r="C128" s="1">
        <v>2003.240000042709</v>
      </c>
      <c r="D128" s="1">
        <v>2003.240000043726</v>
      </c>
      <c r="E128" s="1">
        <v>2003.2500000437267</v>
      </c>
      <c r="F128" s="1">
        <v>2003.2400000437256</v>
      </c>
      <c r="G128" s="1">
        <v>2003.244000034442</v>
      </c>
      <c r="H128" s="2">
        <v>5.0000005088577382E-3</v>
      </c>
      <c r="I128" s="1">
        <v>2003.2428835768851</v>
      </c>
      <c r="M128" s="1">
        <v>2647.3786777428741</v>
      </c>
      <c r="N128" s="1">
        <v>2003.244000034442</v>
      </c>
      <c r="O128" s="2">
        <v>5.0000005088577382E-3</v>
      </c>
      <c r="P128" s="1">
        <v>2003.2428835768851</v>
      </c>
    </row>
    <row r="129" spans="1:16" x14ac:dyDescent="0.3">
      <c r="A129" s="1">
        <v>2745.4297398814997</v>
      </c>
      <c r="B129" s="1">
        <v>2017.0199999983106</v>
      </c>
      <c r="C129" s="1">
        <v>2017.0100000433226</v>
      </c>
      <c r="D129" s="1">
        <v>2017.0100000440266</v>
      </c>
      <c r="E129" s="1">
        <v>2017.0200000440273</v>
      </c>
      <c r="F129" s="1">
        <v>2017.0100000440261</v>
      </c>
      <c r="G129" s="1">
        <v>2017.0140000347426</v>
      </c>
      <c r="H129" s="2">
        <v>5.0000003523109626E-3</v>
      </c>
      <c r="I129" s="1">
        <v>2017.0125665635928</v>
      </c>
      <c r="M129" s="1">
        <v>2745.4297398814997</v>
      </c>
      <c r="N129" s="1">
        <v>2017.0140000347426</v>
      </c>
      <c r="O129" s="2">
        <v>5.0000003523109626E-3</v>
      </c>
      <c r="P129" s="1">
        <v>2017.0125665635928</v>
      </c>
    </row>
    <row r="130" spans="1:16" x14ac:dyDescent="0.3">
      <c r="A130" s="1">
        <v>2843.4808020201253</v>
      </c>
      <c r="B130" s="1">
        <v>2031.4599999982975</v>
      </c>
      <c r="C130" s="1">
        <v>2031.4500000439662</v>
      </c>
      <c r="D130" s="1">
        <v>2031.4500000443418</v>
      </c>
      <c r="E130" s="1">
        <v>2031.4500000443422</v>
      </c>
      <c r="F130" s="1">
        <v>2031.4500000443413</v>
      </c>
      <c r="G130" s="1">
        <v>2031.4520000350578</v>
      </c>
      <c r="H130" s="2">
        <v>4.9999771656530356E-3</v>
      </c>
      <c r="I130" s="1">
        <v>2031.4502204977016</v>
      </c>
      <c r="M130" s="1">
        <v>2843.4808020201253</v>
      </c>
      <c r="N130" s="1">
        <v>2031.4520000350578</v>
      </c>
      <c r="O130" s="2">
        <v>4.9999771656530356E-3</v>
      </c>
      <c r="P130" s="1">
        <v>2031.4502204977016</v>
      </c>
    </row>
    <row r="131" spans="1:16" x14ac:dyDescent="0.3">
      <c r="A131" s="1">
        <v>2941.5318641587492</v>
      </c>
      <c r="B131" s="1">
        <v>2046.5799999982837</v>
      </c>
      <c r="C131" s="1">
        <v>2046.5800000446402</v>
      </c>
      <c r="D131" s="1">
        <v>2046.580000044672</v>
      </c>
      <c r="E131" s="1">
        <v>2046.5700000446723</v>
      </c>
      <c r="F131" s="1">
        <v>2046.5800000446716</v>
      </c>
      <c r="G131" s="1">
        <v>2046.578000035388</v>
      </c>
      <c r="H131" s="2">
        <v>4.9999999998817657E-3</v>
      </c>
      <c r="I131" s="1">
        <v>2046.5767752385175</v>
      </c>
      <c r="M131" s="1">
        <v>2941.5318641587492</v>
      </c>
      <c r="N131" s="1">
        <v>2046.578000035388</v>
      </c>
      <c r="O131" s="2">
        <v>4.9999999998817657E-3</v>
      </c>
      <c r="P131" s="1">
        <v>2046.5767752385175</v>
      </c>
    </row>
    <row r="132" spans="1:16" x14ac:dyDescent="0.3">
      <c r="A132" s="1">
        <v>3039.5829262973748</v>
      </c>
      <c r="B132" s="1">
        <v>2062.4199999985972</v>
      </c>
      <c r="C132" s="1">
        <v>2062.4100000450176</v>
      </c>
      <c r="D132" s="1">
        <v>2062.4200000450182</v>
      </c>
      <c r="E132" s="1">
        <v>2062.4100000450171</v>
      </c>
      <c r="F132" s="1">
        <v>2062.4200000450182</v>
      </c>
      <c r="G132" s="1">
        <v>2062.4160000357338</v>
      </c>
      <c r="H132" s="2">
        <v>5.0000000005638867E-3</v>
      </c>
      <c r="I132" s="1">
        <v>2062.4144965829046</v>
      </c>
      <c r="M132" s="1">
        <v>3039.5829262973748</v>
      </c>
      <c r="N132" s="1">
        <v>2062.4160000357338</v>
      </c>
      <c r="O132" s="2">
        <v>5.0000000005638867E-3</v>
      </c>
      <c r="P132" s="1">
        <v>2062.4144965829046</v>
      </c>
    </row>
    <row r="133" spans="1:16" x14ac:dyDescent="0.3">
      <c r="A133" s="1">
        <v>3137.6339884360004</v>
      </c>
      <c r="B133" s="1">
        <v>2078.9899999989589</v>
      </c>
      <c r="C133" s="1">
        <v>2078.9900000453795</v>
      </c>
      <c r="D133" s="1">
        <v>2078.9900000453799</v>
      </c>
      <c r="E133" s="1">
        <v>2078.9800000453788</v>
      </c>
      <c r="F133" s="1">
        <v>2078.9900000453799</v>
      </c>
      <c r="G133" s="1">
        <v>2078.9880000360954</v>
      </c>
      <c r="H133" s="2">
        <v>5.0000000005638867E-3</v>
      </c>
      <c r="I133" s="1">
        <v>2078.9870685640321</v>
      </c>
      <c r="M133" s="1">
        <v>3137.6339884360004</v>
      </c>
      <c r="N133" s="1">
        <v>2078.9880000360954</v>
      </c>
      <c r="O133" s="2">
        <v>5.0000000005638867E-3</v>
      </c>
      <c r="P133" s="1">
        <v>2078.9870685640321</v>
      </c>
    </row>
    <row r="134" spans="1:16" x14ac:dyDescent="0.3">
      <c r="A134" s="1">
        <v>3235.6850505746243</v>
      </c>
      <c r="B134" s="1">
        <v>2096.3199999993371</v>
      </c>
      <c r="C134" s="1">
        <v>2096.3200000457578</v>
      </c>
      <c r="D134" s="1">
        <v>2096.3200000457582</v>
      </c>
      <c r="E134" s="1">
        <v>2096.3200000457573</v>
      </c>
      <c r="F134" s="1">
        <v>2096.3200000457582</v>
      </c>
      <c r="G134" s="1">
        <v>2096.3200000364736</v>
      </c>
      <c r="H134" s="2">
        <v>2.3210532162920572E-8</v>
      </c>
      <c r="I134" s="1">
        <v>2096.319682738806</v>
      </c>
      <c r="M134" s="1">
        <v>3235.6850505746243</v>
      </c>
      <c r="N134" s="1">
        <v>2096.3200000364736</v>
      </c>
      <c r="O134" s="2">
        <v>2.3210532162920572E-8</v>
      </c>
      <c r="P134" s="1">
        <v>2096.319682738806</v>
      </c>
    </row>
    <row r="135" spans="1:16" x14ac:dyDescent="0.3">
      <c r="A135" s="1">
        <v>3333.7361127132499</v>
      </c>
      <c r="B135" s="1">
        <v>2114.4399999997327</v>
      </c>
      <c r="C135" s="1">
        <v>2114.4400000461533</v>
      </c>
      <c r="D135" s="1">
        <v>2114.4400000461537</v>
      </c>
      <c r="E135" s="1">
        <v>2114.4400000461528</v>
      </c>
      <c r="F135" s="1">
        <v>2114.4400000461537</v>
      </c>
      <c r="G135" s="1">
        <v>2114.4400000368692</v>
      </c>
      <c r="H135" s="2">
        <v>2.3210532162920572E-8</v>
      </c>
      <c r="I135" s="1">
        <v>2114.4391351075324</v>
      </c>
      <c r="M135" s="1">
        <v>3333.7361127132499</v>
      </c>
      <c r="N135" s="1">
        <v>2114.4400000368692</v>
      </c>
      <c r="O135" s="2">
        <v>2.3210532162920572E-8</v>
      </c>
      <c r="P135" s="1">
        <v>2114.4391351075324</v>
      </c>
    </row>
    <row r="136" spans="1:16" x14ac:dyDescent="0.3">
      <c r="A136" s="1">
        <v>3431.7871748518755</v>
      </c>
      <c r="B136" s="1">
        <v>2133.3800000001461</v>
      </c>
      <c r="C136" s="1">
        <v>2133.3700000465665</v>
      </c>
      <c r="D136" s="1">
        <v>2133.3800000465671</v>
      </c>
      <c r="E136" s="1">
        <v>2133.370000046566</v>
      </c>
      <c r="F136" s="1">
        <v>2133.3800000465671</v>
      </c>
      <c r="G136" s="1">
        <v>2133.3760000372827</v>
      </c>
      <c r="H136" s="2">
        <v>5.0000000005638867E-3</v>
      </c>
      <c r="I136" s="1">
        <v>2133.3739313802998</v>
      </c>
      <c r="M136" s="1">
        <v>3431.7871748518755</v>
      </c>
      <c r="N136" s="1">
        <v>2133.3760000372827</v>
      </c>
      <c r="O136" s="2">
        <v>5.0000000005638867E-3</v>
      </c>
      <c r="P136" s="1">
        <v>2133.3739313802998</v>
      </c>
    </row>
    <row r="137" spans="1:16" x14ac:dyDescent="0.3">
      <c r="A137" s="1">
        <v>3529.8382369904994</v>
      </c>
      <c r="B137" s="1">
        <v>2153.1600000005778</v>
      </c>
      <c r="C137" s="1">
        <v>2153.1500000469982</v>
      </c>
      <c r="D137" s="1">
        <v>2153.1600000469989</v>
      </c>
      <c r="E137" s="1">
        <v>2153.1500000469978</v>
      </c>
      <c r="F137" s="1">
        <v>2153.1600000469989</v>
      </c>
      <c r="G137" s="1">
        <v>2153.1560000377144</v>
      </c>
      <c r="H137" s="2">
        <v>5.0000000005638867E-3</v>
      </c>
      <c r="I137" s="1">
        <v>2153.1544013841894</v>
      </c>
      <c r="M137" s="1">
        <v>3529.8382369904994</v>
      </c>
      <c r="N137" s="1">
        <v>2153.1560000377144</v>
      </c>
      <c r="O137" s="2">
        <v>5.0000000005638867E-3</v>
      </c>
      <c r="P137" s="1">
        <v>2153.1544013841894</v>
      </c>
    </row>
    <row r="138" spans="1:16" x14ac:dyDescent="0.3">
      <c r="A138" s="1">
        <v>3627.889299129125</v>
      </c>
      <c r="B138" s="1">
        <v>2173.8200000010288</v>
      </c>
      <c r="C138" s="1">
        <v>2173.8100000474492</v>
      </c>
      <c r="D138" s="1">
        <v>2173.8100000474496</v>
      </c>
      <c r="E138" s="1">
        <v>2173.820000047449</v>
      </c>
      <c r="F138" s="1">
        <v>2173.8100000474496</v>
      </c>
      <c r="G138" s="1">
        <v>2173.8140000381654</v>
      </c>
      <c r="H138" s="2">
        <v>4.9999999998817657E-3</v>
      </c>
      <c r="I138" s="1">
        <v>2173.8128234948863</v>
      </c>
      <c r="M138" s="1">
        <v>3627.889299129125</v>
      </c>
      <c r="N138" s="1">
        <v>2173.8140000381654</v>
      </c>
      <c r="O138" s="2">
        <v>4.9999999998817657E-3</v>
      </c>
      <c r="P138" s="1">
        <v>2173.8128234948863</v>
      </c>
    </row>
    <row r="139" spans="1:16" x14ac:dyDescent="0.3">
      <c r="A139" s="1">
        <v>3725.9403612677488</v>
      </c>
      <c r="B139" s="1">
        <v>2195.3900000014996</v>
      </c>
      <c r="C139" s="1">
        <v>2195.38000004792</v>
      </c>
      <c r="D139" s="1">
        <v>2195.3900000479207</v>
      </c>
      <c r="E139" s="1">
        <v>2195.3800000479196</v>
      </c>
      <c r="F139" s="1">
        <v>2195.3800000479205</v>
      </c>
      <c r="G139" s="1">
        <v>2195.3840000386363</v>
      </c>
      <c r="H139" s="2">
        <v>5.0000000005638867E-3</v>
      </c>
      <c r="I139" s="1">
        <v>2195.3835600770472</v>
      </c>
      <c r="M139" s="1">
        <v>3725.9403612677488</v>
      </c>
      <c r="N139" s="1">
        <v>2195.3840000386363</v>
      </c>
      <c r="O139" s="2">
        <v>5.0000000005638867E-3</v>
      </c>
      <c r="P139" s="1">
        <v>2195.3835600770472</v>
      </c>
    </row>
    <row r="140" spans="1:16" x14ac:dyDescent="0.3">
      <c r="A140" s="1">
        <v>3823.9914234063745</v>
      </c>
      <c r="B140" s="1">
        <v>2217.9100000019912</v>
      </c>
      <c r="C140" s="1">
        <v>2217.9000000484116</v>
      </c>
      <c r="D140" s="1">
        <v>2217.900000048412</v>
      </c>
      <c r="E140" s="1">
        <v>2217.9100000484113</v>
      </c>
      <c r="F140" s="1">
        <v>2217.900000048412</v>
      </c>
      <c r="G140" s="1">
        <v>2217.9040000391278</v>
      </c>
      <c r="H140" s="2">
        <v>4.9999999998817657E-3</v>
      </c>
      <c r="I140" s="1">
        <v>2217.9032050313349</v>
      </c>
      <c r="M140" s="1">
        <v>3823.9914234063745</v>
      </c>
      <c r="N140" s="1">
        <v>2217.9040000391278</v>
      </c>
      <c r="O140" s="2">
        <v>4.9999999998817657E-3</v>
      </c>
      <c r="P140" s="1">
        <v>2217.9032050313349</v>
      </c>
    </row>
    <row r="141" spans="1:16" x14ac:dyDescent="0.3">
      <c r="A141" s="1">
        <v>3922.0424855450001</v>
      </c>
      <c r="B141" s="1">
        <v>2241.4200000025044</v>
      </c>
      <c r="C141" s="1">
        <v>2241.4100000489248</v>
      </c>
      <c r="D141" s="1">
        <v>2241.4100000489252</v>
      </c>
      <c r="E141" s="1">
        <v>2241.4100000489243</v>
      </c>
      <c r="F141" s="1">
        <v>2241.4100000489252</v>
      </c>
      <c r="G141" s="1">
        <v>2241.4120000396406</v>
      </c>
      <c r="H141" s="2">
        <v>4.9999767900317238E-3</v>
      </c>
      <c r="I141" s="1">
        <v>2241.4107446743906</v>
      </c>
      <c r="M141" s="1">
        <v>3922.0424855450001</v>
      </c>
      <c r="N141" s="1">
        <v>2241.4120000396406</v>
      </c>
      <c r="O141" s="2">
        <v>4.9999767900317238E-3</v>
      </c>
      <c r="P141" s="1">
        <v>2241.4107446743906</v>
      </c>
    </row>
    <row r="142" spans="1:16" x14ac:dyDescent="0.3">
      <c r="A142" s="1">
        <v>4020.0935476836239</v>
      </c>
      <c r="B142" s="1">
        <v>2265.9500000030398</v>
      </c>
      <c r="C142" s="1">
        <v>2265.9500000494604</v>
      </c>
      <c r="D142" s="1">
        <v>2265.9500000494609</v>
      </c>
      <c r="E142" s="1">
        <v>2265.95000004946</v>
      </c>
      <c r="F142" s="1">
        <v>2265.9400000494607</v>
      </c>
      <c r="G142" s="1">
        <v>2265.9480000401763</v>
      </c>
      <c r="H142" s="2">
        <v>5.0000000001091394E-3</v>
      </c>
      <c r="I142" s="1">
        <v>2265.9477333231334</v>
      </c>
      <c r="M142" s="1">
        <v>4020.0935476836239</v>
      </c>
      <c r="N142" s="1">
        <v>2265.9480000401763</v>
      </c>
      <c r="O142" s="2">
        <v>5.0000000001091394E-3</v>
      </c>
      <c r="P142" s="1">
        <v>2265.9477333231334</v>
      </c>
    </row>
    <row r="143" spans="1:16" x14ac:dyDescent="0.3">
      <c r="A143" s="1">
        <v>4118.1446098222495</v>
      </c>
      <c r="B143" s="1">
        <v>2291.5600000035988</v>
      </c>
      <c r="C143" s="1">
        <v>2291.5600000500194</v>
      </c>
      <c r="D143" s="1">
        <v>2291.5600000500199</v>
      </c>
      <c r="E143" s="1">
        <v>2291.560000050019</v>
      </c>
      <c r="F143" s="1">
        <v>2291.5600000500199</v>
      </c>
      <c r="G143" s="1">
        <v>2291.5600000407353</v>
      </c>
      <c r="H143" s="2">
        <v>2.3210532162920572E-8</v>
      </c>
      <c r="I143" s="1">
        <v>2291.5584851193316</v>
      </c>
      <c r="M143" s="1">
        <v>4118.1446098222495</v>
      </c>
      <c r="N143" s="1">
        <v>2291.5600000407353</v>
      </c>
      <c r="O143" s="2">
        <v>2.3210532162920572E-8</v>
      </c>
      <c r="P143" s="1">
        <v>2291.5584851193316</v>
      </c>
    </row>
    <row r="144" spans="1:16" x14ac:dyDescent="0.3">
      <c r="A144" s="1">
        <v>4216.1956719608752</v>
      </c>
      <c r="B144" s="1">
        <v>2318.3000000041825</v>
      </c>
      <c r="C144" s="1">
        <v>2318.2900000506029</v>
      </c>
      <c r="D144" s="1">
        <v>2318.2900000506033</v>
      </c>
      <c r="E144" s="1">
        <v>2318.2900000506024</v>
      </c>
      <c r="F144" s="1">
        <v>2318.2900000506033</v>
      </c>
      <c r="G144" s="1">
        <v>2318.2920000413187</v>
      </c>
      <c r="H144" s="2">
        <v>4.9999767900317238E-3</v>
      </c>
      <c r="I144" s="1">
        <v>2318.2902838171158</v>
      </c>
      <c r="M144" s="1">
        <v>4216.1956719608752</v>
      </c>
      <c r="N144" s="1">
        <v>2318.2920000413187</v>
      </c>
      <c r="O144" s="2">
        <v>4.9999767900317238E-3</v>
      </c>
      <c r="P144" s="1">
        <v>2318.2902838171158</v>
      </c>
    </row>
    <row r="145" spans="1:16" x14ac:dyDescent="0.3">
      <c r="A145" s="1">
        <v>4314.246734099499</v>
      </c>
      <c r="B145" s="1">
        <v>2346.2000000047915</v>
      </c>
      <c r="C145" s="1">
        <v>2346.1900000512119</v>
      </c>
      <c r="D145" s="1">
        <v>2346.2000000512126</v>
      </c>
      <c r="E145" s="1">
        <v>2346.1900000512114</v>
      </c>
      <c r="F145" s="1">
        <v>2346.1900000512123</v>
      </c>
      <c r="G145" s="1">
        <v>2346.1940000419281</v>
      </c>
      <c r="H145" s="2">
        <v>5.0000000005638867E-3</v>
      </c>
      <c r="I145" s="1">
        <v>2346.1936124685421</v>
      </c>
      <c r="M145" s="1">
        <v>4314.246734099499</v>
      </c>
      <c r="N145" s="1">
        <v>2346.1940000419281</v>
      </c>
      <c r="O145" s="2">
        <v>5.0000000005638867E-3</v>
      </c>
      <c r="P145" s="1">
        <v>2346.1936124685421</v>
      </c>
    </row>
    <row r="146" spans="1:16" x14ac:dyDescent="0.3">
      <c r="A146" s="1">
        <v>4412.2977962381246</v>
      </c>
      <c r="B146" s="1">
        <v>2375.3300000054273</v>
      </c>
      <c r="C146" s="1">
        <v>2375.3200000518477</v>
      </c>
      <c r="D146" s="1">
        <v>2375.3200000518482</v>
      </c>
      <c r="E146" s="1">
        <v>2375.3200000518473</v>
      </c>
      <c r="F146" s="1">
        <v>2375.3300000518484</v>
      </c>
      <c r="G146" s="1">
        <v>2375.324000042564</v>
      </c>
      <c r="H146" s="2">
        <v>5.0000000005638867E-3</v>
      </c>
      <c r="I146" s="1">
        <v>2375.3224051842767</v>
      </c>
      <c r="M146" s="1">
        <v>4412.2977962381246</v>
      </c>
      <c r="N146" s="1">
        <v>2375.324000042564</v>
      </c>
      <c r="O146" s="2">
        <v>5.0000000005638867E-3</v>
      </c>
      <c r="P146" s="1">
        <v>2375.3224051842767</v>
      </c>
    </row>
    <row r="147" spans="1:16" x14ac:dyDescent="0.3">
      <c r="A147" s="1">
        <v>4510.3488583767503</v>
      </c>
      <c r="B147" s="1">
        <v>2405.7400000060911</v>
      </c>
      <c r="C147" s="1">
        <v>2405.7300000525115</v>
      </c>
      <c r="D147" s="1">
        <v>2405.7400000525122</v>
      </c>
      <c r="E147" s="1">
        <v>2405.7300000525111</v>
      </c>
      <c r="F147" s="1">
        <v>2405.7400000525122</v>
      </c>
      <c r="G147" s="1">
        <v>2405.7360000432277</v>
      </c>
      <c r="H147" s="2">
        <v>5.0000000005638867E-3</v>
      </c>
      <c r="I147" s="1">
        <v>2405.7343234227092</v>
      </c>
      <c r="M147" s="1">
        <v>4510.3488583767503</v>
      </c>
      <c r="N147" s="1">
        <v>2405.7360000432277</v>
      </c>
      <c r="O147" s="2">
        <v>5.0000000005638867E-3</v>
      </c>
      <c r="P147" s="1">
        <v>2405.7343234227092</v>
      </c>
    </row>
    <row r="148" spans="1:16" x14ac:dyDescent="0.3">
      <c r="A148" s="1">
        <v>4608.3999205153741</v>
      </c>
      <c r="B148" s="1">
        <v>2437.5000000067844</v>
      </c>
      <c r="C148" s="1">
        <v>2437.4900000532048</v>
      </c>
      <c r="D148" s="1">
        <v>2437.4900000532052</v>
      </c>
      <c r="E148" s="1">
        <v>2437.4900000532043</v>
      </c>
      <c r="F148" s="1">
        <v>2437.4900000532052</v>
      </c>
      <c r="G148" s="1">
        <v>2437.4920000439206</v>
      </c>
      <c r="H148" s="2">
        <v>4.9999767900317238E-3</v>
      </c>
      <c r="I148" s="1">
        <v>2437.4910595767142</v>
      </c>
      <c r="M148" s="1">
        <v>4608.3999205153741</v>
      </c>
      <c r="N148" s="1">
        <v>2437.4920000439206</v>
      </c>
      <c r="O148" s="2">
        <v>4.9999767900317238E-3</v>
      </c>
      <c r="P148" s="1">
        <v>2437.4910595767142</v>
      </c>
    </row>
    <row r="149" spans="1:16" x14ac:dyDescent="0.3">
      <c r="A149" s="1">
        <v>4706.4509826539997</v>
      </c>
      <c r="B149" s="1">
        <v>2470.6600000075082</v>
      </c>
      <c r="C149" s="1">
        <v>2470.6600000539288</v>
      </c>
      <c r="D149" s="1">
        <v>2470.6600000539293</v>
      </c>
      <c r="E149" s="1">
        <v>2470.6600000539283</v>
      </c>
      <c r="F149" s="1">
        <v>2470.6600000539293</v>
      </c>
      <c r="G149" s="1">
        <v>2470.6600000446447</v>
      </c>
      <c r="H149" s="2">
        <v>2.3210532162920572E-8</v>
      </c>
      <c r="I149" s="1">
        <v>2470.6586709892431</v>
      </c>
      <c r="M149" s="1">
        <v>4706.4509826539997</v>
      </c>
      <c r="N149" s="1">
        <v>2470.6600000446447</v>
      </c>
      <c r="O149" s="2">
        <v>2.3210532162920572E-8</v>
      </c>
      <c r="P149" s="1">
        <v>2470.6586709892431</v>
      </c>
    </row>
    <row r="150" spans="1:16" x14ac:dyDescent="0.3">
      <c r="A150" s="1">
        <v>4804.5020447926254</v>
      </c>
      <c r="B150" s="1">
        <v>2505.3100000082645</v>
      </c>
      <c r="C150" s="1">
        <v>2505.3100000546851</v>
      </c>
      <c r="D150" s="1">
        <v>2505.3100000546856</v>
      </c>
      <c r="E150" s="1">
        <v>2505.3100000546847</v>
      </c>
      <c r="F150" s="1">
        <v>2505.3000000546854</v>
      </c>
      <c r="G150" s="1">
        <v>2505.3080000454011</v>
      </c>
      <c r="H150" s="2">
        <v>5.0000000001091394E-3</v>
      </c>
      <c r="I150" s="1">
        <v>2505.3079479445491</v>
      </c>
      <c r="M150" s="1">
        <v>4804.5020447926254</v>
      </c>
      <c r="N150" s="1">
        <v>2505.3080000454011</v>
      </c>
      <c r="O150" s="2">
        <v>5.0000000001091394E-3</v>
      </c>
      <c r="P150" s="1">
        <v>2505.3079479445491</v>
      </c>
    </row>
    <row r="151" spans="1:16" x14ac:dyDescent="0.3">
      <c r="A151" s="1">
        <v>4902.5531069312492</v>
      </c>
      <c r="B151" s="1">
        <v>2541.5200000090549</v>
      </c>
      <c r="C151" s="1">
        <v>2541.5100000554753</v>
      </c>
      <c r="D151" s="1">
        <v>2541.520000055476</v>
      </c>
      <c r="E151" s="1">
        <v>2541.5100000554748</v>
      </c>
      <c r="F151" s="1">
        <v>2541.520000055476</v>
      </c>
      <c r="G151" s="1">
        <v>2541.5160000461915</v>
      </c>
      <c r="H151" s="2">
        <v>5.0000000005638867E-3</v>
      </c>
      <c r="I151" s="1">
        <v>2541.5148196600635</v>
      </c>
      <c r="M151" s="1">
        <v>4902.5531069312492</v>
      </c>
      <c r="N151" s="1">
        <v>2541.5160000461915</v>
      </c>
      <c r="O151" s="2">
        <v>5.0000000005638867E-3</v>
      </c>
      <c r="P151" s="1">
        <v>2541.5148196600635</v>
      </c>
    </row>
    <row r="152" spans="1:16" x14ac:dyDescent="0.3">
      <c r="A152" s="1">
        <v>5000.6041690698748</v>
      </c>
      <c r="B152" s="1">
        <v>2579.3700000098811</v>
      </c>
      <c r="C152" s="1">
        <v>2579.3600000563015</v>
      </c>
      <c r="D152" s="1">
        <v>2579.3600000563019</v>
      </c>
      <c r="E152" s="1">
        <v>2579.360000056301</v>
      </c>
      <c r="F152" s="1">
        <v>2579.3600000563019</v>
      </c>
      <c r="G152" s="1">
        <v>2579.3620000470173</v>
      </c>
      <c r="H152" s="2">
        <v>4.9999767900317238E-3</v>
      </c>
      <c r="I152" s="1">
        <v>2579.3608028552831</v>
      </c>
      <c r="M152" s="1">
        <v>5000.6041690698748</v>
      </c>
      <c r="N152" s="1">
        <v>2579.3620000470173</v>
      </c>
      <c r="O152" s="2">
        <v>4.9999767900317238E-3</v>
      </c>
      <c r="P152" s="1">
        <v>2579.3608028552831</v>
      </c>
    </row>
    <row r="153" spans="1:16" x14ac:dyDescent="0.3">
      <c r="A153" s="1">
        <v>5098.6552312085005</v>
      </c>
      <c r="B153" s="1">
        <v>2618.9400000107448</v>
      </c>
      <c r="C153" s="1">
        <v>2618.9300000571652</v>
      </c>
      <c r="D153" s="1">
        <v>2618.9400000571659</v>
      </c>
      <c r="E153" s="1">
        <v>2618.9300000571648</v>
      </c>
      <c r="F153" s="1">
        <v>2618.9300000571657</v>
      </c>
      <c r="G153" s="1">
        <v>2618.9340000478815</v>
      </c>
      <c r="H153" s="2">
        <v>5.0000000005638867E-3</v>
      </c>
      <c r="I153" s="1">
        <v>2618.9334981111501</v>
      </c>
      <c r="M153" s="1">
        <v>5098.6552312085005</v>
      </c>
      <c r="N153" s="1">
        <v>2618.9340000478815</v>
      </c>
      <c r="O153" s="2">
        <v>5.0000000005638867E-3</v>
      </c>
      <c r="P153" s="1">
        <v>2618.9334981111501</v>
      </c>
    </row>
    <row r="154" spans="1:16" x14ac:dyDescent="0.3">
      <c r="A154" s="1">
        <v>5196.7062933471243</v>
      </c>
      <c r="B154" s="1">
        <v>2660.3300000116483</v>
      </c>
      <c r="C154" s="1">
        <v>2660.3300000580689</v>
      </c>
      <c r="D154" s="1">
        <v>2660.3300000580693</v>
      </c>
      <c r="E154" s="1">
        <v>2660.3200000580682</v>
      </c>
      <c r="F154" s="1">
        <v>2660.3300000580693</v>
      </c>
      <c r="G154" s="1">
        <v>2660.3280000487848</v>
      </c>
      <c r="H154" s="2">
        <v>5.0000000005638867E-3</v>
      </c>
      <c r="I154" s="1">
        <v>2660.3271399713126</v>
      </c>
      <c r="M154" s="1">
        <v>5196.7062933471243</v>
      </c>
      <c r="N154" s="1">
        <v>2660.3280000487848</v>
      </c>
      <c r="O154" s="2">
        <v>5.0000000005638867E-3</v>
      </c>
      <c r="P154" s="1">
        <v>2660.3271399713126</v>
      </c>
    </row>
    <row r="155" spans="1:16" x14ac:dyDescent="0.3">
      <c r="A155" s="1">
        <v>5294.7573554857499</v>
      </c>
      <c r="B155" s="1">
        <v>2703.6500000125939</v>
      </c>
      <c r="C155" s="1">
        <v>2703.6400000590143</v>
      </c>
      <c r="D155" s="1">
        <v>2703.6400000590147</v>
      </c>
      <c r="E155" s="1">
        <v>2703.650000059014</v>
      </c>
      <c r="F155" s="1">
        <v>2703.6400000590147</v>
      </c>
      <c r="G155" s="1">
        <v>2703.6440000497305</v>
      </c>
      <c r="H155" s="2">
        <v>4.9999999998817657E-3</v>
      </c>
      <c r="I155" s="1">
        <v>2703.6432075932066</v>
      </c>
      <c r="M155" s="1">
        <v>5294.7573554857499</v>
      </c>
      <c r="N155" s="1">
        <v>2703.6440000497305</v>
      </c>
      <c r="O155" s="2">
        <v>4.9999999998817657E-3</v>
      </c>
      <c r="P155" s="1">
        <v>2703.6432075932066</v>
      </c>
    </row>
    <row r="156" spans="1:16" x14ac:dyDescent="0.3">
      <c r="A156" s="1">
        <v>5392.8084176243756</v>
      </c>
      <c r="B156" s="1">
        <v>2749.0000000135838</v>
      </c>
      <c r="C156" s="1">
        <v>2748.9900000600041</v>
      </c>
      <c r="D156" s="1">
        <v>2748.9900000600037</v>
      </c>
      <c r="E156" s="1">
        <v>2748.9900000600046</v>
      </c>
      <c r="F156" s="1">
        <v>2748.9900000600046</v>
      </c>
      <c r="G156" s="1">
        <v>2748.99200005072</v>
      </c>
      <c r="H156" s="2">
        <v>4.9999767900317238E-3</v>
      </c>
      <c r="I156" s="1">
        <v>2748.9911037536199</v>
      </c>
      <c r="M156" s="1">
        <v>5392.8084176243756</v>
      </c>
      <c r="N156" s="1">
        <v>2748.99200005072</v>
      </c>
      <c r="O156" s="2">
        <v>4.9999767900317238E-3</v>
      </c>
      <c r="P156" s="1">
        <v>2748.9911037536199</v>
      </c>
    </row>
    <row r="157" spans="1:16" x14ac:dyDescent="0.3">
      <c r="A157" s="1">
        <v>5490.8594797629994</v>
      </c>
      <c r="B157" s="1">
        <v>2796.4900000146204</v>
      </c>
      <c r="C157" s="1">
        <v>2796.490000061041</v>
      </c>
      <c r="D157" s="1">
        <v>2796.4900000610405</v>
      </c>
      <c r="E157" s="1">
        <v>2796.4900000610414</v>
      </c>
      <c r="F157" s="1">
        <v>2796.4900000610414</v>
      </c>
      <c r="G157" s="1">
        <v>2796.4900000517569</v>
      </c>
      <c r="H157" s="2">
        <v>2.3210532162920572E-8</v>
      </c>
      <c r="I157" s="1">
        <v>2796.4889111761904</v>
      </c>
      <c r="M157" s="1">
        <v>5490.8594797629994</v>
      </c>
      <c r="N157" s="1">
        <v>2796.4900000517569</v>
      </c>
      <c r="O157" s="2">
        <v>2.3210532162920572E-8</v>
      </c>
      <c r="P157" s="1">
        <v>2796.4889111761904</v>
      </c>
    </row>
    <row r="158" spans="1:16" x14ac:dyDescent="0.3">
      <c r="A158" s="1">
        <v>5588.910541901625</v>
      </c>
      <c r="B158" s="1">
        <v>2846.270000015707</v>
      </c>
      <c r="C158" s="1">
        <v>2846.2600000621273</v>
      </c>
      <c r="D158" s="1">
        <v>2846.2700000621271</v>
      </c>
      <c r="E158" s="1">
        <v>2846.2600000621278</v>
      </c>
      <c r="F158" s="1">
        <v>2846.270000062128</v>
      </c>
      <c r="G158" s="1">
        <v>2846.2660000528435</v>
      </c>
      <c r="H158" s="2">
        <v>5.000000000336513E-3</v>
      </c>
      <c r="I158" s="1">
        <v>2846.2642365080428</v>
      </c>
      <c r="M158" s="1">
        <v>5588.910541901625</v>
      </c>
      <c r="N158" s="1">
        <v>2846.2660000528435</v>
      </c>
      <c r="O158" s="2">
        <v>5.000000000336513E-3</v>
      </c>
      <c r="P158" s="1">
        <v>2846.2642365080428</v>
      </c>
    </row>
    <row r="159" spans="1:16" x14ac:dyDescent="0.3">
      <c r="A159" s="1">
        <v>5686.9616040402489</v>
      </c>
      <c r="B159" s="1">
        <v>2898.4600000168462</v>
      </c>
      <c r="C159" s="1">
        <v>2898.4600000632668</v>
      </c>
      <c r="D159" s="1">
        <v>2898.4500000632661</v>
      </c>
      <c r="E159" s="1">
        <v>2898.4600000632672</v>
      </c>
      <c r="F159" s="1">
        <v>2898.450000063267</v>
      </c>
      <c r="G159" s="1">
        <v>2898.4560000539827</v>
      </c>
      <c r="H159" s="2">
        <v>5.0000000005638867E-3</v>
      </c>
      <c r="I159" s="1">
        <v>2898.4551538673568</v>
      </c>
      <c r="M159" s="1">
        <v>5686.9616040402489</v>
      </c>
      <c r="N159" s="1">
        <v>2898.4560000539827</v>
      </c>
      <c r="O159" s="2">
        <v>5.0000000005638867E-3</v>
      </c>
      <c r="P159" s="1">
        <v>2898.4551538673568</v>
      </c>
    </row>
    <row r="160" spans="1:16" x14ac:dyDescent="0.3">
      <c r="A160" s="1">
        <v>5785.0126661788745</v>
      </c>
      <c r="B160" s="1">
        <v>2953.2200000180414</v>
      </c>
      <c r="C160" s="1">
        <v>2953.2100000644618</v>
      </c>
      <c r="D160" s="1">
        <v>2953.2100000644614</v>
      </c>
      <c r="E160" s="1">
        <v>2953.2100000644623</v>
      </c>
      <c r="F160" s="1">
        <v>2953.2100000644623</v>
      </c>
      <c r="G160" s="1">
        <v>2953.2120000551777</v>
      </c>
      <c r="H160" s="2">
        <v>4.9999767900317238E-3</v>
      </c>
      <c r="I160" s="1">
        <v>2953.2112617585863</v>
      </c>
      <c r="M160" s="1">
        <v>5785.0126661788745</v>
      </c>
      <c r="N160" s="1">
        <v>2953.2120000551777</v>
      </c>
      <c r="O160" s="2">
        <v>4.9999767900317238E-3</v>
      </c>
      <c r="P160" s="1">
        <v>2953.2112617585863</v>
      </c>
    </row>
    <row r="161" spans="1:16" x14ac:dyDescent="0.3">
      <c r="A161" s="1">
        <v>5883.0637283175001</v>
      </c>
      <c r="B161" s="1">
        <v>3010.7000000192961</v>
      </c>
      <c r="C161" s="1">
        <v>3010.6900000657165</v>
      </c>
      <c r="D161" s="1">
        <v>3010.7000000657163</v>
      </c>
      <c r="E161" s="1">
        <v>3010.690000065717</v>
      </c>
      <c r="F161" s="1">
        <v>3010.7000000657172</v>
      </c>
      <c r="G161" s="1">
        <v>3010.6960000564327</v>
      </c>
      <c r="H161" s="2">
        <v>5.000000000336513E-3</v>
      </c>
      <c r="I161" s="1">
        <v>3010.6948693628328</v>
      </c>
      <c r="M161" s="1">
        <v>5883.0637283175001</v>
      </c>
      <c r="N161" s="1">
        <v>3010.6960000564327</v>
      </c>
      <c r="O161" s="2">
        <v>5.000000000336513E-3</v>
      </c>
      <c r="P161" s="1">
        <v>3010.6948693628328</v>
      </c>
    </row>
    <row r="162" spans="1:16" x14ac:dyDescent="0.3">
      <c r="A162" s="1">
        <v>5981.114790456124</v>
      </c>
      <c r="B162" s="1">
        <v>3071.0900000206143</v>
      </c>
      <c r="C162" s="1">
        <v>3071.0800000670347</v>
      </c>
      <c r="D162" s="1">
        <v>3071.0800000670342</v>
      </c>
      <c r="E162" s="1">
        <v>3071.0800000670351</v>
      </c>
      <c r="F162" s="1">
        <v>3071.0900000670354</v>
      </c>
      <c r="G162" s="1">
        <v>3071.0840000577509</v>
      </c>
      <c r="H162" s="2">
        <v>5.0000000005638867E-3</v>
      </c>
      <c r="I162" s="1">
        <v>3071.0823308254894</v>
      </c>
      <c r="M162" s="1">
        <v>5981.114790456124</v>
      </c>
      <c r="N162" s="1">
        <v>3071.0840000577509</v>
      </c>
      <c r="O162" s="2">
        <v>5.0000000005638867E-3</v>
      </c>
      <c r="P162" s="1">
        <v>3071.0823308254894</v>
      </c>
    </row>
    <row r="163" spans="1:16" x14ac:dyDescent="0.3">
      <c r="A163" s="1">
        <v>6079.1658525947496</v>
      </c>
      <c r="B163" s="1">
        <v>3134.5700000219999</v>
      </c>
      <c r="C163" s="1">
        <v>3134.5700000684205</v>
      </c>
      <c r="D163" s="1">
        <v>3134.5600000684199</v>
      </c>
      <c r="E163" s="1">
        <v>3134.570000068421</v>
      </c>
      <c r="F163" s="1">
        <v>3134.5600000684208</v>
      </c>
      <c r="G163" s="1">
        <v>3134.5660000591365</v>
      </c>
      <c r="H163" s="2">
        <v>5.0000000005638867E-3</v>
      </c>
      <c r="I163" s="1">
        <v>3134.5655492646647</v>
      </c>
      <c r="M163" s="1">
        <v>6079.1658525947496</v>
      </c>
      <c r="N163" s="1">
        <v>3134.5660000591365</v>
      </c>
      <c r="O163" s="2">
        <v>5.0000000005638867E-3</v>
      </c>
      <c r="P163" s="1">
        <v>3134.5655492646647</v>
      </c>
    </row>
    <row r="164" spans="1:16" x14ac:dyDescent="0.3">
      <c r="A164" s="1">
        <v>6177.2169147333752</v>
      </c>
      <c r="B164" s="1">
        <v>3201.3600000234578</v>
      </c>
      <c r="C164" s="1">
        <v>3201.3500000698782</v>
      </c>
      <c r="D164" s="1">
        <v>3201.360000069878</v>
      </c>
      <c r="E164" s="1">
        <v>3201.3500000698787</v>
      </c>
      <c r="F164" s="1">
        <v>3201.3500000698787</v>
      </c>
      <c r="G164" s="1">
        <v>3201.3540000605944</v>
      </c>
      <c r="H164" s="2">
        <v>4.9999999998817657E-3</v>
      </c>
      <c r="I164" s="1">
        <v>3201.3536759144558</v>
      </c>
      <c r="M164" s="1">
        <v>6177.2169147333752</v>
      </c>
      <c r="N164" s="1">
        <v>3201.3540000605944</v>
      </c>
      <c r="O164" s="2">
        <v>4.9999999998817657E-3</v>
      </c>
      <c r="P164" s="1">
        <v>3201.3536759144558</v>
      </c>
    </row>
    <row r="165" spans="1:16" x14ac:dyDescent="0.3">
      <c r="A165" s="1">
        <v>6275.2679768719991</v>
      </c>
      <c r="B165" s="1">
        <v>3271.6800000249928</v>
      </c>
      <c r="C165" s="1">
        <v>3271.6800000714134</v>
      </c>
      <c r="D165" s="1">
        <v>3271.6700000714127</v>
      </c>
      <c r="E165" s="1">
        <v>3271.6800000714138</v>
      </c>
      <c r="F165" s="1">
        <v>3271.6700000714136</v>
      </c>
      <c r="G165" s="1">
        <v>3271.6760000621293</v>
      </c>
      <c r="H165" s="2">
        <v>5.0000000005638867E-3</v>
      </c>
      <c r="I165" s="1">
        <v>3271.6750342231808</v>
      </c>
      <c r="M165" s="1">
        <v>6275.2679768719991</v>
      </c>
      <c r="N165" s="1">
        <v>3271.6760000621293</v>
      </c>
      <c r="O165" s="2">
        <v>5.0000000005638867E-3</v>
      </c>
      <c r="P165" s="1">
        <v>3271.6750342231808</v>
      </c>
    </row>
    <row r="166" spans="1:16" x14ac:dyDescent="0.3">
      <c r="A166" s="1">
        <v>6373.3190390106247</v>
      </c>
      <c r="B166" s="1">
        <v>3345.7800000266102</v>
      </c>
      <c r="C166" s="1">
        <v>3345.7800000730308</v>
      </c>
      <c r="D166" s="1">
        <v>3345.7800000730304</v>
      </c>
      <c r="E166" s="1">
        <v>3345.7800000730313</v>
      </c>
      <c r="F166" s="1">
        <v>3345.7800000102925</v>
      </c>
      <c r="G166" s="1">
        <v>3345.7800000511988</v>
      </c>
      <c r="H166" s="2">
        <v>3.1369381758850068E-8</v>
      </c>
      <c r="I166" s="1">
        <v>3345.779304004544</v>
      </c>
      <c r="M166" s="1">
        <v>6373.3190390106247</v>
      </c>
      <c r="N166" s="1">
        <v>3345.7800000511988</v>
      </c>
      <c r="O166" s="2">
        <v>3.1369381758850068E-8</v>
      </c>
      <c r="P166" s="1">
        <v>3345.779304004544</v>
      </c>
    </row>
    <row r="167" spans="1:16" x14ac:dyDescent="0.3">
      <c r="A167" s="1">
        <v>6471.3701011492503</v>
      </c>
      <c r="B167" s="1">
        <v>3423.9500000283165</v>
      </c>
      <c r="C167" s="1">
        <v>3423.9400000747369</v>
      </c>
      <c r="D167" s="1">
        <v>3423.9400000747364</v>
      </c>
      <c r="E167" s="1">
        <v>3423.9400000747373</v>
      </c>
      <c r="F167" s="1">
        <v>3423.9399999409106</v>
      </c>
      <c r="G167" s="1">
        <v>3423.9420000386876</v>
      </c>
      <c r="H167" s="2">
        <v>5.0000437029211753E-3</v>
      </c>
      <c r="I167" s="1">
        <v>3423.9400070844595</v>
      </c>
      <c r="M167" s="1">
        <v>6471.3701011492503</v>
      </c>
      <c r="N167" s="1">
        <v>3423.9420000386876</v>
      </c>
      <c r="O167" s="2">
        <v>5.0000437029211753E-3</v>
      </c>
      <c r="P167" s="1">
        <v>3423.9400070844595</v>
      </c>
    </row>
    <row r="168" spans="1:16" x14ac:dyDescent="0.3">
      <c r="A168" s="1">
        <v>6569.4211632878742</v>
      </c>
      <c r="B168" s="1">
        <v>3506.4600000301175</v>
      </c>
      <c r="C168" s="1">
        <v>3506.4600000765381</v>
      </c>
      <c r="D168" s="1">
        <v>3506.4600000765377</v>
      </c>
      <c r="E168" s="1">
        <v>3506.4500000765383</v>
      </c>
      <c r="F168" s="1">
        <v>3506.459999867664</v>
      </c>
      <c r="G168" s="1">
        <v>3506.4580000254791</v>
      </c>
      <c r="H168" s="2">
        <v>4.9999999998817657E-3</v>
      </c>
      <c r="I168" s="1">
        <v>3506.4573435415614</v>
      </c>
      <c r="M168" s="1">
        <v>6569.4211632878742</v>
      </c>
      <c r="N168" s="1">
        <v>3506.4580000254791</v>
      </c>
      <c r="O168" s="2">
        <v>4.9999999998817657E-3</v>
      </c>
      <c r="P168" s="1">
        <v>3506.4573435415614</v>
      </c>
    </row>
    <row r="169" spans="1:16" x14ac:dyDescent="0.3">
      <c r="A169" s="1">
        <v>6667.472225426498</v>
      </c>
      <c r="B169" s="1">
        <v>3593.6700000320211</v>
      </c>
      <c r="C169" s="1">
        <v>3593.6600000784415</v>
      </c>
      <c r="D169" s="1">
        <v>3593.660000078441</v>
      </c>
      <c r="E169" s="1">
        <v>3593.660000078442</v>
      </c>
      <c r="F169" s="1">
        <v>3593.6599997902558</v>
      </c>
      <c r="G169" s="1">
        <v>3593.6620000115204</v>
      </c>
      <c r="H169" s="2">
        <v>5.0001208826415677E-3</v>
      </c>
      <c r="I169" s="1">
        <v>3593.6614369109393</v>
      </c>
      <c r="M169" s="1">
        <v>6667.472225426498</v>
      </c>
      <c r="N169" s="1">
        <v>3593.6620000115204</v>
      </c>
      <c r="O169" s="2">
        <v>5.0001208826415677E-3</v>
      </c>
      <c r="P169" s="1">
        <v>3593.6614369109393</v>
      </c>
    </row>
    <row r="170" spans="1:16" x14ac:dyDescent="0.3">
      <c r="A170" s="1">
        <v>6765.5232875651254</v>
      </c>
      <c r="B170" s="1">
        <v>3685.9200000340347</v>
      </c>
      <c r="C170" s="1">
        <v>3685.9200000804553</v>
      </c>
      <c r="D170" s="1">
        <v>3685.9100000804547</v>
      </c>
      <c r="E170" s="1">
        <v>3685.9200000804558</v>
      </c>
      <c r="F170" s="1">
        <v>3685.9199997083633</v>
      </c>
      <c r="G170" s="1">
        <v>3685.9179999967528</v>
      </c>
      <c r="H170" s="2">
        <v>5.0000000005638867E-3</v>
      </c>
      <c r="I170" s="1">
        <v>3685.9160579946715</v>
      </c>
      <c r="M170" s="1">
        <v>6765.5232875651254</v>
      </c>
      <c r="N170" s="1">
        <v>3685.9179999967528</v>
      </c>
      <c r="O170" s="2">
        <v>5.0000000005638867E-3</v>
      </c>
      <c r="P170" s="1">
        <v>3685.9160579946715</v>
      </c>
    </row>
    <row r="171" spans="1:16" x14ac:dyDescent="0.3">
      <c r="A171" s="1">
        <v>6863.5743497037492</v>
      </c>
      <c r="B171" s="1">
        <v>3783.6300000361675</v>
      </c>
      <c r="C171" s="1">
        <v>3783.6200000825879</v>
      </c>
      <c r="D171" s="1">
        <v>3783.6200000825875</v>
      </c>
      <c r="E171" s="1">
        <v>3783.6300000825886</v>
      </c>
      <c r="F171" s="1">
        <v>3783.6199996216328</v>
      </c>
      <c r="G171" s="1">
        <v>3783.6239999811128</v>
      </c>
      <c r="H171" s="2">
        <v>5.0002304778899997E-3</v>
      </c>
      <c r="I171" s="1">
        <v>3783.6229106883261</v>
      </c>
      <c r="M171" s="1">
        <v>6863.5743497037492</v>
      </c>
      <c r="N171" s="1">
        <v>3783.6239999811128</v>
      </c>
      <c r="O171" s="2">
        <v>5.0002304778899997E-3</v>
      </c>
      <c r="P171" s="1">
        <v>3783.6229106883261</v>
      </c>
    </row>
    <row r="172" spans="1:16" x14ac:dyDescent="0.3">
      <c r="A172" s="1">
        <v>6961.6254118423731</v>
      </c>
      <c r="B172" s="1">
        <v>3887.2300000384289</v>
      </c>
      <c r="C172" s="1">
        <v>3887.2300000848495</v>
      </c>
      <c r="D172" s="1">
        <v>3887.2200000848488</v>
      </c>
      <c r="E172" s="1">
        <v>3887.23000008485</v>
      </c>
      <c r="F172" s="1">
        <v>3887.2299995296671</v>
      </c>
      <c r="G172" s="1">
        <v>3887.2279999645289</v>
      </c>
      <c r="H172" s="2">
        <v>5.0000000005638867E-3</v>
      </c>
      <c r="I172" s="1">
        <v>3887.2265801133522</v>
      </c>
      <c r="M172" s="1">
        <v>6961.6254118423731</v>
      </c>
      <c r="N172" s="1">
        <v>3887.2279999645289</v>
      </c>
      <c r="O172" s="2">
        <v>5.0000000005638867E-3</v>
      </c>
      <c r="P172" s="1">
        <v>3887.2265801133522</v>
      </c>
    </row>
    <row r="173" spans="1:16" x14ac:dyDescent="0.3">
      <c r="A173" s="1">
        <v>7059.6764739810005</v>
      </c>
      <c r="B173" s="1">
        <v>3997.23000004083</v>
      </c>
      <c r="C173" s="1">
        <v>3997.2200000872504</v>
      </c>
      <c r="D173" s="1">
        <v>3997.2200000872499</v>
      </c>
      <c r="E173" s="1">
        <v>3997.2200000872508</v>
      </c>
      <c r="F173" s="1">
        <v>3997.219999432029</v>
      </c>
      <c r="G173" s="1">
        <v>3997.2219999469221</v>
      </c>
      <c r="H173" s="2">
        <v>5.0003044004824915E-3</v>
      </c>
      <c r="I173" s="1">
        <v>3997.220264139361</v>
      </c>
      <c r="M173" s="1">
        <v>7059.6764739810005</v>
      </c>
      <c r="N173" s="1">
        <v>3997.2219999469221</v>
      </c>
      <c r="O173" s="2">
        <v>5.0003044004824915E-3</v>
      </c>
      <c r="P173" s="1">
        <v>3997.220264139361</v>
      </c>
    </row>
    <row r="174" spans="1:16" x14ac:dyDescent="0.3">
      <c r="A174" s="1">
        <v>7157.7275361196243</v>
      </c>
      <c r="B174" s="1">
        <v>4114.1600000433818</v>
      </c>
      <c r="C174" s="1">
        <v>4114.1500000898022</v>
      </c>
      <c r="D174" s="1">
        <v>4114.1500000898031</v>
      </c>
      <c r="E174" s="1">
        <v>4114.1500000765936</v>
      </c>
      <c r="F174" s="1">
        <v>4114.159999341442</v>
      </c>
      <c r="G174" s="1">
        <v>4114.1539999282049</v>
      </c>
      <c r="H174" s="2">
        <v>4.999983394100127E-3</v>
      </c>
      <c r="I174" s="1">
        <v>4114.1524351163034</v>
      </c>
      <c r="M174" s="1">
        <v>7157.7275361196243</v>
      </c>
      <c r="N174" s="1">
        <v>4114.1539999282049</v>
      </c>
      <c r="O174" s="2">
        <v>4.999983394100127E-3</v>
      </c>
      <c r="P174" s="1">
        <v>4114.1524351163034</v>
      </c>
    </row>
    <row r="175" spans="1:16" x14ac:dyDescent="0.3">
      <c r="A175" s="1">
        <v>7255.7785982582482</v>
      </c>
      <c r="B175" s="1">
        <v>4238.640000046099</v>
      </c>
      <c r="C175" s="1">
        <v>4238.6300000925194</v>
      </c>
      <c r="D175" s="1">
        <v>4238.6400000925205</v>
      </c>
      <c r="E175" s="1">
        <v>4238.6299999887378</v>
      </c>
      <c r="F175" s="1">
        <v>4238.6399993215164</v>
      </c>
      <c r="G175" s="1">
        <v>4238.6359999082788</v>
      </c>
      <c r="H175" s="2">
        <v>5.000051891329349E-3</v>
      </c>
      <c r="I175" s="1">
        <v>4238.6346106462133</v>
      </c>
      <c r="M175" s="1">
        <v>7255.7785982582482</v>
      </c>
      <c r="N175" s="1">
        <v>4238.6359999082788</v>
      </c>
      <c r="O175" s="2">
        <v>5.000051891329349E-3</v>
      </c>
      <c r="P175" s="1">
        <v>4238.6346106462133</v>
      </c>
    </row>
    <row r="176" spans="1:16" x14ac:dyDescent="0.3">
      <c r="A176" s="1">
        <v>7353.8296603968756</v>
      </c>
      <c r="B176" s="1">
        <v>4371.360000048996</v>
      </c>
      <c r="C176" s="1">
        <v>4371.3500000954164</v>
      </c>
      <c r="D176" s="1">
        <v>4371.3500000954173</v>
      </c>
      <c r="E176" s="1">
        <v>4371.3499998950701</v>
      </c>
      <c r="F176" s="1">
        <v>4371.3499993002733</v>
      </c>
      <c r="G176" s="1">
        <v>4371.3519998870343</v>
      </c>
      <c r="H176" s="2">
        <v>5.0003743613160623E-3</v>
      </c>
      <c r="I176" s="1">
        <v>4371.3504522426419</v>
      </c>
      <c r="M176" s="1">
        <v>7353.8296603968756</v>
      </c>
      <c r="N176" s="1">
        <v>4371.3519998870343</v>
      </c>
      <c r="O176" s="2">
        <v>5.0003743613160623E-3</v>
      </c>
      <c r="P176" s="1">
        <v>4371.3504522426419</v>
      </c>
    </row>
    <row r="177" spans="1:16" x14ac:dyDescent="0.3">
      <c r="A177" s="1">
        <v>7451.8807225354994</v>
      </c>
      <c r="B177" s="1">
        <v>4513.0700000520892</v>
      </c>
      <c r="C177" s="1">
        <v>4513.0700000985098</v>
      </c>
      <c r="D177" s="1">
        <v>4513.0600000985105</v>
      </c>
      <c r="E177" s="1">
        <v>4513.0699997950524</v>
      </c>
      <c r="F177" s="1">
        <v>4513.0699992775881</v>
      </c>
      <c r="G177" s="1">
        <v>4513.06799986435</v>
      </c>
      <c r="H177" s="2">
        <v>4.999999999654392E-3</v>
      </c>
      <c r="I177" s="1">
        <v>4513.0664610295198</v>
      </c>
      <c r="M177" s="1">
        <v>7451.8807225354994</v>
      </c>
      <c r="N177" s="1">
        <v>4513.06799986435</v>
      </c>
      <c r="O177" s="2">
        <v>4.999999999654392E-3</v>
      </c>
      <c r="P177" s="1">
        <v>4513.0664610295198</v>
      </c>
    </row>
    <row r="178" spans="1:16" x14ac:dyDescent="0.3">
      <c r="A178" s="1">
        <v>7549.9317846741233</v>
      </c>
      <c r="B178" s="1">
        <v>4664.6500000553979</v>
      </c>
      <c r="C178" s="1">
        <v>4664.6400001018183</v>
      </c>
      <c r="D178" s="1">
        <v>4664.6500001018194</v>
      </c>
      <c r="E178" s="1">
        <v>4664.6399996880737</v>
      </c>
      <c r="F178" s="1">
        <v>4664.6499992533245</v>
      </c>
      <c r="G178" s="1">
        <v>4664.6459998400869</v>
      </c>
      <c r="H178" s="2">
        <v>5.0002068728645099E-3</v>
      </c>
      <c r="I178" s="1">
        <v>4664.6446032229314</v>
      </c>
      <c r="M178" s="1">
        <v>7549.9317846741233</v>
      </c>
      <c r="N178" s="1">
        <v>4664.6459998400869</v>
      </c>
      <c r="O178" s="2">
        <v>5.0002068728645099E-3</v>
      </c>
      <c r="P178" s="1">
        <v>4664.6446032229314</v>
      </c>
    </row>
    <row r="179" spans="1:16" x14ac:dyDescent="0.3">
      <c r="A179" s="1">
        <v>7647.9828468127507</v>
      </c>
      <c r="B179" s="1">
        <v>4827.0600000589429</v>
      </c>
      <c r="C179" s="1">
        <v>4827.0600001053635</v>
      </c>
      <c r="D179" s="1">
        <v>4827.0600001053645</v>
      </c>
      <c r="E179" s="1">
        <v>4827.0499995734481</v>
      </c>
      <c r="F179" s="1">
        <v>4827.0599992273274</v>
      </c>
      <c r="G179" s="1">
        <v>4827.0579998140893</v>
      </c>
      <c r="H179" s="2">
        <v>5.0002659581878106E-3</v>
      </c>
      <c r="I179" s="1">
        <v>4827.0572790116803</v>
      </c>
      <c r="M179" s="1">
        <v>7647.9828468127507</v>
      </c>
      <c r="N179" s="1">
        <v>4827.0579998140893</v>
      </c>
      <c r="O179" s="2">
        <v>5.0002659581878106E-3</v>
      </c>
      <c r="P179" s="1">
        <v>4827.0572790116803</v>
      </c>
    </row>
    <row r="180" spans="1:16" x14ac:dyDescent="0.3">
      <c r="A180" s="1">
        <v>7746.0339089513745</v>
      </c>
      <c r="B180" s="1">
        <v>5001.4100000627486</v>
      </c>
      <c r="C180" s="1">
        <v>5001.4100001091692</v>
      </c>
      <c r="D180" s="1">
        <v>5001.4000001091699</v>
      </c>
      <c r="E180" s="1">
        <v>5001.4099994503977</v>
      </c>
      <c r="F180" s="1">
        <v>5001.3999991994206</v>
      </c>
      <c r="G180" s="1">
        <v>5001.4059997861814</v>
      </c>
      <c r="H180" s="2">
        <v>5.0004548743345367E-3</v>
      </c>
      <c r="I180" s="1">
        <v>5001.4051519505956</v>
      </c>
      <c r="M180" s="1">
        <v>7746.0339089513745</v>
      </c>
      <c r="N180" s="1">
        <v>5001.4059997861814</v>
      </c>
      <c r="O180" s="2">
        <v>5.0004548743345367E-3</v>
      </c>
      <c r="P180" s="1">
        <v>5001.4051519505956</v>
      </c>
    </row>
    <row r="181" spans="1:16" x14ac:dyDescent="0.3">
      <c r="A181" s="1">
        <v>7844.0849710899984</v>
      </c>
      <c r="B181" s="1">
        <v>5188.940000066842</v>
      </c>
      <c r="C181" s="1">
        <v>5188.9400001132626</v>
      </c>
      <c r="D181" s="1">
        <v>5188.9400001132635</v>
      </c>
      <c r="E181" s="1">
        <v>5188.9399993180432</v>
      </c>
      <c r="F181" s="1">
        <v>5188.9399991694008</v>
      </c>
      <c r="G181" s="1">
        <v>5188.9399997561623</v>
      </c>
      <c r="H181" s="2">
        <v>4.7193134378176183E-7</v>
      </c>
      <c r="I181" s="1">
        <v>5188.9384893149572</v>
      </c>
      <c r="M181" s="1">
        <v>7844.0849710899984</v>
      </c>
      <c r="N181" s="1">
        <v>5188.9399997561623</v>
      </c>
      <c r="O181" s="2">
        <v>4.7193134378176183E-7</v>
      </c>
      <c r="P181" s="1">
        <v>5188.9384893149572</v>
      </c>
    </row>
    <row r="182" spans="1:16" x14ac:dyDescent="0.3">
      <c r="A182" s="1">
        <v>7942.1360332286258</v>
      </c>
      <c r="B182" s="1">
        <v>5391.0900000712545</v>
      </c>
      <c r="C182" s="1">
        <v>5391.0800001176749</v>
      </c>
      <c r="D182" s="1">
        <v>5391.0800001176758</v>
      </c>
      <c r="E182" s="1">
        <v>5391.0899991753759</v>
      </c>
      <c r="F182" s="1">
        <v>5391.0799991370441</v>
      </c>
      <c r="G182" s="1">
        <v>5391.0839997238054</v>
      </c>
      <c r="H182" s="2">
        <v>5.0004671052192862E-3</v>
      </c>
      <c r="I182" s="1">
        <v>5391.0828368422881</v>
      </c>
      <c r="M182" s="1">
        <v>7942.1360332286258</v>
      </c>
      <c r="N182" s="1">
        <v>5391.0839997238054</v>
      </c>
      <c r="O182" s="2">
        <v>5.0004671052192862E-3</v>
      </c>
      <c r="P182" s="1">
        <v>5391.0828368422881</v>
      </c>
    </row>
    <row r="183" spans="1:16" x14ac:dyDescent="0.3">
      <c r="A183" s="1">
        <v>8040.1870953672496</v>
      </c>
      <c r="B183" s="1">
        <v>5609.4800000760215</v>
      </c>
      <c r="C183" s="1">
        <v>5609.4700001224419</v>
      </c>
      <c r="D183" s="1">
        <v>5609.4700000416015</v>
      </c>
      <c r="E183" s="1">
        <v>5609.4699991020861</v>
      </c>
      <c r="F183" s="1">
        <v>5609.4699991020861</v>
      </c>
      <c r="G183" s="1">
        <v>5609.4719996888471</v>
      </c>
      <c r="H183" s="2">
        <v>5.0004869676740782E-3</v>
      </c>
      <c r="I183" s="1">
        <v>5609.470077362701</v>
      </c>
      <c r="M183" s="1">
        <v>8040.1870953672496</v>
      </c>
      <c r="N183" s="1">
        <v>5609.4719996888471</v>
      </c>
      <c r="O183" s="2">
        <v>5.0004869676740782E-3</v>
      </c>
      <c r="P183" s="1">
        <v>5609.470077362701</v>
      </c>
    </row>
    <row r="184" spans="1:16" x14ac:dyDescent="0.3">
      <c r="A184" s="1">
        <v>8138.2381575058735</v>
      </c>
      <c r="B184" s="1">
        <v>5845.9800000811838</v>
      </c>
      <c r="C184" s="1">
        <v>5845.9800001276044</v>
      </c>
      <c r="D184" s="1">
        <v>5845.9699999177046</v>
      </c>
      <c r="E184" s="1">
        <v>5845.9799990642277</v>
      </c>
      <c r="F184" s="1">
        <v>5845.9799990642277</v>
      </c>
      <c r="G184" s="1">
        <v>5845.9779996509897</v>
      </c>
      <c r="H184" s="2">
        <v>5.0001049498860084E-3</v>
      </c>
      <c r="I184" s="1">
        <v>5845.9762206115647</v>
      </c>
      <c r="M184" s="1">
        <v>8138.2381575058735</v>
      </c>
      <c r="N184" s="1">
        <v>5845.9779996509897</v>
      </c>
      <c r="O184" s="2">
        <v>5.0001049498860084E-3</v>
      </c>
      <c r="P184" s="1">
        <v>5845.9762206115647</v>
      </c>
    </row>
    <row r="185" spans="1:16" x14ac:dyDescent="0.3">
      <c r="A185" s="1">
        <v>8236.2892196445009</v>
      </c>
      <c r="B185" s="1">
        <v>6102.770000086789</v>
      </c>
      <c r="C185" s="1">
        <v>6102.7700001332096</v>
      </c>
      <c r="D185" s="1">
        <v>6102.7699997831787</v>
      </c>
      <c r="E185" s="1">
        <v>6102.7699990231231</v>
      </c>
      <c r="F185" s="1">
        <v>6102.7599990231247</v>
      </c>
      <c r="G185" s="1">
        <v>6102.767999609885</v>
      </c>
      <c r="H185" s="2">
        <v>5.0005550424430112E-3</v>
      </c>
      <c r="I185" s="1">
        <v>6102.7676670507044</v>
      </c>
      <c r="M185" s="1">
        <v>8236.2892196445009</v>
      </c>
      <c r="N185" s="1">
        <v>6102.767999609885</v>
      </c>
      <c r="O185" s="2">
        <v>5.0005550424430112E-3</v>
      </c>
      <c r="P185" s="1">
        <v>6102.7676670507044</v>
      </c>
    </row>
    <row r="186" spans="1:16" x14ac:dyDescent="0.3">
      <c r="A186" s="1">
        <v>8334.3402817831247</v>
      </c>
      <c r="B186" s="1">
        <v>6382.3600000928918</v>
      </c>
      <c r="C186" s="1">
        <v>6382.3600001393124</v>
      </c>
      <c r="D186" s="1">
        <v>6382.3599996367102</v>
      </c>
      <c r="E186" s="1">
        <v>6382.3599989783688</v>
      </c>
      <c r="F186" s="1">
        <v>6382.3599989783688</v>
      </c>
      <c r="G186" s="1">
        <v>6382.3599995651302</v>
      </c>
      <c r="H186" s="2">
        <v>5.8047180573339574E-7</v>
      </c>
      <c r="I186" s="1">
        <v>6382.358218533348</v>
      </c>
      <c r="M186" s="1">
        <v>8334.3402817831247</v>
      </c>
      <c r="N186" s="1">
        <v>6382.3599995651302</v>
      </c>
      <c r="O186" s="2">
        <v>5.8047180573339574E-7</v>
      </c>
      <c r="P186" s="1">
        <v>6382.358218533348</v>
      </c>
    </row>
    <row r="187" spans="1:16" x14ac:dyDescent="0.3">
      <c r="A187" s="1">
        <v>8432.3913439217486</v>
      </c>
      <c r="B187" s="1">
        <v>6687.6800000995563</v>
      </c>
      <c r="C187" s="1">
        <v>6687.6800001459769</v>
      </c>
      <c r="D187" s="1">
        <v>6687.6799994767625</v>
      </c>
      <c r="E187" s="1">
        <v>6687.6799989294959</v>
      </c>
      <c r="F187" s="1">
        <v>6687.6799991733824</v>
      </c>
      <c r="G187" s="1">
        <v>6687.6799995650344</v>
      </c>
      <c r="H187" s="2">
        <v>6.0824049796792679E-7</v>
      </c>
      <c r="I187" s="1">
        <v>6687.6798255557242</v>
      </c>
      <c r="M187" s="1">
        <v>8432.3913439217486</v>
      </c>
      <c r="N187" s="1">
        <v>6687.6799995650344</v>
      </c>
      <c r="O187" s="2">
        <v>6.0824049796792679E-7</v>
      </c>
      <c r="P187" s="1">
        <v>6687.6798255557242</v>
      </c>
    </row>
    <row r="188" spans="1:16" x14ac:dyDescent="0.3">
      <c r="A188" s="1">
        <v>8530.442406060376</v>
      </c>
      <c r="B188" s="1">
        <v>7022.1800001068577</v>
      </c>
      <c r="C188" s="1">
        <v>7022.1700001532781</v>
      </c>
      <c r="D188" s="1">
        <v>7022.1699993015318</v>
      </c>
      <c r="E188" s="1">
        <v>7022.1699988759538</v>
      </c>
      <c r="F188" s="1">
        <v>7022.1699997282776</v>
      </c>
      <c r="G188" s="1">
        <v>7022.1719996331794</v>
      </c>
      <c r="H188" s="2">
        <v>5.0006154519905976E-3</v>
      </c>
      <c r="I188" s="1">
        <v>7022.1710403171364</v>
      </c>
      <c r="M188" s="1">
        <v>8530.442406060376</v>
      </c>
      <c r="N188" s="1">
        <v>7022.1719996331794</v>
      </c>
      <c r="O188" s="2">
        <v>5.0006154519905976E-3</v>
      </c>
      <c r="P188" s="1">
        <v>7022.1710403171364</v>
      </c>
    </row>
    <row r="189" spans="1:16" x14ac:dyDescent="0.3">
      <c r="A189" s="1">
        <v>8628.4934681989998</v>
      </c>
      <c r="B189" s="1">
        <v>7389.8900001148841</v>
      </c>
      <c r="C189" s="1">
        <v>7389.8900001613047</v>
      </c>
      <c r="D189" s="1">
        <v>7389.8899991088965</v>
      </c>
      <c r="E189" s="1">
        <v>7389.8899988170924</v>
      </c>
      <c r="F189" s="1">
        <v>7389.8900003382914</v>
      </c>
      <c r="G189" s="1">
        <v>7389.8899997080935</v>
      </c>
      <c r="H189" s="2">
        <v>7.6059950515627861E-7</v>
      </c>
      <c r="I189" s="1">
        <v>7389.8884974426774</v>
      </c>
      <c r="M189" s="1">
        <v>8628.4934681989998</v>
      </c>
      <c r="N189" s="1">
        <v>7389.8899997080935</v>
      </c>
      <c r="O189" s="2">
        <v>7.6059950515627861E-7</v>
      </c>
      <c r="P189" s="1">
        <v>7389.8884974426774</v>
      </c>
    </row>
    <row r="190" spans="1:16" x14ac:dyDescent="0.3">
      <c r="A190" s="1">
        <v>8726.5445303376237</v>
      </c>
      <c r="B190" s="1">
        <v>7795.6500001237409</v>
      </c>
      <c r="C190" s="1">
        <v>7795.6500001701615</v>
      </c>
      <c r="D190" s="1">
        <v>7795.6499988963315</v>
      </c>
      <c r="E190" s="1">
        <v>7795.649998752142</v>
      </c>
      <c r="F190" s="1">
        <v>7795.6500010114141</v>
      </c>
      <c r="G190" s="1">
        <v>7795.6499997907576</v>
      </c>
      <c r="H190" s="2">
        <v>1.129636075347662E-6</v>
      </c>
      <c r="I190" s="1">
        <v>7795.6486337362121</v>
      </c>
      <c r="M190" s="1">
        <v>8726.5445303376237</v>
      </c>
      <c r="N190" s="1">
        <v>7795.6499997907576</v>
      </c>
      <c r="O190" s="2">
        <v>1.129636075347662E-6</v>
      </c>
      <c r="P190" s="1">
        <v>7795.6486337362121</v>
      </c>
    </row>
    <row r="191" spans="1:16" x14ac:dyDescent="0.3">
      <c r="A191" s="1">
        <v>8824.5955924762511</v>
      </c>
      <c r="B191" s="1">
        <v>8245.210000133553</v>
      </c>
      <c r="C191" s="1">
        <v>8245.2100001606159</v>
      </c>
      <c r="D191" s="1">
        <v>8245.2099986801804</v>
      </c>
      <c r="E191" s="1">
        <v>8245.2099987576075</v>
      </c>
      <c r="F191" s="1">
        <v>8245.2100016797704</v>
      </c>
      <c r="G191" s="1">
        <v>8245.2099998823451</v>
      </c>
      <c r="H191" s="2">
        <v>1.4997949620010331E-6</v>
      </c>
      <c r="I191" s="1">
        <v>8245.20953057927</v>
      </c>
      <c r="M191" s="1">
        <v>8824.5955924762511</v>
      </c>
      <c r="N191" s="1">
        <v>8245.2099998823451</v>
      </c>
      <c r="O191" s="2">
        <v>1.4997949620010331E-6</v>
      </c>
      <c r="P191" s="1">
        <v>8245.20953057927</v>
      </c>
    </row>
    <row r="192" spans="1:16" x14ac:dyDescent="0.3">
      <c r="A192" s="1">
        <v>8922.6466546148749</v>
      </c>
      <c r="B192" s="1">
        <v>8745.5100001444735</v>
      </c>
      <c r="C192" s="1">
        <v>8745.5099999895283</v>
      </c>
      <c r="D192" s="1">
        <v>8745.4999986000985</v>
      </c>
      <c r="E192" s="1">
        <v>8745.5099994055527</v>
      </c>
      <c r="F192" s="1">
        <v>8745.5100017816949</v>
      </c>
      <c r="G192" s="1">
        <v>8745.5079999842692</v>
      </c>
      <c r="H192" s="2">
        <v>5.0015907982015051E-3</v>
      </c>
      <c r="I192" s="1">
        <v>8745.5065923767652</v>
      </c>
      <c r="M192" s="1">
        <v>8922.6466546148749</v>
      </c>
      <c r="N192" s="1">
        <v>8745.5079999842692</v>
      </c>
      <c r="O192" s="2">
        <v>5.0015907982015051E-3</v>
      </c>
      <c r="P192" s="1">
        <v>8745.5065923767652</v>
      </c>
    </row>
    <row r="193" spans="1:16" x14ac:dyDescent="0.3">
      <c r="A193" s="1">
        <v>9020.6977167534988</v>
      </c>
      <c r="B193" s="1">
        <v>9304.9700001566853</v>
      </c>
      <c r="C193" s="1">
        <v>9304.9599997982114</v>
      </c>
      <c r="D193" s="1">
        <v>9304.9599985105451</v>
      </c>
      <c r="E193" s="1">
        <v>9304.9600001301151</v>
      </c>
      <c r="F193" s="1">
        <v>9304.9600018956698</v>
      </c>
      <c r="G193" s="1">
        <v>9304.962000098245</v>
      </c>
      <c r="H193" s="2">
        <v>5.0008230700768763E-3</v>
      </c>
      <c r="I193" s="1">
        <v>9304.9613425547213</v>
      </c>
      <c r="M193" s="1">
        <v>9020.6977167534988</v>
      </c>
      <c r="N193" s="1">
        <v>9304.962000098245</v>
      </c>
      <c r="O193" s="2">
        <v>5.0008230700768763E-3</v>
      </c>
      <c r="P193" s="1">
        <v>9304.9613425547213</v>
      </c>
    </row>
    <row r="194" spans="1:16" x14ac:dyDescent="0.3">
      <c r="A194" s="1">
        <v>9118.7487788921262</v>
      </c>
      <c r="B194" s="1">
        <v>9933.9000001704135</v>
      </c>
      <c r="C194" s="1">
        <v>9933.8899995831362</v>
      </c>
      <c r="D194" s="1">
        <v>9933.8899984098716</v>
      </c>
      <c r="E194" s="1">
        <v>9933.8900009446552</v>
      </c>
      <c r="F194" s="1">
        <v>9933.8900020237998</v>
      </c>
      <c r="G194" s="1">
        <v>9933.8920002263749</v>
      </c>
      <c r="H194" s="2">
        <v>5.0008802709271549E-3</v>
      </c>
      <c r="I194" s="1">
        <v>9933.8908410317454</v>
      </c>
      <c r="M194" s="1">
        <v>9118.7487788921262</v>
      </c>
      <c r="N194" s="1">
        <v>9933.8920002263749</v>
      </c>
      <c r="O194" s="2">
        <v>5.0008802709271549E-3</v>
      </c>
      <c r="P194" s="1">
        <v>9933.8908410317454</v>
      </c>
    </row>
    <row r="195" spans="1:16" x14ac:dyDescent="0.3">
      <c r="A195" s="1">
        <v>9216.79984103075</v>
      </c>
      <c r="B195" s="1">
        <v>10645.060000185937</v>
      </c>
      <c r="C195" s="1">
        <v>10645.059999339939</v>
      </c>
      <c r="D195" s="1">
        <v>10645.059998296034</v>
      </c>
      <c r="E195" s="1">
        <v>10645.060001865702</v>
      </c>
      <c r="F195" s="1">
        <v>10645.050002168682</v>
      </c>
      <c r="G195" s="1">
        <v>10645.058000371258</v>
      </c>
      <c r="H195" s="2">
        <v>4.9998485101241386E-3</v>
      </c>
      <c r="I195" s="1">
        <v>10645.057576446148</v>
      </c>
      <c r="M195" s="1">
        <v>9216.79984103075</v>
      </c>
      <c r="N195" s="1">
        <v>10645.058000371258</v>
      </c>
      <c r="O195" s="2">
        <v>4.9998485101241386E-3</v>
      </c>
      <c r="P195" s="1">
        <v>10645.057576446148</v>
      </c>
    </row>
    <row r="196" spans="1:16" x14ac:dyDescent="0.3">
      <c r="A196" s="1">
        <v>9314.8509031693739</v>
      </c>
      <c r="B196" s="1">
        <v>11454.420000203603</v>
      </c>
      <c r="C196" s="1">
        <v>11454.419999063162</v>
      </c>
      <c r="D196" s="1">
        <v>11454.419998746827</v>
      </c>
      <c r="E196" s="1">
        <v>11454.420002333572</v>
      </c>
      <c r="F196" s="1">
        <v>11454.420002333572</v>
      </c>
      <c r="G196" s="1">
        <v>11454.420000536147</v>
      </c>
      <c r="H196" s="2">
        <v>1.7933725757757202E-6</v>
      </c>
      <c r="I196" s="1">
        <v>11454.418580193622</v>
      </c>
      <c r="M196" s="1">
        <v>9314.8509031693739</v>
      </c>
      <c r="N196" s="1">
        <v>11454.420000536147</v>
      </c>
      <c r="O196" s="2">
        <v>1.7933725757757202E-6</v>
      </c>
      <c r="P196" s="1">
        <v>11454.418580193622</v>
      </c>
    </row>
    <row r="197" spans="1:16" x14ac:dyDescent="0.3">
      <c r="A197" s="1">
        <v>9412.9019653080013</v>
      </c>
      <c r="B197" s="1">
        <v>12382.170000223854</v>
      </c>
      <c r="C197" s="1">
        <v>12382.159998745901</v>
      </c>
      <c r="D197" s="1">
        <v>12382.159999610856</v>
      </c>
      <c r="E197" s="1">
        <v>12382.160002522578</v>
      </c>
      <c r="F197" s="1">
        <v>12382.160002522578</v>
      </c>
      <c r="G197" s="1">
        <v>12382.162000725153</v>
      </c>
      <c r="H197" s="2">
        <v>5.000738976377761E-3</v>
      </c>
      <c r="I197" s="1">
        <v>12382.162007705059</v>
      </c>
      <c r="M197" s="1">
        <v>9412.9019653080013</v>
      </c>
      <c r="N197" s="1">
        <v>12382.162000725153</v>
      </c>
      <c r="O197" s="2">
        <v>5.000738976377761E-3</v>
      </c>
      <c r="P197" s="1">
        <v>12382.162007705059</v>
      </c>
    </row>
    <row r="198" spans="1:16" x14ac:dyDescent="0.3">
      <c r="A198" s="1">
        <v>9510.9530274466251</v>
      </c>
      <c r="B198" s="1">
        <v>13454.170000247253</v>
      </c>
      <c r="C198" s="1">
        <v>13454.169998379308</v>
      </c>
      <c r="D198" s="1">
        <v>13454.160000609238</v>
      </c>
      <c r="E198" s="1">
        <v>13454.170002740975</v>
      </c>
      <c r="F198" s="1">
        <v>13454.170001478706</v>
      </c>
      <c r="G198" s="1">
        <v>13454.168000691096</v>
      </c>
      <c r="H198" s="2">
        <v>5.0010658687824616E-3</v>
      </c>
      <c r="I198" s="1">
        <v>13454.16652781518</v>
      </c>
      <c r="M198" s="1">
        <v>9510.9530274466251</v>
      </c>
      <c r="N198" s="1">
        <v>13454.168000691096</v>
      </c>
      <c r="O198" s="2">
        <v>5.0010658687824616E-3</v>
      </c>
      <c r="P198" s="1">
        <v>13454.16652781518</v>
      </c>
    </row>
    <row r="199" spans="1:16" x14ac:dyDescent="0.3">
      <c r="A199" s="1">
        <v>9609.0040895852489</v>
      </c>
      <c r="B199" s="1">
        <v>14704.100000274537</v>
      </c>
      <c r="C199" s="1">
        <v>14704.099997951869</v>
      </c>
      <c r="D199" s="1">
        <v>14704.090001773326</v>
      </c>
      <c r="E199" s="1">
        <v>14704.100002995619</v>
      </c>
      <c r="F199" s="1">
        <v>14704.089997186136</v>
      </c>
      <c r="G199" s="1">
        <v>14704.096000036297</v>
      </c>
      <c r="H199" s="2">
        <v>5.0029047415591776E-3</v>
      </c>
      <c r="I199" s="1">
        <v>14704.095934237468</v>
      </c>
      <c r="M199" s="1">
        <v>9609.0040895852489</v>
      </c>
      <c r="N199" s="1">
        <v>14704.096000036297</v>
      </c>
      <c r="O199" s="2">
        <v>5.0029047415591776E-3</v>
      </c>
      <c r="P199" s="1">
        <v>14704.095934237468</v>
      </c>
    </row>
    <row r="200" spans="1:16" x14ac:dyDescent="0.3">
      <c r="A200" s="1">
        <v>9707.0551517238764</v>
      </c>
      <c r="B200" s="1">
        <v>16176.480000306676</v>
      </c>
      <c r="C200" s="1">
        <v>16176.469997448361</v>
      </c>
      <c r="D200" s="1">
        <v>16176.470003144583</v>
      </c>
      <c r="E200" s="1">
        <v>16176.470003295581</v>
      </c>
      <c r="F200" s="1">
        <v>16176.469992129627</v>
      </c>
      <c r="G200" s="1">
        <v>16176.471999264966</v>
      </c>
      <c r="H200" s="2">
        <v>5.0040885244015954E-3</v>
      </c>
      <c r="I200" s="1">
        <v>16176.471050087661</v>
      </c>
      <c r="M200" s="1">
        <v>9707.0551517238764</v>
      </c>
      <c r="N200" s="1">
        <v>16176.471999264966</v>
      </c>
      <c r="O200" s="2">
        <v>5.0040885244015954E-3</v>
      </c>
      <c r="P200" s="1">
        <v>16176.471050087661</v>
      </c>
    </row>
    <row r="201" spans="1:16" x14ac:dyDescent="0.3">
      <c r="A201" s="1">
        <v>9805.1062138625002</v>
      </c>
      <c r="B201" s="1">
        <v>17931.290000063527</v>
      </c>
      <c r="C201" s="1">
        <v>17931.289998255517</v>
      </c>
      <c r="D201" s="1">
        <v>17931.280003653083</v>
      </c>
      <c r="E201" s="1">
        <v>17931.289999149878</v>
      </c>
      <c r="F201" s="1">
        <v>17931.289990606354</v>
      </c>
      <c r="G201" s="1">
        <v>17931.287998345673</v>
      </c>
      <c r="H201" s="2">
        <v>4.9982052223640494E-3</v>
      </c>
      <c r="I201" s="1">
        <v>17931.285957436568</v>
      </c>
      <c r="M201" s="1">
        <v>9805.1062138625002</v>
      </c>
      <c r="N201" s="1">
        <v>17931.287998345673</v>
      </c>
      <c r="O201" s="2">
        <v>4.9982052223640494E-3</v>
      </c>
      <c r="P201" s="1">
        <v>17931.285957436568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01E9-A2FF-4873-9840-3C22B32DC3C1}">
  <dimension ref="A1:F201"/>
  <sheetViews>
    <sheetView tabSelected="1" topLeftCell="A101" zoomScale="92" zoomScaleNormal="121" workbookViewId="0">
      <selection activeCell="A101" sqref="A1:F1048576"/>
    </sheetView>
  </sheetViews>
  <sheetFormatPr defaultRowHeight="14.4" x14ac:dyDescent="0.3"/>
  <cols>
    <col min="1" max="6" width="16.21875" customWidth="1"/>
  </cols>
  <sheetData>
    <row r="1" spans="1:6" x14ac:dyDescent="0.3">
      <c r="A1" t="s">
        <v>6</v>
      </c>
      <c r="B1" t="s">
        <v>14</v>
      </c>
      <c r="C1" t="s">
        <v>18</v>
      </c>
      <c r="D1" t="s">
        <v>19</v>
      </c>
      <c r="E1" t="s">
        <v>21</v>
      </c>
      <c r="F1" t="s">
        <v>20</v>
      </c>
    </row>
    <row r="2" spans="1:6" x14ac:dyDescent="0.3">
      <c r="A2" s="1">
        <v>-9805.1062138625002</v>
      </c>
      <c r="B2" s="1">
        <v>17931.285957436568</v>
      </c>
      <c r="C2" s="1">
        <v>96140107.865125015</v>
      </c>
      <c r="D2" s="3">
        <v>1.4596845437088992E-3</v>
      </c>
      <c r="E2" s="4">
        <v>2.712503756950053E-10</v>
      </c>
      <c r="F2" s="3">
        <v>1.4596846544681396E-3</v>
      </c>
    </row>
    <row r="3" spans="1:6" x14ac:dyDescent="0.3">
      <c r="A3" s="1">
        <v>-9707.0551517238746</v>
      </c>
      <c r="B3" s="1">
        <v>16176.471050087643</v>
      </c>
      <c r="C3" s="1">
        <v>94226919.71860902</v>
      </c>
      <c r="D3" s="3">
        <v>1.5634264669676903E-3</v>
      </c>
      <c r="E3" s="4">
        <v>3.2242400948959444E-10</v>
      </c>
      <c r="F3" s="3">
        <v>1.563426528125195E-3</v>
      </c>
    </row>
    <row r="4" spans="1:6" x14ac:dyDescent="0.3">
      <c r="A4" s="1">
        <v>-9609.0040895852508</v>
      </c>
      <c r="B4" s="1">
        <v>14704.09593423751</v>
      </c>
      <c r="C4" s="1">
        <v>92332959.593666077</v>
      </c>
      <c r="D4" s="3">
        <v>1.6661257649157452E-3</v>
      </c>
      <c r="E4" s="4">
        <v>3.7792047827173762E-10</v>
      </c>
      <c r="F4" s="3">
        <v>1.6661257698862E-3</v>
      </c>
    </row>
    <row r="5" spans="1:6" x14ac:dyDescent="0.3">
      <c r="A5" s="1">
        <v>-9510.9530274466251</v>
      </c>
      <c r="B5" s="1">
        <v>13454.16652781518</v>
      </c>
      <c r="C5" s="1">
        <v>90458227.490296125</v>
      </c>
      <c r="D5" s="3">
        <v>1.7677822507341772E-3</v>
      </c>
      <c r="E5" s="4">
        <v>4.3806972318327975E-10</v>
      </c>
      <c r="F5" s="3">
        <v>1.767782379751154E-3</v>
      </c>
    </row>
    <row r="6" spans="1:6" x14ac:dyDescent="0.3">
      <c r="A6" s="1">
        <v>-9412.9019653079995</v>
      </c>
      <c r="B6" s="1">
        <v>12382.162007705028</v>
      </c>
      <c r="C6" s="1">
        <v>88602723.408499196</v>
      </c>
      <c r="D6" s="3">
        <v>1.8683963584222084E-3</v>
      </c>
      <c r="E6" s="4">
        <v>5.0305498573065682E-10</v>
      </c>
      <c r="F6" s="3">
        <v>1.8683963577200602E-3</v>
      </c>
    </row>
    <row r="7" spans="1:6" x14ac:dyDescent="0.3">
      <c r="A7" s="1">
        <v>-9314.8509031693757</v>
      </c>
      <c r="B7" s="1">
        <v>11454.418580193635</v>
      </c>
      <c r="C7" s="1">
        <v>86766447.348275334</v>
      </c>
      <c r="D7" s="3">
        <v>1.9679675411082157E-3</v>
      </c>
      <c r="E7" s="4">
        <v>2.0541118730149905E-13</v>
      </c>
      <c r="F7" s="3">
        <v>1.9679677037929108E-3</v>
      </c>
    </row>
    <row r="8" spans="1:6" x14ac:dyDescent="0.3">
      <c r="A8" s="1">
        <v>-9216.79984103075</v>
      </c>
      <c r="B8" s="1">
        <v>10645.057576446148</v>
      </c>
      <c r="C8" s="1">
        <v>84949399.309624463</v>
      </c>
      <c r="D8" s="3">
        <v>2.0664963631060853E-3</v>
      </c>
      <c r="E8" s="4">
        <v>6.4707139293448434E-10</v>
      </c>
      <c r="F8" s="3">
        <v>2.0664964179697137E-3</v>
      </c>
    </row>
    <row r="9" spans="1:6" x14ac:dyDescent="0.3">
      <c r="A9" s="1">
        <v>-9118.7487788921244</v>
      </c>
      <c r="B9" s="1">
        <v>9933.8908410317345</v>
      </c>
      <c r="C9" s="1">
        <v>83151579.292546615</v>
      </c>
      <c r="D9" s="3">
        <v>2.1639823319057738E-3</v>
      </c>
      <c r="E9" s="4">
        <v>7.2625556696985187E-10</v>
      </c>
      <c r="F9" s="3">
        <v>2.1639825002504639E-3</v>
      </c>
    </row>
    <row r="10" spans="1:6" x14ac:dyDescent="0.3">
      <c r="A10" s="1">
        <v>-9020.6977167535006</v>
      </c>
      <c r="B10" s="1">
        <v>9304.9613425547304</v>
      </c>
      <c r="C10" s="1">
        <v>81372987.297041818</v>
      </c>
      <c r="D10" s="3">
        <v>2.2604258441451387E-3</v>
      </c>
      <c r="E10" s="4">
        <v>8.0988972761555647E-10</v>
      </c>
      <c r="F10" s="3">
        <v>2.2604259506351647E-3</v>
      </c>
    </row>
    <row r="11" spans="1:6" x14ac:dyDescent="0.3">
      <c r="A11" s="1">
        <v>-8922.6466546148749</v>
      </c>
      <c r="B11" s="1">
        <v>8745.5065923767652</v>
      </c>
      <c r="C11" s="1">
        <v>79613623.323110014</v>
      </c>
      <c r="D11" s="3">
        <v>2.3558265163403634E-3</v>
      </c>
      <c r="E11" s="4">
        <v>8.982043677972176E-10</v>
      </c>
      <c r="F11" s="3">
        <v>2.3558267691238133E-3</v>
      </c>
    </row>
    <row r="12" spans="1:6" x14ac:dyDescent="0.3">
      <c r="A12" s="1">
        <v>-8824.5955924762493</v>
      </c>
      <c r="B12" s="1">
        <v>8245.2095305792627</v>
      </c>
      <c r="C12" s="1">
        <v>77873487.370751247</v>
      </c>
      <c r="D12" s="3">
        <v>2.4501848627428865E-3</v>
      </c>
      <c r="E12" s="4">
        <v>2.9712402014142442E-13</v>
      </c>
      <c r="F12" s="3">
        <v>2.4501849557164107E-3</v>
      </c>
    </row>
    <row r="13" spans="1:6" x14ac:dyDescent="0.3">
      <c r="A13" s="1">
        <v>-8726.5445303376255</v>
      </c>
      <c r="B13" s="1">
        <v>7795.6486337362194</v>
      </c>
      <c r="C13" s="1">
        <v>76152579.439965531</v>
      </c>
      <c r="D13" s="3">
        <v>2.5435002132762645E-3</v>
      </c>
      <c r="E13" s="4">
        <v>2.4571221118174541E-13</v>
      </c>
      <c r="F13" s="3">
        <v>2.5435005104129595E-3</v>
      </c>
    </row>
    <row r="14" spans="1:6" x14ac:dyDescent="0.3">
      <c r="A14" s="1">
        <v>-8628.4934681989998</v>
      </c>
      <c r="B14" s="1">
        <v>7389.8884974426774</v>
      </c>
      <c r="C14" s="1">
        <v>74450899.530752808</v>
      </c>
      <c r="D14" s="3">
        <v>2.6357730760018772E-3</v>
      </c>
      <c r="E14" s="4">
        <v>1.8085679194958338E-13</v>
      </c>
      <c r="F14" s="3">
        <v>2.6357734332134561E-3</v>
      </c>
    </row>
    <row r="15" spans="1:6" x14ac:dyDescent="0.3">
      <c r="A15" s="1">
        <v>-8530.442406060376</v>
      </c>
      <c r="B15" s="1">
        <v>7022.1710403171364</v>
      </c>
      <c r="C15" s="1">
        <v>72768447.643113136</v>
      </c>
      <c r="D15" s="3">
        <v>2.7270034757561419E-3</v>
      </c>
      <c r="E15" s="4">
        <v>1.2946322703963557E-9</v>
      </c>
      <c r="F15" s="3">
        <v>2.7270037241179028E-3</v>
      </c>
    </row>
    <row r="16" spans="1:6" x14ac:dyDescent="0.3">
      <c r="A16" s="1">
        <v>-8432.3913439217504</v>
      </c>
      <c r="B16" s="1">
        <v>6687.6798255557296</v>
      </c>
      <c r="C16" s="1">
        <v>71105223.777046457</v>
      </c>
      <c r="D16" s="3">
        <v>2.8171913342585784E-3</v>
      </c>
      <c r="E16" s="4">
        <v>1.7081457846186953E-13</v>
      </c>
      <c r="F16" s="3">
        <v>2.8171913831262986E-3</v>
      </c>
    </row>
    <row r="17" spans="1:6" x14ac:dyDescent="0.3">
      <c r="A17" s="1">
        <v>-8334.3402817831247</v>
      </c>
      <c r="B17" s="1">
        <v>6382.358218533348</v>
      </c>
      <c r="C17" s="1">
        <v>69461227.932552814</v>
      </c>
      <c r="D17" s="3">
        <v>2.9063358695527752E-3</v>
      </c>
      <c r="E17" s="4">
        <v>1.7621966695516884E-13</v>
      </c>
      <c r="F17" s="3">
        <v>2.9063364102386437E-3</v>
      </c>
    </row>
    <row r="18" spans="1:6" x14ac:dyDescent="0.3">
      <c r="A18" s="1">
        <v>-8236.2892196445009</v>
      </c>
      <c r="B18" s="1">
        <v>6102.7676670507044</v>
      </c>
      <c r="C18" s="1">
        <v>67836460.109632224</v>
      </c>
      <c r="D18" s="3">
        <v>2.9944386966706238E-3</v>
      </c>
      <c r="E18" s="4">
        <v>1.6357446899374138E-9</v>
      </c>
      <c r="F18" s="3">
        <v>2.9944388054549361E-3</v>
      </c>
    </row>
    <row r="19" spans="1:6" x14ac:dyDescent="0.3">
      <c r="A19" s="1">
        <v>-8138.2381575058753</v>
      </c>
      <c r="B19" s="1">
        <v>5845.9762206115693</v>
      </c>
      <c r="C19" s="1">
        <v>66230920.308284625</v>
      </c>
      <c r="D19" s="3">
        <v>3.0814979436037397E-3</v>
      </c>
      <c r="E19" s="4">
        <v>1.7570841721489516E-9</v>
      </c>
      <c r="F19" s="3">
        <v>3.0814985687751795E-3</v>
      </c>
    </row>
    <row r="20" spans="1:6" x14ac:dyDescent="0.3">
      <c r="A20" s="1">
        <v>-8040.1870953672505</v>
      </c>
      <c r="B20" s="1">
        <v>5609.4700773627028</v>
      </c>
      <c r="C20" s="1">
        <v>64644608.528510064</v>
      </c>
      <c r="D20" s="3">
        <v>3.1675149765426004E-3</v>
      </c>
      <c r="E20" s="4">
        <v>1.8824252218381478E-9</v>
      </c>
      <c r="F20" s="3">
        <v>3.1675157001993699E-3</v>
      </c>
    </row>
    <row r="21" spans="1:6" x14ac:dyDescent="0.3">
      <c r="A21" s="1">
        <v>-7942.1360332286249</v>
      </c>
      <c r="B21" s="1">
        <v>5391.0828368422854</v>
      </c>
      <c r="C21" s="1">
        <v>63077524.770308517</v>
      </c>
      <c r="D21" s="3">
        <v>3.2524897320094699E-3</v>
      </c>
      <c r="E21" s="4">
        <v>2.0112180179731423E-9</v>
      </c>
      <c r="F21" s="3">
        <v>3.2524901997275121E-3</v>
      </c>
    </row>
    <row r="22" spans="1:6" x14ac:dyDescent="0.3">
      <c r="A22" s="1">
        <v>-7844.0849710900002</v>
      </c>
      <c r="B22" s="1">
        <v>5188.93848931496</v>
      </c>
      <c r="C22" s="1">
        <v>61529669.033680007</v>
      </c>
      <c r="D22" s="3">
        <v>3.3364214198966548E-3</v>
      </c>
      <c r="E22" s="4">
        <v>2.0229717362802083E-13</v>
      </c>
      <c r="F22" s="3">
        <v>3.3364220673596039E-3</v>
      </c>
    </row>
    <row r="23" spans="1:6" x14ac:dyDescent="0.3">
      <c r="A23" s="1">
        <v>-7746.0339089513755</v>
      </c>
      <c r="B23" s="1">
        <v>5001.4051519505974</v>
      </c>
      <c r="C23" s="1">
        <v>60001041.318624526</v>
      </c>
      <c r="D23" s="3">
        <v>3.4193109166691239E-3</v>
      </c>
      <c r="E23" s="4">
        <v>2.2791071071953744E-9</v>
      </c>
      <c r="F23" s="3">
        <v>3.4193113030956414E-3</v>
      </c>
    </row>
    <row r="24" spans="1:6" x14ac:dyDescent="0.3">
      <c r="A24" s="1">
        <v>-7647.9828468127507</v>
      </c>
      <c r="B24" s="1">
        <v>4827.0572790116803</v>
      </c>
      <c r="C24" s="1">
        <v>58491641.625142068</v>
      </c>
      <c r="D24" s="3">
        <v>3.5011575583943975E-3</v>
      </c>
      <c r="E24" s="4">
        <v>2.4178590705650958E-9</v>
      </c>
      <c r="F24" s="3">
        <v>3.5011579069356294E-3</v>
      </c>
    </row>
    <row r="25" spans="1:6" x14ac:dyDescent="0.3">
      <c r="A25" s="1">
        <v>-7549.9317846741251</v>
      </c>
      <c r="B25" s="1">
        <v>4664.6446032229342</v>
      </c>
      <c r="C25" s="1">
        <v>57001469.953232616</v>
      </c>
      <c r="D25" s="3">
        <v>3.5819611639086092E-3</v>
      </c>
      <c r="E25" s="4">
        <v>2.5597579224266382E-9</v>
      </c>
      <c r="F25" s="3">
        <v>3.5819618788795709E-3</v>
      </c>
    </row>
    <row r="26" spans="1:6" x14ac:dyDescent="0.3">
      <c r="A26" s="1">
        <v>-7451.8807225355004</v>
      </c>
      <c r="B26" s="1">
        <v>4513.0664610295207</v>
      </c>
      <c r="C26" s="1">
        <v>55530526.302896209</v>
      </c>
      <c r="D26" s="3">
        <v>3.6617223865613052E-3</v>
      </c>
      <c r="E26" s="4">
        <v>2.7045329891020643E-9</v>
      </c>
      <c r="F26" s="3">
        <v>3.661723218927456E-3</v>
      </c>
    </row>
    <row r="27" spans="1:6" x14ac:dyDescent="0.3">
      <c r="A27" s="1">
        <v>-7353.8296603968756</v>
      </c>
      <c r="B27" s="1">
        <v>4371.3504522426419</v>
      </c>
      <c r="C27" s="1">
        <v>54078810.674132824</v>
      </c>
      <c r="D27" s="3">
        <v>3.740441044228964E-3</v>
      </c>
      <c r="E27" s="4">
        <v>2.8524516744568018E-9</v>
      </c>
      <c r="F27" s="3">
        <v>3.7404419270792946E-3</v>
      </c>
    </row>
    <row r="28" spans="1:6" x14ac:dyDescent="0.3">
      <c r="A28" s="1">
        <v>-7255.77859825825</v>
      </c>
      <c r="B28" s="1">
        <v>4238.6346106462142</v>
      </c>
      <c r="C28" s="1">
        <v>52646323.066942453</v>
      </c>
      <c r="D28" s="3">
        <v>3.8181171690467538E-3</v>
      </c>
      <c r="E28" s="4">
        <v>3.0026615437642978E-9</v>
      </c>
      <c r="F28" s="3">
        <v>3.8181180033350797E-3</v>
      </c>
    </row>
    <row r="29" spans="1:6" x14ac:dyDescent="0.3">
      <c r="A29" s="1">
        <v>-7157.7275361196253</v>
      </c>
      <c r="B29" s="1">
        <v>4114.1524351163052</v>
      </c>
      <c r="C29" s="1">
        <v>51233063.48132512</v>
      </c>
      <c r="D29" s="3">
        <v>3.894750460119755E-3</v>
      </c>
      <c r="E29" s="4">
        <v>3.1555596646929008E-9</v>
      </c>
      <c r="F29" s="3">
        <v>3.8947514476948132E-3</v>
      </c>
    </row>
    <row r="30" spans="1:6" x14ac:dyDescent="0.3">
      <c r="A30" s="1">
        <v>-7059.6764739810005</v>
      </c>
      <c r="B30" s="1">
        <v>3997.220264139361</v>
      </c>
      <c r="C30" s="1">
        <v>49839031.917280816</v>
      </c>
      <c r="D30" s="3">
        <v>3.9703411107351195E-3</v>
      </c>
      <c r="E30" s="4">
        <v>3.3111185931444355E-9</v>
      </c>
      <c r="F30" s="3">
        <v>3.9703422601584989E-3</v>
      </c>
    </row>
    <row r="31" spans="1:6" x14ac:dyDescent="0.3">
      <c r="A31" s="1">
        <v>-6961.6254118423749</v>
      </c>
      <c r="B31" s="1">
        <v>3887.2265801133544</v>
      </c>
      <c r="C31" s="1">
        <v>48464228.374809518</v>
      </c>
      <c r="D31" s="3">
        <v>4.0448894557667042E-3</v>
      </c>
      <c r="E31" s="4">
        <v>3.4685294647495043E-9</v>
      </c>
      <c r="F31" s="3">
        <v>4.0448904407261281E-3</v>
      </c>
    </row>
    <row r="32" spans="1:6" x14ac:dyDescent="0.3">
      <c r="A32" s="1">
        <v>-6863.5743497037502</v>
      </c>
      <c r="B32" s="1">
        <v>3783.6229106883266</v>
      </c>
      <c r="C32" s="1">
        <v>47108652.853911258</v>
      </c>
      <c r="D32" s="3">
        <v>4.1183951989493227E-3</v>
      </c>
      <c r="E32" s="4">
        <v>3.6284305195028267E-9</v>
      </c>
      <c r="F32" s="3">
        <v>4.1183959893977143E-3</v>
      </c>
    </row>
    <row r="33" spans="1:6" x14ac:dyDescent="0.3">
      <c r="A33" s="1">
        <v>-6765.5232875651254</v>
      </c>
      <c r="B33" s="1">
        <v>3685.9160579946715</v>
      </c>
      <c r="C33" s="1">
        <v>45772305.35458602</v>
      </c>
      <c r="D33" s="3">
        <v>4.190857434146023E-3</v>
      </c>
      <c r="E33" s="4">
        <v>3.7899716656948129E-9</v>
      </c>
      <c r="F33" s="3">
        <v>4.1908589061732445E-3</v>
      </c>
    </row>
    <row r="34" spans="1:6" x14ac:dyDescent="0.3">
      <c r="A34" s="1">
        <v>-6667.4722254264998</v>
      </c>
      <c r="B34" s="1">
        <v>3593.6614369109416</v>
      </c>
      <c r="C34" s="1">
        <v>44455185.876833804</v>
      </c>
      <c r="D34" s="3">
        <v>4.2622787458073746E-3</v>
      </c>
      <c r="E34" s="4">
        <v>3.9536103589193869E-9</v>
      </c>
      <c r="F34" s="3">
        <v>4.2622791910527274E-3</v>
      </c>
    </row>
    <row r="35" spans="1:6" x14ac:dyDescent="0.3">
      <c r="A35" s="1">
        <v>-6569.4211632878751</v>
      </c>
      <c r="B35" s="1">
        <v>3506.4573435415623</v>
      </c>
      <c r="C35" s="1">
        <v>43157294.420654617</v>
      </c>
      <c r="D35" s="3">
        <v>4.3326563032587972E-3</v>
      </c>
      <c r="E35" s="4">
        <v>4.118739673220917E-9</v>
      </c>
      <c r="F35" s="3">
        <v>4.3326568440361533E-3</v>
      </c>
    </row>
    <row r="36" spans="1:6" x14ac:dyDescent="0.3">
      <c r="A36" s="1">
        <v>-6471.3701011492503</v>
      </c>
      <c r="B36" s="1">
        <v>3423.9400070844595</v>
      </c>
      <c r="C36" s="1">
        <v>41878630.98604846</v>
      </c>
      <c r="D36" s="3">
        <v>4.4019901569619727E-3</v>
      </c>
      <c r="E36" s="4">
        <v>4.2855366055441373E-9</v>
      </c>
      <c r="F36" s="3">
        <v>4.4019918651235293E-3</v>
      </c>
    </row>
    <row r="37" spans="1:6" x14ac:dyDescent="0.3">
      <c r="A37" s="1">
        <v>-6373.3190390106247</v>
      </c>
      <c r="B37" s="1">
        <v>3345.779304004544</v>
      </c>
      <c r="C37" s="1">
        <v>40619195.57301531</v>
      </c>
      <c r="D37" s="3">
        <v>4.4702836343246044E-3</v>
      </c>
      <c r="E37" s="4">
        <v>2.7941672573275858E-14</v>
      </c>
      <c r="F37" s="3">
        <v>4.4702842543148632E-3</v>
      </c>
    </row>
    <row r="38" spans="1:6" x14ac:dyDescent="0.3">
      <c r="A38" s="1">
        <v>-6275.2679768720009</v>
      </c>
      <c r="B38" s="1">
        <v>3271.6750342231821</v>
      </c>
      <c r="C38" s="1">
        <v>39378988.181555212</v>
      </c>
      <c r="D38" s="3">
        <v>4.5375331185862388E-3</v>
      </c>
      <c r="E38" s="4">
        <v>4.6230465353861466E-9</v>
      </c>
      <c r="F38" s="3">
        <v>4.5375340116101366E-3</v>
      </c>
    </row>
    <row r="39" spans="1:6" x14ac:dyDescent="0.3">
      <c r="A39" s="1">
        <v>-6177.2169147333752</v>
      </c>
      <c r="B39" s="1">
        <v>3201.3536759144558</v>
      </c>
      <c r="C39" s="1">
        <v>38158008.81166812</v>
      </c>
      <c r="D39" s="3">
        <v>4.603740826248157E-3</v>
      </c>
      <c r="E39" s="4">
        <v>4.7935350959335268E-9</v>
      </c>
      <c r="F39" s="3">
        <v>4.6037411370093671E-3</v>
      </c>
    </row>
    <row r="40" spans="1:6" x14ac:dyDescent="0.3">
      <c r="A40" s="1">
        <v>-6079.1658525947496</v>
      </c>
      <c r="B40" s="1">
        <v>3134.5655492646647</v>
      </c>
      <c r="C40" s="1">
        <v>36956257.463354051</v>
      </c>
      <c r="D40" s="3">
        <v>4.6689051828765378E-3</v>
      </c>
      <c r="E40" s="4">
        <v>4.9649671685702804E-9</v>
      </c>
      <c r="F40" s="3">
        <v>4.6689056305125442E-3</v>
      </c>
    </row>
    <row r="41" spans="1:6" x14ac:dyDescent="0.3">
      <c r="A41" s="1">
        <v>-5981.1147904561258</v>
      </c>
      <c r="B41" s="1">
        <v>3071.0823308254917</v>
      </c>
      <c r="C41" s="1">
        <v>35773734.136613026</v>
      </c>
      <c r="D41" s="3">
        <v>4.7330257770850856E-3</v>
      </c>
      <c r="E41" s="4">
        <v>5.1371934443233072E-9</v>
      </c>
      <c r="F41" s="3">
        <v>4.7330274921196661E-3</v>
      </c>
    </row>
    <row r="42" spans="1:6" x14ac:dyDescent="0.3">
      <c r="A42" s="1">
        <v>-5883.0637283175001</v>
      </c>
      <c r="B42" s="1">
        <v>3010.6948693628328</v>
      </c>
      <c r="C42" s="1">
        <v>34610438.831445009</v>
      </c>
      <c r="D42" s="3">
        <v>4.7961055210170404E-3</v>
      </c>
      <c r="E42" s="4">
        <v>5.3100739510619606E-9</v>
      </c>
      <c r="F42" s="3">
        <v>4.7961067218307406E-3</v>
      </c>
    </row>
    <row r="43" spans="1:6" x14ac:dyDescent="0.3">
      <c r="A43" s="1">
        <v>-5785.0126661788754</v>
      </c>
      <c r="B43" s="1">
        <v>2953.2112617585872</v>
      </c>
      <c r="C43" s="1">
        <v>33466371.54785002</v>
      </c>
      <c r="D43" s="3">
        <v>4.8581425099622055E-3</v>
      </c>
      <c r="E43" s="4">
        <v>5.4834306493006355E-9</v>
      </c>
      <c r="F43" s="3">
        <v>4.8581433196457644E-3</v>
      </c>
    </row>
    <row r="44" spans="1:6" x14ac:dyDescent="0.3">
      <c r="A44" s="1">
        <v>-5686.9616040402507</v>
      </c>
      <c r="B44" s="1">
        <v>2898.4551538673591</v>
      </c>
      <c r="C44" s="1">
        <v>32341532.285828061</v>
      </c>
      <c r="D44" s="3">
        <v>4.9191363281565204E-3</v>
      </c>
      <c r="E44" s="4">
        <v>5.6571916549359039E-9</v>
      </c>
      <c r="F44" s="3">
        <v>4.9191372855647356E-3</v>
      </c>
    </row>
    <row r="45" spans="1:6" x14ac:dyDescent="0.3">
      <c r="A45" s="1">
        <v>-5588.910541901625</v>
      </c>
      <c r="B45" s="1">
        <v>2846.2642365080428</v>
      </c>
      <c r="C45" s="1">
        <v>31235921.045379117</v>
      </c>
      <c r="D45" s="3">
        <v>4.9790865628937895E-3</v>
      </c>
      <c r="E45" s="4">
        <v>5.8311328633567083E-9</v>
      </c>
      <c r="F45" s="3">
        <v>4.9790886195876594E-3</v>
      </c>
    </row>
    <row r="46" spans="1:6" x14ac:dyDescent="0.3">
      <c r="A46" s="1">
        <v>-5490.8594797630003</v>
      </c>
      <c r="B46" s="1">
        <v>2796.4889111761904</v>
      </c>
      <c r="C46" s="1">
        <v>30149537.826503206</v>
      </c>
      <c r="D46" s="3">
        <v>5.0379960139435853E-3</v>
      </c>
      <c r="E46" s="4">
        <v>2.7876509127784954E-14</v>
      </c>
      <c r="F46" s="3">
        <v>5.0379973217145289E-3</v>
      </c>
    </row>
    <row r="47" spans="1:6" x14ac:dyDescent="0.3">
      <c r="A47" s="1">
        <v>-5392.8084176243756</v>
      </c>
      <c r="B47" s="1">
        <v>2748.9911037536199</v>
      </c>
      <c r="C47" s="1">
        <v>29082382.629200321</v>
      </c>
      <c r="D47" s="3">
        <v>5.0958622842889592E-3</v>
      </c>
      <c r="E47" s="4">
        <v>6.1790389946988413E-9</v>
      </c>
      <c r="F47" s="3">
        <v>5.0958633919453503E-3</v>
      </c>
    </row>
    <row r="48" spans="1:6" x14ac:dyDescent="0.3">
      <c r="A48" s="1">
        <v>-5294.7573554857499</v>
      </c>
      <c r="B48" s="1">
        <v>2703.6432075932066</v>
      </c>
      <c r="C48" s="1">
        <v>28034455.453470454</v>
      </c>
      <c r="D48" s="3">
        <v>5.152685823421598E-3</v>
      </c>
      <c r="E48" s="4">
        <v>6.3527666403872877E-9</v>
      </c>
      <c r="F48" s="3">
        <v>5.1526868302801173E-3</v>
      </c>
    </row>
    <row r="49" spans="1:6" x14ac:dyDescent="0.3">
      <c r="A49" s="1">
        <v>-5196.7062933471252</v>
      </c>
      <c r="B49" s="1">
        <v>2660.3271399713135</v>
      </c>
      <c r="C49" s="1">
        <v>27005756.299313616</v>
      </c>
      <c r="D49" s="3">
        <v>5.2084665141289609E-3</v>
      </c>
      <c r="E49" s="4">
        <v>6.5260956726900405E-9</v>
      </c>
      <c r="F49" s="3">
        <v>5.2084676367188353E-3</v>
      </c>
    </row>
    <row r="50" spans="1:6" x14ac:dyDescent="0.3">
      <c r="A50" s="1">
        <v>-5098.6552312085005</v>
      </c>
      <c r="B50" s="1">
        <v>2618.9334981111501</v>
      </c>
      <c r="C50" s="1">
        <v>25996285.166729808</v>
      </c>
      <c r="D50" s="3">
        <v>5.2632051387750652E-3</v>
      </c>
      <c r="E50" s="4">
        <v>6.6989153338373652E-9</v>
      </c>
      <c r="F50" s="3">
        <v>5.2632058112615033E-3</v>
      </c>
    </row>
    <row r="51" spans="1:6" x14ac:dyDescent="0.3">
      <c r="A51" s="1">
        <v>-5000.6041690698748</v>
      </c>
      <c r="B51" s="1">
        <v>2579.3608028552831</v>
      </c>
      <c r="C51" s="1">
        <v>25006042.055719014</v>
      </c>
      <c r="D51" s="3">
        <v>5.316899708707786E-3</v>
      </c>
      <c r="E51" s="4">
        <v>6.8710467001738601E-9</v>
      </c>
      <c r="F51" s="3">
        <v>5.3169013539081187E-3</v>
      </c>
    </row>
    <row r="52" spans="1:6" x14ac:dyDescent="0.3">
      <c r="A52" s="1">
        <v>-4902.5531069312501</v>
      </c>
      <c r="B52" s="1">
        <v>2541.5148196600635</v>
      </c>
      <c r="C52" s="1">
        <v>24035026.966281254</v>
      </c>
      <c r="D52" s="3">
        <v>5.3695526020951225E-3</v>
      </c>
      <c r="E52" s="4">
        <v>7.0424536675526164E-9</v>
      </c>
      <c r="F52" s="3">
        <v>5.3695542646586859E-3</v>
      </c>
    </row>
    <row r="53" spans="1:6" x14ac:dyDescent="0.3">
      <c r="A53" s="1">
        <v>-4804.5020447926254</v>
      </c>
      <c r="B53" s="1">
        <v>2505.3079479445491</v>
      </c>
      <c r="C53" s="1">
        <v>23083239.898416519</v>
      </c>
      <c r="D53" s="3">
        <v>5.421164468353501E-3</v>
      </c>
      <c r="E53" s="4">
        <v>7.2129048515839054E-9</v>
      </c>
      <c r="F53" s="3">
        <v>5.4211645435132032E-3</v>
      </c>
    </row>
    <row r="54" spans="1:6" x14ac:dyDescent="0.3">
      <c r="A54" s="1">
        <v>-4706.4509826540007</v>
      </c>
      <c r="B54" s="1">
        <v>2470.6586709892431</v>
      </c>
      <c r="C54" s="1">
        <v>22150680.85212481</v>
      </c>
      <c r="D54" s="3">
        <v>5.4717302281793011E-3</v>
      </c>
      <c r="E54" s="4">
        <v>3.4269323566897229E-14</v>
      </c>
      <c r="F54" s="3">
        <v>5.4717321904716645E-3</v>
      </c>
    </row>
    <row r="55" spans="1:6" x14ac:dyDescent="0.3">
      <c r="A55" s="1">
        <v>-4608.399920515375</v>
      </c>
      <c r="B55" s="1">
        <v>2437.4910595767142</v>
      </c>
      <c r="C55" s="1">
        <v>21237349.827406116</v>
      </c>
      <c r="D55" s="3">
        <v>5.5212557853416113E-3</v>
      </c>
      <c r="E55" s="4">
        <v>7.5504249936790228E-9</v>
      </c>
      <c r="F55" s="3">
        <v>5.5212572055340801E-3</v>
      </c>
    </row>
    <row r="56" spans="1:6" x14ac:dyDescent="0.3">
      <c r="A56" s="1">
        <v>-4510.3488583767503</v>
      </c>
      <c r="B56" s="1">
        <v>2405.7343234227092</v>
      </c>
      <c r="C56" s="1">
        <v>20343246.824260455</v>
      </c>
      <c r="D56" s="3">
        <v>5.5697370009017352E-3</v>
      </c>
      <c r="E56" s="4">
        <v>7.7173014847705568E-9</v>
      </c>
      <c r="F56" s="3">
        <v>5.5697395887004441E-3</v>
      </c>
    </row>
    <row r="57" spans="1:6" x14ac:dyDescent="0.3">
      <c r="A57" s="1">
        <v>-4412.2977962381256</v>
      </c>
      <c r="B57" s="1">
        <v>2375.3224051842767</v>
      </c>
      <c r="C57" s="1">
        <v>19468371.842687819</v>
      </c>
      <c r="D57" s="3">
        <v>5.6171768256173382E-3</v>
      </c>
      <c r="E57" s="4">
        <v>7.8826815852632774E-9</v>
      </c>
      <c r="F57" s="3">
        <v>5.6171793399707572E-3</v>
      </c>
    </row>
    <row r="58" spans="1:6" x14ac:dyDescent="0.3">
      <c r="A58" s="1">
        <v>-4314.2467340994999</v>
      </c>
      <c r="B58" s="1">
        <v>2346.1936124685421</v>
      </c>
      <c r="C58" s="1">
        <v>18612724.882688202</v>
      </c>
      <c r="D58" s="3">
        <v>5.6635758356251937E-3</v>
      </c>
      <c r="E58" s="4">
        <v>8.0464727642054943E-9</v>
      </c>
      <c r="F58" s="3">
        <v>5.6635764593450169E-3</v>
      </c>
    </row>
    <row r="59" spans="1:6" x14ac:dyDescent="0.3">
      <c r="A59" s="1">
        <v>-4216.1956719608752</v>
      </c>
      <c r="B59" s="1">
        <v>2318.2902838171158</v>
      </c>
      <c r="C59" s="1">
        <v>17776305.944261614</v>
      </c>
      <c r="D59" s="3">
        <v>5.7089281292872522E-3</v>
      </c>
      <c r="E59" s="4">
        <v>8.2084880138443133E-9</v>
      </c>
      <c r="F59" s="3">
        <v>5.7089309468232284E-3</v>
      </c>
    </row>
    <row r="60" spans="1:6" x14ac:dyDescent="0.3">
      <c r="A60" s="1">
        <v>-4118.1446098222505</v>
      </c>
      <c r="B60" s="1">
        <v>2291.5584851193316</v>
      </c>
      <c r="C60" s="1">
        <v>16959115.027408056</v>
      </c>
      <c r="D60" s="3">
        <v>5.7532402668076209E-3</v>
      </c>
      <c r="E60" s="4">
        <v>3.8848577170537172E-14</v>
      </c>
      <c r="F60" s="3">
        <v>5.7532428024053874E-3</v>
      </c>
    </row>
    <row r="61" spans="1:6" x14ac:dyDescent="0.3">
      <c r="A61" s="1">
        <v>-4020.0935476836248</v>
      </c>
      <c r="B61" s="1">
        <v>2265.9477333231334</v>
      </c>
      <c r="C61" s="1">
        <v>16161152.132127512</v>
      </c>
      <c r="D61" s="3">
        <v>5.7965115712329887E-3</v>
      </c>
      <c r="E61" s="4">
        <v>8.5269852783569891E-9</v>
      </c>
      <c r="F61" s="3">
        <v>5.7965120260914963E-3</v>
      </c>
    </row>
    <row r="62" spans="1:6" x14ac:dyDescent="0.3">
      <c r="A62" s="1">
        <v>-3922.0424855450001</v>
      </c>
      <c r="B62" s="1">
        <v>2241.4107446743906</v>
      </c>
      <c r="C62" s="1">
        <v>15382417.258420002</v>
      </c>
      <c r="D62" s="3">
        <v>5.8387364377825062E-3</v>
      </c>
      <c r="E62" s="4">
        <v>8.6830821141639679E-9</v>
      </c>
      <c r="F62" s="3">
        <v>5.8387386178815519E-3</v>
      </c>
    </row>
    <row r="63" spans="1:6" x14ac:dyDescent="0.3">
      <c r="A63" s="1">
        <v>-3823.9914234063754</v>
      </c>
      <c r="B63" s="1">
        <v>2217.9032050313353</v>
      </c>
      <c r="C63" s="1">
        <v>14622910.406285517</v>
      </c>
      <c r="D63" s="3">
        <v>5.879921172669794E-3</v>
      </c>
      <c r="E63" s="4">
        <v>8.837053921821414E-9</v>
      </c>
      <c r="F63" s="3">
        <v>5.8799225777755601E-3</v>
      </c>
    </row>
    <row r="64" spans="1:6" x14ac:dyDescent="0.3">
      <c r="A64" s="1">
        <v>-3725.9403612677506</v>
      </c>
      <c r="B64" s="1">
        <v>2195.3835600770476</v>
      </c>
      <c r="C64" s="1">
        <v>13882631.575724056</v>
      </c>
      <c r="D64" s="3">
        <v>5.920063114841027E-3</v>
      </c>
      <c r="E64" s="4">
        <v>8.9886524261882953E-9</v>
      </c>
      <c r="F64" s="3">
        <v>5.9200639057735132E-3</v>
      </c>
    </row>
    <row r="65" spans="1:6" x14ac:dyDescent="0.3">
      <c r="A65" s="1">
        <v>-3627.889299129125</v>
      </c>
      <c r="B65" s="1">
        <v>2173.8128234948863</v>
      </c>
      <c r="C65" s="1">
        <v>13161580.766735613</v>
      </c>
      <c r="D65" s="3">
        <v>5.9591604516720372E-3</v>
      </c>
      <c r="E65" s="4">
        <v>9.1377956768249981E-9</v>
      </c>
      <c r="F65" s="3">
        <v>5.9591626018754233E-3</v>
      </c>
    </row>
    <row r="66" spans="1:6" x14ac:dyDescent="0.3">
      <c r="A66" s="1">
        <v>-3529.8382369905003</v>
      </c>
      <c r="B66" s="1">
        <v>2153.1544013841894</v>
      </c>
      <c r="C66" s="1">
        <v>12459757.979320204</v>
      </c>
      <c r="D66" s="3">
        <v>5.9972156975780068E-3</v>
      </c>
      <c r="E66" s="4">
        <v>9.28438022782884E-9</v>
      </c>
      <c r="F66" s="3">
        <v>5.9972186660812764E-3</v>
      </c>
    </row>
    <row r="67" spans="1:6" x14ac:dyDescent="0.3">
      <c r="A67" s="1">
        <v>-3431.7871748518755</v>
      </c>
      <c r="B67" s="1">
        <v>2133.3739313802998</v>
      </c>
      <c r="C67" s="1">
        <v>11777163.213477816</v>
      </c>
      <c r="D67" s="3">
        <v>6.0342281976071043E-3</v>
      </c>
      <c r="E67" s="4">
        <v>9.428292993799771E-9</v>
      </c>
      <c r="F67" s="3">
        <v>6.0342320983910822E-3</v>
      </c>
    </row>
    <row r="68" spans="1:6" x14ac:dyDescent="0.3">
      <c r="A68" s="1">
        <v>-3333.7361127132499</v>
      </c>
      <c r="B68" s="1">
        <v>2114.4391351075324</v>
      </c>
      <c r="C68" s="1">
        <v>11113796.469208451</v>
      </c>
      <c r="D68" s="3">
        <v>6.0702012434265991E-3</v>
      </c>
      <c r="E68" s="4">
        <v>4.4422353339732757E-14</v>
      </c>
      <c r="F68" s="3">
        <v>6.0702028988048329E-3</v>
      </c>
    </row>
    <row r="69" spans="1:6" x14ac:dyDescent="0.3">
      <c r="A69" s="1">
        <v>-3235.6850505746252</v>
      </c>
      <c r="B69" s="1">
        <v>2096.319682738806</v>
      </c>
      <c r="C69" s="1">
        <v>10469657.746512115</v>
      </c>
      <c r="D69" s="3">
        <v>6.1051304512766726E-3</v>
      </c>
      <c r="E69" s="4">
        <v>4.5064152640728361E-14</v>
      </c>
      <c r="F69" s="3">
        <v>6.1051310673225371E-3</v>
      </c>
    </row>
    <row r="70" spans="1:6" x14ac:dyDescent="0.3">
      <c r="A70" s="1">
        <v>-3137.6339884360004</v>
      </c>
      <c r="B70" s="1">
        <v>2078.9870685640321</v>
      </c>
      <c r="C70" s="1">
        <v>9844747.0453888029</v>
      </c>
      <c r="D70" s="3">
        <v>6.1390147702562285E-3</v>
      </c>
      <c r="E70" s="4">
        <v>9.8429536723989162E-9</v>
      </c>
      <c r="F70" s="3">
        <v>6.1390166039441878E-3</v>
      </c>
    </row>
    <row r="71" spans="1:6" x14ac:dyDescent="0.3">
      <c r="A71" s="1">
        <v>-3039.5829262973757</v>
      </c>
      <c r="B71" s="1">
        <v>2062.4144965829046</v>
      </c>
      <c r="C71" s="1">
        <v>9239064.3658385184</v>
      </c>
      <c r="D71" s="3">
        <v>6.1718565092423322E-3</v>
      </c>
      <c r="E71" s="4">
        <v>9.9751238512363527E-9</v>
      </c>
      <c r="F71" s="3">
        <v>6.1718595086697851E-3</v>
      </c>
    </row>
    <row r="72" spans="1:6" x14ac:dyDescent="0.3">
      <c r="A72" s="1">
        <v>-2941.5318641587501</v>
      </c>
      <c r="B72" s="1">
        <v>2046.5767752385179</v>
      </c>
      <c r="C72" s="1">
        <v>8652609.7078612521</v>
      </c>
      <c r="D72" s="3">
        <v>6.2036573064006301E-3</v>
      </c>
      <c r="E72" s="4">
        <v>1.0104114129613211E-8</v>
      </c>
      <c r="F72" s="3">
        <v>6.2036597814993403E-3</v>
      </c>
    </row>
    <row r="73" spans="1:6" x14ac:dyDescent="0.3">
      <c r="A73" s="1">
        <v>-2843.4808020201253</v>
      </c>
      <c r="B73" s="1">
        <v>2031.4502204977016</v>
      </c>
      <c r="C73" s="1">
        <v>8085383.0714570154</v>
      </c>
      <c r="D73" s="3">
        <v>6.2344137815623958E-3</v>
      </c>
      <c r="E73" s="4">
        <v>1.0229768838087772E-8</v>
      </c>
      <c r="F73" s="3">
        <v>6.234417422432836E-3</v>
      </c>
    </row>
    <row r="74" spans="1:6" x14ac:dyDescent="0.3">
      <c r="A74" s="1">
        <v>-2745.4297398815006</v>
      </c>
      <c r="B74" s="1">
        <v>2017.0125665635935</v>
      </c>
      <c r="C74" s="1">
        <v>7537384.4566258043</v>
      </c>
      <c r="D74" s="3">
        <v>6.2641294635668492E-3</v>
      </c>
      <c r="E74" s="4">
        <v>1.0352150761543626E-8</v>
      </c>
      <c r="F74" s="3">
        <v>6.2641324314702878E-3</v>
      </c>
    </row>
    <row r="75" spans="1:6" x14ac:dyDescent="0.3">
      <c r="A75" s="1">
        <v>-2647.378677742875</v>
      </c>
      <c r="B75" s="1">
        <v>2003.2428835768851</v>
      </c>
      <c r="C75" s="1">
        <v>7008613.8633676134</v>
      </c>
      <c r="D75" s="3">
        <v>6.2928024705206876E-3</v>
      </c>
      <c r="E75" s="4">
        <v>1.0471021188367038E-8</v>
      </c>
      <c r="F75" s="3">
        <v>6.292804808611681E-3</v>
      </c>
    </row>
    <row r="76" spans="1:6" x14ac:dyDescent="0.3">
      <c r="A76" s="1">
        <v>-2549.3276156042502</v>
      </c>
      <c r="B76" s="1">
        <v>1990.1215017255345</v>
      </c>
      <c r="C76" s="1">
        <v>6499071.291682452</v>
      </c>
      <c r="D76" s="3">
        <v>6.3204292642705705E-3</v>
      </c>
      <c r="E76" s="4">
        <v>1.0586325433950418E-8</v>
      </c>
      <c r="F76" s="3">
        <v>6.3204345538570338E-3</v>
      </c>
    </row>
    <row r="77" spans="1:6" x14ac:dyDescent="0.3">
      <c r="A77" s="1">
        <v>-2451.2765534656255</v>
      </c>
      <c r="B77" s="1">
        <v>1977.6299412392777</v>
      </c>
      <c r="C77" s="1">
        <v>6008756.7415703153</v>
      </c>
      <c r="D77" s="3">
        <v>6.3470172622020092E-3</v>
      </c>
      <c r="E77" s="4">
        <v>1.0697962393905587E-8</v>
      </c>
      <c r="F77" s="3">
        <v>6.3470216672063271E-3</v>
      </c>
    </row>
    <row r="78" spans="1:6" x14ac:dyDescent="0.3">
      <c r="A78" s="1">
        <v>-2353.2254913269999</v>
      </c>
      <c r="B78" s="1">
        <v>1965.7508477959768</v>
      </c>
      <c r="C78" s="1">
        <v>5537670.2130311998</v>
      </c>
      <c r="D78" s="3">
        <v>6.3725636584467194E-3</v>
      </c>
      <c r="E78" s="4">
        <v>1.0805934929052299E-8</v>
      </c>
      <c r="F78" s="3">
        <v>6.3725661486595678E-3</v>
      </c>
    </row>
    <row r="79" spans="1:6" x14ac:dyDescent="0.3">
      <c r="A79" s="1">
        <v>-2255.1744291883751</v>
      </c>
      <c r="B79" s="1">
        <v>1954.467932912266</v>
      </c>
      <c r="C79" s="1">
        <v>5085811.7060651137</v>
      </c>
      <c r="D79" s="3">
        <v>6.3970634876958756E-3</v>
      </c>
      <c r="E79" s="4">
        <v>4.8325860583562261E-14</v>
      </c>
      <c r="F79" s="3">
        <v>6.3970679982167647E-3</v>
      </c>
    </row>
    <row r="80" spans="1:6" x14ac:dyDescent="0.3">
      <c r="A80" s="1">
        <v>-2157.1233670497504</v>
      </c>
      <c r="B80" s="1">
        <v>1943.7659189317339</v>
      </c>
      <c r="C80" s="1">
        <v>4653181.2206720524</v>
      </c>
      <c r="D80" s="3">
        <v>6.4205226331051262E-3</v>
      </c>
      <c r="E80" s="4">
        <v>1.1010440604228037E-8</v>
      </c>
      <c r="F80" s="3">
        <v>6.4205272158779072E-3</v>
      </c>
    </row>
    <row r="81" spans="1:6" x14ac:dyDescent="0.3">
      <c r="A81" s="1">
        <v>-2059.0723049111257</v>
      </c>
      <c r="B81" s="1">
        <v>1933.6304882606169</v>
      </c>
      <c r="C81" s="1">
        <v>4239778.7568520159</v>
      </c>
      <c r="D81" s="3">
        <v>6.4429360007325735E-3</v>
      </c>
      <c r="E81" s="4">
        <v>1.1106785937919567E-8</v>
      </c>
      <c r="F81" s="3">
        <v>6.4429438016429964E-3</v>
      </c>
    </row>
    <row r="82" spans="1:6" x14ac:dyDescent="0.3">
      <c r="A82" s="1">
        <v>-1961.0212427725</v>
      </c>
      <c r="B82" s="1">
        <v>1924.0482365340138</v>
      </c>
      <c r="C82" s="1">
        <v>3845604.3146050004</v>
      </c>
      <c r="D82" s="3">
        <v>6.4643048462743663E-3</v>
      </c>
      <c r="E82" s="4">
        <v>1.1199108180615096E-8</v>
      </c>
      <c r="F82" s="3">
        <v>6.4643177555120425E-3</v>
      </c>
    </row>
    <row r="83" spans="1:6" x14ac:dyDescent="0.3">
      <c r="A83" s="1">
        <v>-1862.9701806338753</v>
      </c>
      <c r="B83" s="1">
        <v>1915.0066294255034</v>
      </c>
      <c r="C83" s="1">
        <v>3470657.893931014</v>
      </c>
      <c r="D83" s="3">
        <v>6.4846324385011518E-3</v>
      </c>
      <c r="E83" s="4">
        <v>1.1287357687978775E-8</v>
      </c>
      <c r="F83" s="3">
        <v>6.4846490774850309E-3</v>
      </c>
    </row>
    <row r="84" spans="1:6" x14ac:dyDescent="0.3">
      <c r="A84" s="1">
        <v>-1764.9191184952506</v>
      </c>
      <c r="B84" s="1">
        <v>1906.4939628400141</v>
      </c>
      <c r="C84" s="1">
        <v>3114939.4948300524</v>
      </c>
      <c r="D84" s="3">
        <v>6.5039194885583712E-3</v>
      </c>
      <c r="E84" s="4">
        <v>1.1371425227053889E-8</v>
      </c>
      <c r="F84" s="3">
        <v>6.5039377675619693E-3</v>
      </c>
    </row>
    <row r="85" spans="1:6" x14ac:dyDescent="0.3">
      <c r="A85" s="1">
        <v>-1666.8680563566249</v>
      </c>
      <c r="B85" s="1">
        <v>1898.4993262542393</v>
      </c>
      <c r="C85" s="1">
        <v>2778449.1173021127</v>
      </c>
      <c r="D85" s="3">
        <v>6.5221547992205817E-3</v>
      </c>
      <c r="E85" s="4">
        <v>1.1451299677838583E-8</v>
      </c>
      <c r="F85" s="3">
        <v>6.5221838257428586E-3</v>
      </c>
    </row>
    <row r="86" spans="1:6" x14ac:dyDescent="0.3">
      <c r="A86" s="1">
        <v>-1568.8169942180011</v>
      </c>
      <c r="B86" s="1">
        <v>1891.0125689910844</v>
      </c>
      <c r="C86" s="1">
        <v>2461186.761347204</v>
      </c>
      <c r="D86" s="3">
        <v>6.539342455564247E-3</v>
      </c>
      <c r="E86" s="4">
        <v>1.152689248845528E-8</v>
      </c>
      <c r="F86" s="3">
        <v>6.539387252027698E-3</v>
      </c>
    </row>
    <row r="87" spans="1:6" x14ac:dyDescent="0.3">
      <c r="A87" s="1">
        <v>-1470.7659320793755</v>
      </c>
      <c r="B87" s="1">
        <v>1884.024269234782</v>
      </c>
      <c r="C87" s="1">
        <v>2163152.426965314</v>
      </c>
      <c r="D87" s="3">
        <v>6.555479080883944E-3</v>
      </c>
      <c r="E87" s="4">
        <v>1.1598184065695665E-8</v>
      </c>
      <c r="F87" s="3">
        <v>6.5555480464164857E-3</v>
      </c>
    </row>
    <row r="88" spans="1:6" x14ac:dyDescent="0.3">
      <c r="A88" s="1">
        <v>-1372.7148699407498</v>
      </c>
      <c r="B88" s="1">
        <v>1877.5257056117139</v>
      </c>
      <c r="C88" s="1">
        <v>1884346.1141564497</v>
      </c>
      <c r="D88" s="3">
        <v>6.5705535358982544E-3</v>
      </c>
      <c r="E88" s="4">
        <v>1.1664974911523019E-8</v>
      </c>
      <c r="F88" s="3">
        <v>6.5706662089092208E-3</v>
      </c>
    </row>
    <row r="89" spans="1:6" x14ac:dyDescent="0.3">
      <c r="A89" s="1">
        <v>-1274.663807802126</v>
      </c>
      <c r="B89" s="1">
        <v>1871.5088311787501</v>
      </c>
      <c r="C89" s="1">
        <v>1624767.8229206153</v>
      </c>
      <c r="D89" s="3">
        <v>6.5845560468837739E-3</v>
      </c>
      <c r="E89" s="4">
        <v>1.172721782539214E-8</v>
      </c>
      <c r="F89" s="3">
        <v>6.5847417395059112E-3</v>
      </c>
    </row>
    <row r="90" spans="1:6" x14ac:dyDescent="0.3">
      <c r="A90" s="1">
        <v>-1176.6127456635004</v>
      </c>
      <c r="B90" s="1">
        <v>1865.966249676311</v>
      </c>
      <c r="C90" s="1">
        <v>1384417.5532578011</v>
      </c>
      <c r="D90" s="3">
        <v>6.5974452346758399E-3</v>
      </c>
      <c r="E90" s="4">
        <v>1.1784696694460602E-8</v>
      </c>
      <c r="F90" s="3">
        <v>6.5977746382065447E-3</v>
      </c>
    </row>
    <row r="91" spans="1:6" x14ac:dyDescent="0.3">
      <c r="A91" s="1">
        <v>-1078.5616835248748</v>
      </c>
      <c r="B91" s="1">
        <v>1860.891193917455</v>
      </c>
      <c r="C91" s="1">
        <v>1163295.3051680122</v>
      </c>
      <c r="D91" s="3">
        <v>6.6091616039834194E-3</v>
      </c>
      <c r="E91" s="4">
        <v>1.1837082465351077E-8</v>
      </c>
      <c r="F91" s="3">
        <v>6.6097649050111274E-3</v>
      </c>
    </row>
    <row r="92" spans="1:6" x14ac:dyDescent="0.3">
      <c r="A92" s="1">
        <v>-980.51062138625093</v>
      </c>
      <c r="B92" s="1">
        <v>1856.2775061973132</v>
      </c>
      <c r="C92" s="1">
        <v>961401.07865125197</v>
      </c>
      <c r="D92" s="3">
        <v>6.6195322528682394E-3</v>
      </c>
      <c r="E92" s="4">
        <v>1.1883577162985673E-8</v>
      </c>
      <c r="F92" s="3">
        <v>6.6207125399196671E-3</v>
      </c>
    </row>
    <row r="93" spans="1:6" x14ac:dyDescent="0.3">
      <c r="A93" s="1">
        <v>-882.45955924762529</v>
      </c>
      <c r="B93" s="1">
        <v>1852.1196206191998</v>
      </c>
      <c r="C93" s="1">
        <v>778734.87370751309</v>
      </c>
      <c r="D93" s="3">
        <v>6.6281404237325207E-3</v>
      </c>
      <c r="E93" s="4">
        <v>1.1922243766347574E-8</v>
      </c>
      <c r="F93" s="3">
        <v>6.6306175429321438E-3</v>
      </c>
    </row>
    <row r="94" spans="1:6" x14ac:dyDescent="0.3">
      <c r="A94" s="1">
        <v>-784.40849710899965</v>
      </c>
      <c r="B94" s="1">
        <v>1848.4125472448525</v>
      </c>
      <c r="C94" s="1">
        <v>615296.69033679948</v>
      </c>
      <c r="D94" s="3">
        <v>6.6338167132166835E-3</v>
      </c>
      <c r="E94" s="4">
        <v>2.3895565566992104E-8</v>
      </c>
      <c r="F94" s="3">
        <v>6.6394799140485792E-3</v>
      </c>
    </row>
    <row r="95" spans="1:6" x14ac:dyDescent="0.3">
      <c r="A95" s="1">
        <v>-686.35743497037583</v>
      </c>
      <c r="B95" s="1">
        <v>1845.1518579866504</v>
      </c>
      <c r="C95" s="1">
        <v>471086.5285391137</v>
      </c>
      <c r="D95" s="3">
        <v>6.6328562851055055E-3</v>
      </c>
      <c r="E95" s="4">
        <v>2.3886923004831816E-8</v>
      </c>
      <c r="F95" s="3">
        <v>6.6472996532689604E-3</v>
      </c>
    </row>
    <row r="96" spans="1:6" x14ac:dyDescent="0.3">
      <c r="A96" s="1">
        <v>-588.3063728317502</v>
      </c>
      <c r="B96" s="1">
        <v>1842.3336741693115</v>
      </c>
      <c r="C96" s="1">
        <v>346104.38831445028</v>
      </c>
      <c r="D96" s="3">
        <v>6.6118428785198122E-3</v>
      </c>
      <c r="E96" s="4">
        <v>2.0143450724606219E-7</v>
      </c>
      <c r="F96" s="3">
        <v>6.6540767605932924E-3</v>
      </c>
    </row>
    <row r="97" spans="1:6" x14ac:dyDescent="0.3">
      <c r="A97" s="1">
        <v>-490.25531069312456</v>
      </c>
      <c r="B97" s="1">
        <v>1839.9546556977034</v>
      </c>
      <c r="C97" s="1">
        <v>240350.26966281209</v>
      </c>
      <c r="D97" s="3">
        <v>6.5176102863482464E-3</v>
      </c>
      <c r="E97" s="4">
        <v>7.8190828715657473E-6</v>
      </c>
      <c r="F97" s="3">
        <v>6.6598112360215659E-3</v>
      </c>
    </row>
    <row r="98" spans="1:6" x14ac:dyDescent="0.3">
      <c r="A98" s="1">
        <v>-392.20424855450074</v>
      </c>
      <c r="B98" s="1">
        <v>1838.0119917759662</v>
      </c>
      <c r="C98" s="1">
        <v>153824.1725842006</v>
      </c>
      <c r="D98" s="3">
        <v>6.2977538458330058E-3</v>
      </c>
      <c r="E98" s="4">
        <v>2.424825432922973E-4</v>
      </c>
      <c r="F98" s="3">
        <v>6.6645030795537928E-3</v>
      </c>
    </row>
    <row r="99" spans="1:6" x14ac:dyDescent="0.3">
      <c r="A99" s="1">
        <v>-294.1531864158751</v>
      </c>
      <c r="B99" s="1">
        <v>1836.5033931313044</v>
      </c>
      <c r="C99" s="1">
        <v>86526.097078612569</v>
      </c>
      <c r="D99" s="3" t="e">
        <v>#NUM!</v>
      </c>
      <c r="E99" s="4" t="e">
        <v>#NUM!</v>
      </c>
      <c r="F99" s="3">
        <v>6.6681522911899741E-3</v>
      </c>
    </row>
    <row r="100" spans="1:6" x14ac:dyDescent="0.3">
      <c r="A100" s="1">
        <v>-196.10212427724946</v>
      </c>
      <c r="B100" s="1">
        <v>1835.4270857035831</v>
      </c>
      <c r="C100" s="1">
        <v>38456.043146049793</v>
      </c>
      <c r="D100" s="3" t="e">
        <v>#NUM!</v>
      </c>
      <c r="E100" s="4" t="e">
        <v>#NUM!</v>
      </c>
      <c r="F100" s="3">
        <v>6.6707588709301047E-3</v>
      </c>
    </row>
    <row r="101" spans="1:6" x14ac:dyDescent="0.3">
      <c r="A101" s="1">
        <v>-98.051062138625639</v>
      </c>
      <c r="B101" s="1">
        <v>1834.7818057693344</v>
      </c>
      <c r="C101" s="1">
        <v>9614.0107865126265</v>
      </c>
      <c r="D101" s="3" t="e">
        <v>#NUM!</v>
      </c>
      <c r="E101" s="4" t="e">
        <v>#NUM!</v>
      </c>
      <c r="F101" s="3">
        <v>6.6723228187741809E-3</v>
      </c>
    </row>
    <row r="102" spans="1:6" x14ac:dyDescent="0.3">
      <c r="A102" s="1">
        <v>98.05106213862382</v>
      </c>
      <c r="B102" s="1">
        <v>1834.7818057693344</v>
      </c>
      <c r="C102" s="1">
        <v>9614.01078651227</v>
      </c>
      <c r="D102" s="3" t="e">
        <v>#NUM!</v>
      </c>
      <c r="E102" s="4" t="e">
        <v>#NUM!</v>
      </c>
      <c r="F102" s="3">
        <v>6.6723228187741809E-3</v>
      </c>
    </row>
    <row r="103" spans="1:6" x14ac:dyDescent="0.3">
      <c r="A103" s="1">
        <v>196.10212427724946</v>
      </c>
      <c r="B103" s="1">
        <v>1835.4270857035831</v>
      </c>
      <c r="C103" s="1">
        <v>38456.043146049793</v>
      </c>
      <c r="D103" s="3" t="e">
        <v>#NUM!</v>
      </c>
      <c r="E103" s="4" t="e">
        <v>#NUM!</v>
      </c>
      <c r="F103" s="3">
        <v>6.6707588709301047E-3</v>
      </c>
    </row>
    <row r="104" spans="1:6" x14ac:dyDescent="0.3">
      <c r="A104" s="1">
        <v>294.1531864158751</v>
      </c>
      <c r="B104" s="1">
        <v>1836.5033931313044</v>
      </c>
      <c r="C104" s="1">
        <v>86526.097078612569</v>
      </c>
      <c r="D104" s="3" t="e">
        <v>#NUM!</v>
      </c>
      <c r="E104" s="4" t="e">
        <v>#NUM!</v>
      </c>
      <c r="F104" s="3">
        <v>6.6681522911899741E-3</v>
      </c>
    </row>
    <row r="105" spans="1:6" x14ac:dyDescent="0.3">
      <c r="A105" s="1">
        <v>392.20424855449892</v>
      </c>
      <c r="B105" s="1">
        <v>1838.0119917759662</v>
      </c>
      <c r="C105" s="1">
        <v>153824.17258419917</v>
      </c>
      <c r="D105" s="3">
        <v>6.2977538458330058E-3</v>
      </c>
      <c r="E105" s="4">
        <v>2.424825432922973E-4</v>
      </c>
      <c r="F105" s="3">
        <v>6.6645030795537928E-3</v>
      </c>
    </row>
    <row r="106" spans="1:6" x14ac:dyDescent="0.3">
      <c r="A106" s="1">
        <v>490.25531069312456</v>
      </c>
      <c r="B106" s="1">
        <v>1839.9546556977034</v>
      </c>
      <c r="C106" s="1">
        <v>240350.26966281209</v>
      </c>
      <c r="D106" s="3">
        <v>6.5176102863482464E-3</v>
      </c>
      <c r="E106" s="4">
        <v>7.8190828715657473E-6</v>
      </c>
      <c r="F106" s="3">
        <v>6.6598112360215659E-3</v>
      </c>
    </row>
    <row r="107" spans="1:6" x14ac:dyDescent="0.3">
      <c r="A107" s="1">
        <v>588.3063728317502</v>
      </c>
      <c r="B107" s="1">
        <v>1842.3336741693115</v>
      </c>
      <c r="C107" s="1">
        <v>346104.38831445028</v>
      </c>
      <c r="D107" s="3">
        <v>6.6118428785198122E-3</v>
      </c>
      <c r="E107" s="4">
        <v>2.0143450724606219E-7</v>
      </c>
      <c r="F107" s="3">
        <v>6.6540767605932924E-3</v>
      </c>
    </row>
    <row r="108" spans="1:6" x14ac:dyDescent="0.3">
      <c r="A108" s="1">
        <v>686.35743497037402</v>
      </c>
      <c r="B108" s="1">
        <v>1845.1518579866504</v>
      </c>
      <c r="C108" s="1">
        <v>471086.5285391112</v>
      </c>
      <c r="D108" s="3">
        <v>6.6328562851055055E-3</v>
      </c>
      <c r="E108" s="4">
        <v>1.1943416748582721E-8</v>
      </c>
      <c r="F108" s="3">
        <v>6.6472996532689604E-3</v>
      </c>
    </row>
    <row r="109" spans="1:6" x14ac:dyDescent="0.3">
      <c r="A109" s="1">
        <v>784.40849710899965</v>
      </c>
      <c r="B109" s="1">
        <v>1848.4125472448525</v>
      </c>
      <c r="C109" s="1">
        <v>615296.69033679948</v>
      </c>
      <c r="D109" s="3">
        <v>6.6338167132166835E-3</v>
      </c>
      <c r="E109" s="4">
        <v>2.3895565566992104E-8</v>
      </c>
      <c r="F109" s="3">
        <v>6.6394799140485792E-3</v>
      </c>
    </row>
    <row r="110" spans="1:6" x14ac:dyDescent="0.3">
      <c r="A110" s="1">
        <v>882.45955924762529</v>
      </c>
      <c r="B110" s="1">
        <v>1852.1196206191998</v>
      </c>
      <c r="C110" s="1">
        <v>778734.87370751309</v>
      </c>
      <c r="D110" s="3">
        <v>6.6281404237325207E-3</v>
      </c>
      <c r="E110" s="4">
        <v>1.1922243766347574E-8</v>
      </c>
      <c r="F110" s="3">
        <v>6.6306175429321438E-3</v>
      </c>
    </row>
    <row r="111" spans="1:6" x14ac:dyDescent="0.3">
      <c r="A111" s="1">
        <v>980.51062138624911</v>
      </c>
      <c r="B111" s="1">
        <v>1856.2775061973132</v>
      </c>
      <c r="C111" s="1">
        <v>961401.07865124836</v>
      </c>
      <c r="D111" s="3">
        <v>6.6195322528682394E-3</v>
      </c>
      <c r="E111" s="4">
        <v>1.1883577162985673E-8</v>
      </c>
      <c r="F111" s="3">
        <v>6.6207125399196671E-3</v>
      </c>
    </row>
    <row r="112" spans="1:6" x14ac:dyDescent="0.3">
      <c r="A112" s="1">
        <v>1078.5616835248748</v>
      </c>
      <c r="B112" s="1">
        <v>1860.891193917455</v>
      </c>
      <c r="C112" s="1">
        <v>1163295.3051680122</v>
      </c>
      <c r="D112" s="3">
        <v>6.6091616039834194E-3</v>
      </c>
      <c r="E112" s="4">
        <v>1.1837082465351077E-8</v>
      </c>
      <c r="F112" s="3">
        <v>6.6097649050111274E-3</v>
      </c>
    </row>
    <row r="113" spans="1:6" x14ac:dyDescent="0.3">
      <c r="A113" s="1">
        <v>1176.6127456635004</v>
      </c>
      <c r="B113" s="1">
        <v>1865.966249676311</v>
      </c>
      <c r="C113" s="1">
        <v>1384417.5532578011</v>
      </c>
      <c r="D113" s="3">
        <v>6.5974452346758399E-3</v>
      </c>
      <c r="E113" s="4">
        <v>1.1784696694460602E-8</v>
      </c>
      <c r="F113" s="3">
        <v>6.5977746382065447E-3</v>
      </c>
    </row>
    <row r="114" spans="1:6" x14ac:dyDescent="0.3">
      <c r="A114" s="1">
        <v>1274.6638078021242</v>
      </c>
      <c r="B114" s="1">
        <v>1871.5088311787501</v>
      </c>
      <c r="C114" s="1">
        <v>1624767.8229206107</v>
      </c>
      <c r="D114" s="3">
        <v>6.5845560468837739E-3</v>
      </c>
      <c r="E114" s="4">
        <v>1.172721782539214E-8</v>
      </c>
      <c r="F114" s="3">
        <v>6.5847417395059112E-3</v>
      </c>
    </row>
    <row r="115" spans="1:6" x14ac:dyDescent="0.3">
      <c r="A115" s="1">
        <v>1372.7148699407498</v>
      </c>
      <c r="B115" s="1">
        <v>1877.5257056117139</v>
      </c>
      <c r="C115" s="1">
        <v>1884346.1141564497</v>
      </c>
      <c r="D115" s="3">
        <v>6.5705535358982544E-3</v>
      </c>
      <c r="E115" s="4">
        <v>1.1664974911523019E-8</v>
      </c>
      <c r="F115" s="3">
        <v>6.5706662089092208E-3</v>
      </c>
    </row>
    <row r="116" spans="1:6" x14ac:dyDescent="0.3">
      <c r="A116" s="1">
        <v>1470.7659320793755</v>
      </c>
      <c r="B116" s="1">
        <v>1884.024269234782</v>
      </c>
      <c r="C116" s="1">
        <v>2163152.426965314</v>
      </c>
      <c r="D116" s="3">
        <v>6.555479080883944E-3</v>
      </c>
      <c r="E116" s="4">
        <v>1.1598184065695665E-8</v>
      </c>
      <c r="F116" s="3">
        <v>6.5555480464164857E-3</v>
      </c>
    </row>
    <row r="117" spans="1:6" x14ac:dyDescent="0.3">
      <c r="A117" s="1">
        <v>1568.8169942179993</v>
      </c>
      <c r="B117" s="1">
        <v>1891.012568991084</v>
      </c>
      <c r="C117" s="1">
        <v>2461186.7613471979</v>
      </c>
      <c r="D117" s="3">
        <v>6.539342455564247E-3</v>
      </c>
      <c r="E117" s="4">
        <v>1.152689248845528E-8</v>
      </c>
      <c r="F117" s="3">
        <v>6.539387252027698E-3</v>
      </c>
    </row>
    <row r="118" spans="1:6" x14ac:dyDescent="0.3">
      <c r="A118" s="1">
        <v>1666.8680563566249</v>
      </c>
      <c r="B118" s="1">
        <v>1898.4993262542393</v>
      </c>
      <c r="C118" s="1">
        <v>2778449.1173021127</v>
      </c>
      <c r="D118" s="3">
        <v>6.5221547992205817E-3</v>
      </c>
      <c r="E118" s="4">
        <v>1.1451299677838583E-8</v>
      </c>
      <c r="F118" s="3">
        <v>6.5221838257428586E-3</v>
      </c>
    </row>
    <row r="119" spans="1:6" x14ac:dyDescent="0.3">
      <c r="A119" s="1">
        <v>1764.9191184952506</v>
      </c>
      <c r="B119" s="1">
        <v>1906.4939628400141</v>
      </c>
      <c r="C119" s="1">
        <v>3114939.4948300524</v>
      </c>
      <c r="D119" s="3">
        <v>6.5039194885583712E-3</v>
      </c>
      <c r="E119" s="4">
        <v>1.1371425227053889E-8</v>
      </c>
      <c r="F119" s="3">
        <v>6.5039377675619693E-3</v>
      </c>
    </row>
    <row r="120" spans="1:6" x14ac:dyDescent="0.3">
      <c r="A120" s="1">
        <v>1862.9701806338744</v>
      </c>
      <c r="B120" s="1">
        <v>1915.0066294255034</v>
      </c>
      <c r="C120" s="1">
        <v>3470657.8939310107</v>
      </c>
      <c r="D120" s="3">
        <v>6.4846324385011518E-3</v>
      </c>
      <c r="E120" s="4">
        <v>1.1287357687978775E-8</v>
      </c>
      <c r="F120" s="3">
        <v>6.4846490774850309E-3</v>
      </c>
    </row>
    <row r="121" spans="1:6" x14ac:dyDescent="0.3">
      <c r="A121" s="1">
        <v>1961.0212427725</v>
      </c>
      <c r="B121" s="1">
        <v>1924.0482365340138</v>
      </c>
      <c r="C121" s="1">
        <v>3845604.3146050004</v>
      </c>
      <c r="D121" s="3">
        <v>6.4643048462743663E-3</v>
      </c>
      <c r="E121" s="4">
        <v>1.1199108180615096E-8</v>
      </c>
      <c r="F121" s="3">
        <v>6.4643177555120425E-3</v>
      </c>
    </row>
    <row r="122" spans="1:6" x14ac:dyDescent="0.3">
      <c r="A122" s="1">
        <v>2059.0723049111239</v>
      </c>
      <c r="B122" s="1">
        <v>1933.6304882606166</v>
      </c>
      <c r="C122" s="1">
        <v>4239778.7568520084</v>
      </c>
      <c r="D122" s="3">
        <v>6.4429360007325735E-3</v>
      </c>
      <c r="E122" s="4">
        <v>1.1106785937919567E-8</v>
      </c>
      <c r="F122" s="3">
        <v>6.4429438016430016E-3</v>
      </c>
    </row>
    <row r="123" spans="1:6" x14ac:dyDescent="0.3">
      <c r="A123" s="1">
        <v>2157.1233670497495</v>
      </c>
      <c r="B123" s="1">
        <v>1943.7659189317339</v>
      </c>
      <c r="C123" s="1">
        <v>4653181.2206720486</v>
      </c>
      <c r="D123" s="3">
        <v>6.4205226331051262E-3</v>
      </c>
      <c r="E123" s="4">
        <v>1.1010440604228037E-8</v>
      </c>
      <c r="F123" s="3">
        <v>6.4205272158779072E-3</v>
      </c>
    </row>
    <row r="124" spans="1:6" x14ac:dyDescent="0.3">
      <c r="A124" s="1">
        <v>2255.1744291883751</v>
      </c>
      <c r="B124" s="1">
        <v>1954.467932912266</v>
      </c>
      <c r="C124" s="1">
        <v>5085811.7060651137</v>
      </c>
      <c r="D124" s="3">
        <v>6.3970634876958756E-3</v>
      </c>
      <c r="E124" s="4">
        <v>4.8325860583562261E-14</v>
      </c>
      <c r="F124" s="3">
        <v>6.3970679982167647E-3</v>
      </c>
    </row>
    <row r="125" spans="1:6" x14ac:dyDescent="0.3">
      <c r="A125" s="1">
        <v>2353.225491326999</v>
      </c>
      <c r="B125" s="1">
        <v>1965.7508477959768</v>
      </c>
      <c r="C125" s="1">
        <v>5537670.213031196</v>
      </c>
      <c r="D125" s="3">
        <v>6.3725636584467194E-3</v>
      </c>
      <c r="E125" s="4">
        <v>1.0805934929052299E-8</v>
      </c>
      <c r="F125" s="3">
        <v>6.3725661486595678E-3</v>
      </c>
    </row>
    <row r="126" spans="1:6" x14ac:dyDescent="0.3">
      <c r="A126" s="1">
        <v>2451.2765534656246</v>
      </c>
      <c r="B126" s="1">
        <v>1977.6299412392777</v>
      </c>
      <c r="C126" s="1">
        <v>6008756.7415703116</v>
      </c>
      <c r="D126" s="3">
        <v>6.3470172622020092E-3</v>
      </c>
      <c r="E126" s="4">
        <v>1.0697962393905587E-8</v>
      </c>
      <c r="F126" s="3">
        <v>6.3470216672063271E-3</v>
      </c>
    </row>
    <row r="127" spans="1:6" x14ac:dyDescent="0.3">
      <c r="A127" s="1">
        <v>2549.3276156042502</v>
      </c>
      <c r="B127" s="1">
        <v>1990.1215017255345</v>
      </c>
      <c r="C127" s="1">
        <v>6499071.291682452</v>
      </c>
      <c r="D127" s="3">
        <v>6.3204292642705705E-3</v>
      </c>
      <c r="E127" s="4">
        <v>1.0586325433950418E-8</v>
      </c>
      <c r="F127" s="3">
        <v>6.3204345538570338E-3</v>
      </c>
    </row>
    <row r="128" spans="1:6" x14ac:dyDescent="0.3">
      <c r="A128" s="1">
        <v>2647.3786777428741</v>
      </c>
      <c r="B128" s="1">
        <v>2003.2428835768851</v>
      </c>
      <c r="C128" s="1">
        <v>7008613.8633676078</v>
      </c>
      <c r="D128" s="3">
        <v>6.2928024705206876E-3</v>
      </c>
      <c r="E128" s="4">
        <v>1.0471021188367038E-8</v>
      </c>
      <c r="F128" s="3">
        <v>6.292804808611681E-3</v>
      </c>
    </row>
    <row r="129" spans="1:6" x14ac:dyDescent="0.3">
      <c r="A129" s="1">
        <v>2745.4297398814997</v>
      </c>
      <c r="B129" s="1">
        <v>2017.0125665635928</v>
      </c>
      <c r="C129" s="1">
        <v>7537384.4566257987</v>
      </c>
      <c r="D129" s="3">
        <v>6.2641294635668492E-3</v>
      </c>
      <c r="E129" s="4">
        <v>1.0352150761543626E-8</v>
      </c>
      <c r="F129" s="3">
        <v>6.2641324314702878E-3</v>
      </c>
    </row>
    <row r="130" spans="1:6" x14ac:dyDescent="0.3">
      <c r="A130" s="1">
        <v>2843.4808020201253</v>
      </c>
      <c r="B130" s="1">
        <v>2031.4502204977016</v>
      </c>
      <c r="C130" s="1">
        <v>8085383.0714570154</v>
      </c>
      <c r="D130" s="3">
        <v>6.2344137815623958E-3</v>
      </c>
      <c r="E130" s="4">
        <v>1.0229768838087772E-8</v>
      </c>
      <c r="F130" s="3">
        <v>6.234417422432836E-3</v>
      </c>
    </row>
    <row r="131" spans="1:6" x14ac:dyDescent="0.3">
      <c r="A131" s="1">
        <v>2941.5318641587492</v>
      </c>
      <c r="B131" s="1">
        <v>2046.5767752385175</v>
      </c>
      <c r="C131" s="1">
        <v>8652609.7078612465</v>
      </c>
      <c r="D131" s="3">
        <v>6.2036573064006301E-3</v>
      </c>
      <c r="E131" s="4">
        <v>1.0104114129613211E-8</v>
      </c>
      <c r="F131" s="3">
        <v>6.2036597814993403E-3</v>
      </c>
    </row>
    <row r="132" spans="1:6" x14ac:dyDescent="0.3">
      <c r="A132" s="1">
        <v>3039.5829262973748</v>
      </c>
      <c r="B132" s="1">
        <v>2062.4144965829046</v>
      </c>
      <c r="C132" s="1">
        <v>9239064.3658385128</v>
      </c>
      <c r="D132" s="3">
        <v>6.1718565092423322E-3</v>
      </c>
      <c r="E132" s="4">
        <v>9.9751238512363527E-9</v>
      </c>
      <c r="F132" s="3">
        <v>6.1718595086697851E-3</v>
      </c>
    </row>
    <row r="133" spans="1:6" x14ac:dyDescent="0.3">
      <c r="A133" s="1">
        <v>3137.6339884360004</v>
      </c>
      <c r="B133" s="1">
        <v>2078.9870685640321</v>
      </c>
      <c r="C133" s="1">
        <v>9844747.0453888029</v>
      </c>
      <c r="D133" s="3">
        <v>6.1390147702562285E-3</v>
      </c>
      <c r="E133" s="4">
        <v>9.8429536723989162E-9</v>
      </c>
      <c r="F133" s="3">
        <v>6.1390166039441878E-3</v>
      </c>
    </row>
    <row r="134" spans="1:6" x14ac:dyDescent="0.3">
      <c r="A134" s="1">
        <v>3235.6850505746243</v>
      </c>
      <c r="B134" s="1">
        <v>2096.319682738806</v>
      </c>
      <c r="C134" s="1">
        <v>10469657.746512109</v>
      </c>
      <c r="D134" s="3">
        <v>6.1051304512766726E-3</v>
      </c>
      <c r="E134" s="4">
        <v>4.5064152640728361E-14</v>
      </c>
      <c r="F134" s="3">
        <v>6.1051310673225371E-3</v>
      </c>
    </row>
    <row r="135" spans="1:6" x14ac:dyDescent="0.3">
      <c r="A135" s="1">
        <v>3333.7361127132499</v>
      </c>
      <c r="B135" s="1">
        <v>2114.4391351075324</v>
      </c>
      <c r="C135" s="1">
        <v>11113796.469208451</v>
      </c>
      <c r="D135" s="3">
        <v>6.0702012434265991E-3</v>
      </c>
      <c r="E135" s="4">
        <v>4.4422353339732757E-14</v>
      </c>
      <c r="F135" s="3">
        <v>6.0702028988048329E-3</v>
      </c>
    </row>
    <row r="136" spans="1:6" x14ac:dyDescent="0.3">
      <c r="A136" s="1">
        <v>3431.7871748518755</v>
      </c>
      <c r="B136" s="1">
        <v>2133.3739313802998</v>
      </c>
      <c r="C136" s="1">
        <v>11777163.213477816</v>
      </c>
      <c r="D136" s="3">
        <v>6.0342281976071043E-3</v>
      </c>
      <c r="E136" s="4">
        <v>9.428292993799771E-9</v>
      </c>
      <c r="F136" s="3">
        <v>6.0342320983910822E-3</v>
      </c>
    </row>
    <row r="137" spans="1:6" x14ac:dyDescent="0.3">
      <c r="A137" s="1">
        <v>3529.8382369904994</v>
      </c>
      <c r="B137" s="1">
        <v>2153.1544013841894</v>
      </c>
      <c r="C137" s="1">
        <v>12459757.979320196</v>
      </c>
      <c r="D137" s="3">
        <v>5.9972156975780068E-3</v>
      </c>
      <c r="E137" s="4">
        <v>9.28438022782884E-9</v>
      </c>
      <c r="F137" s="3">
        <v>5.9972186660812764E-3</v>
      </c>
    </row>
    <row r="138" spans="1:6" x14ac:dyDescent="0.3">
      <c r="A138" s="1">
        <v>3627.889299129125</v>
      </c>
      <c r="B138" s="1">
        <v>2173.8128234948863</v>
      </c>
      <c r="C138" s="1">
        <v>13161580.766735613</v>
      </c>
      <c r="D138" s="3">
        <v>5.9591604516720372E-3</v>
      </c>
      <c r="E138" s="4">
        <v>9.1377956768249981E-9</v>
      </c>
      <c r="F138" s="3">
        <v>5.9591626018754233E-3</v>
      </c>
    </row>
    <row r="139" spans="1:6" x14ac:dyDescent="0.3">
      <c r="A139" s="1">
        <v>3725.9403612677488</v>
      </c>
      <c r="B139" s="1">
        <v>2195.3835600770472</v>
      </c>
      <c r="C139" s="1">
        <v>13882631.575724043</v>
      </c>
      <c r="D139" s="3">
        <v>5.920063114841027E-3</v>
      </c>
      <c r="E139" s="4">
        <v>8.9886524261882953E-9</v>
      </c>
      <c r="F139" s="3">
        <v>5.9200639057735132E-3</v>
      </c>
    </row>
    <row r="140" spans="1:6" x14ac:dyDescent="0.3">
      <c r="A140" s="1">
        <v>3823.9914234063745</v>
      </c>
      <c r="B140" s="1">
        <v>2217.9032050313349</v>
      </c>
      <c r="C140" s="1">
        <v>14622910.406285509</v>
      </c>
      <c r="D140" s="3">
        <v>5.879921172669794E-3</v>
      </c>
      <c r="E140" s="4">
        <v>8.837053921821414E-9</v>
      </c>
      <c r="F140" s="3">
        <v>5.8799225777755601E-3</v>
      </c>
    </row>
    <row r="141" spans="1:6" x14ac:dyDescent="0.3">
      <c r="A141" s="1">
        <v>3922.0424855450001</v>
      </c>
      <c r="B141" s="1">
        <v>2241.4107446743906</v>
      </c>
      <c r="C141" s="1">
        <v>15382417.258420002</v>
      </c>
      <c r="D141" s="3">
        <v>5.8387364377825062E-3</v>
      </c>
      <c r="E141" s="4">
        <v>8.6830821141639679E-9</v>
      </c>
      <c r="F141" s="3">
        <v>5.8387386178815519E-3</v>
      </c>
    </row>
    <row r="142" spans="1:6" x14ac:dyDescent="0.3">
      <c r="A142" s="1">
        <v>4020.0935476836239</v>
      </c>
      <c r="B142" s="1">
        <v>2265.9477333231334</v>
      </c>
      <c r="C142" s="1">
        <v>16161152.132127505</v>
      </c>
      <c r="D142" s="3">
        <v>5.7965115712329887E-3</v>
      </c>
      <c r="E142" s="4">
        <v>8.5269852783569891E-9</v>
      </c>
      <c r="F142" s="3">
        <v>5.7965120260914963E-3</v>
      </c>
    </row>
    <row r="143" spans="1:6" x14ac:dyDescent="0.3">
      <c r="A143" s="1">
        <v>4118.1446098222495</v>
      </c>
      <c r="B143" s="1">
        <v>2291.5584851193316</v>
      </c>
      <c r="C143" s="1">
        <v>16959115.027408049</v>
      </c>
      <c r="D143" s="3">
        <v>5.7532402668076209E-3</v>
      </c>
      <c r="E143" s="4">
        <v>3.8848577170537172E-14</v>
      </c>
      <c r="F143" s="3">
        <v>5.7532428024053874E-3</v>
      </c>
    </row>
    <row r="144" spans="1:6" x14ac:dyDescent="0.3">
      <c r="A144" s="1">
        <v>4216.1956719608752</v>
      </c>
      <c r="B144" s="1">
        <v>2318.2902838171158</v>
      </c>
      <c r="C144" s="1">
        <v>17776305.944261614</v>
      </c>
      <c r="D144" s="3">
        <v>5.7089281292872522E-3</v>
      </c>
      <c r="E144" s="4">
        <v>8.2084880138443133E-9</v>
      </c>
      <c r="F144" s="3">
        <v>5.7089309468232284E-3</v>
      </c>
    </row>
    <row r="145" spans="1:6" x14ac:dyDescent="0.3">
      <c r="A145" s="1">
        <v>4314.246734099499</v>
      </c>
      <c r="B145" s="1">
        <v>2346.1936124685421</v>
      </c>
      <c r="C145" s="1">
        <v>18612724.882688195</v>
      </c>
      <c r="D145" s="3">
        <v>5.6635758356251937E-3</v>
      </c>
      <c r="E145" s="4">
        <v>8.0464727642054943E-9</v>
      </c>
      <c r="F145" s="3">
        <v>5.6635764593450169E-3</v>
      </c>
    </row>
    <row r="146" spans="1:6" x14ac:dyDescent="0.3">
      <c r="A146" s="1">
        <v>4412.2977962381246</v>
      </c>
      <c r="B146" s="1">
        <v>2375.3224051842767</v>
      </c>
      <c r="C146" s="1">
        <v>19468371.842687812</v>
      </c>
      <c r="D146" s="3">
        <v>5.6171768256173382E-3</v>
      </c>
      <c r="E146" s="4">
        <v>7.8826815852632774E-9</v>
      </c>
      <c r="F146" s="3">
        <v>5.6171793399707572E-3</v>
      </c>
    </row>
    <row r="147" spans="1:6" x14ac:dyDescent="0.3">
      <c r="A147" s="1">
        <v>4510.3488583767503</v>
      </c>
      <c r="B147" s="1">
        <v>2405.7343234227092</v>
      </c>
      <c r="C147" s="1">
        <v>20343246.824260455</v>
      </c>
      <c r="D147" s="3">
        <v>5.5697370009017352E-3</v>
      </c>
      <c r="E147" s="4">
        <v>7.7173014847705568E-9</v>
      </c>
      <c r="F147" s="3">
        <v>5.5697395887004441E-3</v>
      </c>
    </row>
    <row r="148" spans="1:6" x14ac:dyDescent="0.3">
      <c r="A148" s="1">
        <v>4608.3999205153741</v>
      </c>
      <c r="B148" s="1">
        <v>2437.4910595767142</v>
      </c>
      <c r="C148" s="1">
        <v>21237349.827406105</v>
      </c>
      <c r="D148" s="3">
        <v>5.5212557853416113E-3</v>
      </c>
      <c r="E148" s="4">
        <v>7.5504249936790228E-9</v>
      </c>
      <c r="F148" s="3">
        <v>5.5212572055340801E-3</v>
      </c>
    </row>
    <row r="149" spans="1:6" x14ac:dyDescent="0.3">
      <c r="A149" s="1">
        <v>4706.4509826539997</v>
      </c>
      <c r="B149" s="1">
        <v>2470.6586709892431</v>
      </c>
      <c r="C149" s="1">
        <v>22150680.852124799</v>
      </c>
      <c r="D149" s="3">
        <v>5.4717302281793011E-3</v>
      </c>
      <c r="E149" s="4">
        <v>3.4269323566897229E-14</v>
      </c>
      <c r="F149" s="3">
        <v>5.4717321904716645E-3</v>
      </c>
    </row>
    <row r="150" spans="1:6" x14ac:dyDescent="0.3">
      <c r="A150" s="1">
        <v>4804.5020447926254</v>
      </c>
      <c r="B150" s="1">
        <v>2505.3079479445491</v>
      </c>
      <c r="C150" s="1">
        <v>23083239.898416519</v>
      </c>
      <c r="D150" s="3">
        <v>5.421164468353501E-3</v>
      </c>
      <c r="E150" s="4">
        <v>7.2129048515839054E-9</v>
      </c>
      <c r="F150" s="3">
        <v>5.4211645435132032E-3</v>
      </c>
    </row>
    <row r="151" spans="1:6" x14ac:dyDescent="0.3">
      <c r="A151" s="1">
        <v>4902.5531069312492</v>
      </c>
      <c r="B151" s="1">
        <v>2541.5148196600635</v>
      </c>
      <c r="C151" s="1">
        <v>24035026.966281246</v>
      </c>
      <c r="D151" s="3">
        <v>5.3695526020951225E-3</v>
      </c>
      <c r="E151" s="4">
        <v>7.0424536675526164E-9</v>
      </c>
      <c r="F151" s="3">
        <v>5.3695542646586859E-3</v>
      </c>
    </row>
    <row r="152" spans="1:6" x14ac:dyDescent="0.3">
      <c r="A152" s="1">
        <v>5000.6041690698748</v>
      </c>
      <c r="B152" s="1">
        <v>2579.3608028552831</v>
      </c>
      <c r="C152" s="1">
        <v>25006042.055719014</v>
      </c>
      <c r="D152" s="3">
        <v>5.316899708707786E-3</v>
      </c>
      <c r="E152" s="4">
        <v>6.8710467001738601E-9</v>
      </c>
      <c r="F152" s="3">
        <v>5.3169013539081187E-3</v>
      </c>
    </row>
    <row r="153" spans="1:6" x14ac:dyDescent="0.3">
      <c r="A153" s="1">
        <v>5098.6552312085005</v>
      </c>
      <c r="B153" s="1">
        <v>2618.9334981111501</v>
      </c>
      <c r="C153" s="1">
        <v>25996285.166729808</v>
      </c>
      <c r="D153" s="3">
        <v>5.2632051387750652E-3</v>
      </c>
      <c r="E153" s="4">
        <v>6.6989153338373652E-9</v>
      </c>
      <c r="F153" s="3">
        <v>5.2632058112615033E-3</v>
      </c>
    </row>
    <row r="154" spans="1:6" x14ac:dyDescent="0.3">
      <c r="A154" s="1">
        <v>5196.7062933471243</v>
      </c>
      <c r="B154" s="1">
        <v>2660.3271399713126</v>
      </c>
      <c r="C154" s="1">
        <v>27005756.299313609</v>
      </c>
      <c r="D154" s="3">
        <v>5.2084665141289609E-3</v>
      </c>
      <c r="E154" s="4">
        <v>6.5260956726900405E-9</v>
      </c>
      <c r="F154" s="3">
        <v>5.2084676367188396E-3</v>
      </c>
    </row>
    <row r="155" spans="1:6" x14ac:dyDescent="0.3">
      <c r="A155" s="1">
        <v>5294.7573554857499</v>
      </c>
      <c r="B155" s="1">
        <v>2703.6432075932066</v>
      </c>
      <c r="C155" s="1">
        <v>28034455.453470454</v>
      </c>
      <c r="D155" s="3">
        <v>5.152685823421598E-3</v>
      </c>
      <c r="E155" s="4">
        <v>6.3527666403872877E-9</v>
      </c>
      <c r="F155" s="3">
        <v>5.1526868302801173E-3</v>
      </c>
    </row>
    <row r="156" spans="1:6" x14ac:dyDescent="0.3">
      <c r="A156" s="1">
        <v>5392.8084176243756</v>
      </c>
      <c r="B156" s="1">
        <v>2748.9911037536199</v>
      </c>
      <c r="C156" s="1">
        <v>29082382.629200321</v>
      </c>
      <c r="D156" s="3">
        <v>5.0958622842889592E-3</v>
      </c>
      <c r="E156" s="4">
        <v>6.1790389946988413E-9</v>
      </c>
      <c r="F156" s="3">
        <v>5.0958633919453503E-3</v>
      </c>
    </row>
    <row r="157" spans="1:6" x14ac:dyDescent="0.3">
      <c r="A157" s="1">
        <v>5490.8594797629994</v>
      </c>
      <c r="B157" s="1">
        <v>2796.4889111761904</v>
      </c>
      <c r="C157" s="1">
        <v>30149537.826503195</v>
      </c>
      <c r="D157" s="3">
        <v>5.0379960139435853E-3</v>
      </c>
      <c r="E157" s="4">
        <v>2.7876509127784954E-14</v>
      </c>
      <c r="F157" s="3">
        <v>5.0379973217145289E-3</v>
      </c>
    </row>
    <row r="158" spans="1:6" x14ac:dyDescent="0.3">
      <c r="A158" s="1">
        <v>5588.910541901625</v>
      </c>
      <c r="B158" s="1">
        <v>2846.2642365080428</v>
      </c>
      <c r="C158" s="1">
        <v>31235921.045379117</v>
      </c>
      <c r="D158" s="3">
        <v>4.9790865628937895E-3</v>
      </c>
      <c r="E158" s="4">
        <v>5.8311328633567083E-9</v>
      </c>
      <c r="F158" s="3">
        <v>4.9790886195876594E-3</v>
      </c>
    </row>
    <row r="159" spans="1:6" x14ac:dyDescent="0.3">
      <c r="A159" s="1">
        <v>5686.9616040402489</v>
      </c>
      <c r="B159" s="1">
        <v>2898.4551538673568</v>
      </c>
      <c r="C159" s="1">
        <v>32341532.285828039</v>
      </c>
      <c r="D159" s="3">
        <v>4.9191363281565204E-3</v>
      </c>
      <c r="E159" s="4">
        <v>5.6571916549359039E-9</v>
      </c>
      <c r="F159" s="3">
        <v>4.9191372855647408E-3</v>
      </c>
    </row>
    <row r="160" spans="1:6" x14ac:dyDescent="0.3">
      <c r="A160" s="1">
        <v>5785.0126661788745</v>
      </c>
      <c r="B160" s="1">
        <v>2953.2112617585863</v>
      </c>
      <c r="C160" s="1">
        <v>33466371.547850009</v>
      </c>
      <c r="D160" s="3">
        <v>4.8581425099622055E-3</v>
      </c>
      <c r="E160" s="4">
        <v>5.4834306493006355E-9</v>
      </c>
      <c r="F160" s="3">
        <v>4.8581433196457644E-3</v>
      </c>
    </row>
    <row r="161" spans="1:6" x14ac:dyDescent="0.3">
      <c r="A161" s="1">
        <v>5883.0637283175001</v>
      </c>
      <c r="B161" s="1">
        <v>3010.6948693628328</v>
      </c>
      <c r="C161" s="1">
        <v>34610438.831445009</v>
      </c>
      <c r="D161" s="3">
        <v>4.7961055210170404E-3</v>
      </c>
      <c r="E161" s="4">
        <v>5.3100739510619606E-9</v>
      </c>
      <c r="F161" s="3">
        <v>4.7961067218307406E-3</v>
      </c>
    </row>
    <row r="162" spans="1:6" x14ac:dyDescent="0.3">
      <c r="A162" s="1">
        <v>5981.114790456124</v>
      </c>
      <c r="B162" s="1">
        <v>3071.0823308254894</v>
      </c>
      <c r="C162" s="1">
        <v>35773734.136613004</v>
      </c>
      <c r="D162" s="3">
        <v>4.7330257770850856E-3</v>
      </c>
      <c r="E162" s="4">
        <v>5.1371934443233072E-9</v>
      </c>
      <c r="F162" s="3">
        <v>4.7330274921196661E-3</v>
      </c>
    </row>
    <row r="163" spans="1:6" x14ac:dyDescent="0.3">
      <c r="A163" s="1">
        <v>6079.1658525947496</v>
      </c>
      <c r="B163" s="1">
        <v>3134.5655492646647</v>
      </c>
      <c r="C163" s="1">
        <v>36956257.463354051</v>
      </c>
      <c r="D163" s="3">
        <v>4.6689051828765378E-3</v>
      </c>
      <c r="E163" s="4">
        <v>4.9649671685702804E-9</v>
      </c>
      <c r="F163" s="3">
        <v>4.6689056305125442E-3</v>
      </c>
    </row>
    <row r="164" spans="1:6" x14ac:dyDescent="0.3">
      <c r="A164" s="1">
        <v>6177.2169147333752</v>
      </c>
      <c r="B164" s="1">
        <v>3201.3536759144558</v>
      </c>
      <c r="C164" s="1">
        <v>38158008.81166812</v>
      </c>
      <c r="D164" s="3">
        <v>4.603740826248157E-3</v>
      </c>
      <c r="E164" s="4">
        <v>4.7935350959335268E-9</v>
      </c>
      <c r="F164" s="3">
        <v>4.6037411370093671E-3</v>
      </c>
    </row>
    <row r="165" spans="1:6" x14ac:dyDescent="0.3">
      <c r="A165" s="1">
        <v>6275.2679768719991</v>
      </c>
      <c r="B165" s="1">
        <v>3271.6750342231808</v>
      </c>
      <c r="C165" s="1">
        <v>39378988.181555189</v>
      </c>
      <c r="D165" s="3">
        <v>4.5375331185862388E-3</v>
      </c>
      <c r="E165" s="4">
        <v>4.6230465353861466E-9</v>
      </c>
      <c r="F165" s="3">
        <v>4.537534011610141E-3</v>
      </c>
    </row>
    <row r="166" spans="1:6" x14ac:dyDescent="0.3">
      <c r="A166" s="1">
        <v>6373.3190390106247</v>
      </c>
      <c r="B166" s="1">
        <v>3345.779304004544</v>
      </c>
      <c r="C166" s="1">
        <v>40619195.57301531</v>
      </c>
      <c r="D166" s="3">
        <v>4.4702836343246044E-3</v>
      </c>
      <c r="E166" s="4">
        <v>2.7941672573275858E-14</v>
      </c>
      <c r="F166" s="3">
        <v>4.4702842543148632E-3</v>
      </c>
    </row>
    <row r="167" spans="1:6" x14ac:dyDescent="0.3">
      <c r="A167" s="1">
        <v>6471.3701011492503</v>
      </c>
      <c r="B167" s="1">
        <v>3423.9400070844595</v>
      </c>
      <c r="C167" s="1">
        <v>41878630.98604846</v>
      </c>
      <c r="D167" s="3">
        <v>4.4019901569619727E-3</v>
      </c>
      <c r="E167" s="4">
        <v>4.2855366055441373E-9</v>
      </c>
      <c r="F167" s="3">
        <v>4.4019918651235293E-3</v>
      </c>
    </row>
    <row r="168" spans="1:6" x14ac:dyDescent="0.3">
      <c r="A168" s="1">
        <v>6569.4211632878742</v>
      </c>
      <c r="B168" s="1">
        <v>3506.4573435415614</v>
      </c>
      <c r="C168" s="1">
        <v>43157294.420654602</v>
      </c>
      <c r="D168" s="3">
        <v>4.3326563032587972E-3</v>
      </c>
      <c r="E168" s="4">
        <v>4.118739673220917E-9</v>
      </c>
      <c r="F168" s="3">
        <v>4.3326568440361533E-3</v>
      </c>
    </row>
    <row r="169" spans="1:6" x14ac:dyDescent="0.3">
      <c r="A169" s="1">
        <v>6667.472225426498</v>
      </c>
      <c r="B169" s="1">
        <v>3593.6614369109393</v>
      </c>
      <c r="C169" s="1">
        <v>44455185.876833774</v>
      </c>
      <c r="D169" s="3">
        <v>4.2622787458073746E-3</v>
      </c>
      <c r="E169" s="4">
        <v>3.9536103589193869E-9</v>
      </c>
      <c r="F169" s="3">
        <v>4.2622791910527274E-3</v>
      </c>
    </row>
    <row r="170" spans="1:6" x14ac:dyDescent="0.3">
      <c r="A170" s="1">
        <v>6765.5232875651254</v>
      </c>
      <c r="B170" s="1">
        <v>3685.9160579946715</v>
      </c>
      <c r="C170" s="1">
        <v>45772305.35458602</v>
      </c>
      <c r="D170" s="3">
        <v>4.190857434146023E-3</v>
      </c>
      <c r="E170" s="4">
        <v>3.7899716656948129E-9</v>
      </c>
      <c r="F170" s="3">
        <v>4.1908589061732445E-3</v>
      </c>
    </row>
    <row r="171" spans="1:6" x14ac:dyDescent="0.3">
      <c r="A171" s="1">
        <v>6863.5743497037492</v>
      </c>
      <c r="B171" s="1">
        <v>3783.6229106883261</v>
      </c>
      <c r="C171" s="1">
        <v>47108652.853911243</v>
      </c>
      <c r="D171" s="3">
        <v>4.1183951989493227E-3</v>
      </c>
      <c r="E171" s="4">
        <v>3.6284305195028267E-9</v>
      </c>
      <c r="F171" s="3">
        <v>4.1183959893977143E-3</v>
      </c>
    </row>
    <row r="172" spans="1:6" x14ac:dyDescent="0.3">
      <c r="A172" s="1">
        <v>6961.6254118423731</v>
      </c>
      <c r="B172" s="1">
        <v>3887.2265801133522</v>
      </c>
      <c r="C172" s="1">
        <v>48464228.374809489</v>
      </c>
      <c r="D172" s="3">
        <v>4.0448894557667042E-3</v>
      </c>
      <c r="E172" s="4">
        <v>3.4685294647495043E-9</v>
      </c>
      <c r="F172" s="3">
        <v>4.0448904407261281E-3</v>
      </c>
    </row>
    <row r="173" spans="1:6" x14ac:dyDescent="0.3">
      <c r="A173" s="1">
        <v>7059.6764739810005</v>
      </c>
      <c r="B173" s="1">
        <v>3997.220264139361</v>
      </c>
      <c r="C173" s="1">
        <v>49839031.917280816</v>
      </c>
      <c r="D173" s="3">
        <v>3.9703411107351195E-3</v>
      </c>
      <c r="E173" s="4">
        <v>3.3111185931444355E-9</v>
      </c>
      <c r="F173" s="3">
        <v>3.9703422601584989E-3</v>
      </c>
    </row>
    <row r="174" spans="1:6" x14ac:dyDescent="0.3">
      <c r="A174" s="1">
        <v>7157.7275361196243</v>
      </c>
      <c r="B174" s="1">
        <v>4114.1524351163034</v>
      </c>
      <c r="C174" s="1">
        <v>51233063.481325105</v>
      </c>
      <c r="D174" s="3">
        <v>3.894750460119755E-3</v>
      </c>
      <c r="E174" s="4">
        <v>3.1555596646929008E-9</v>
      </c>
      <c r="F174" s="3">
        <v>3.8947514476948132E-3</v>
      </c>
    </row>
    <row r="175" spans="1:6" x14ac:dyDescent="0.3">
      <c r="A175" s="1">
        <v>7255.7785982582482</v>
      </c>
      <c r="B175" s="1">
        <v>4238.6346106462133</v>
      </c>
      <c r="C175" s="1">
        <v>52646323.066942431</v>
      </c>
      <c r="D175" s="3">
        <v>3.8181171690467538E-3</v>
      </c>
      <c r="E175" s="4">
        <v>3.0026615437642978E-9</v>
      </c>
      <c r="F175" s="3">
        <v>3.8181180033350797E-3</v>
      </c>
    </row>
    <row r="176" spans="1:6" x14ac:dyDescent="0.3">
      <c r="A176" s="1">
        <v>7353.8296603968756</v>
      </c>
      <c r="B176" s="1">
        <v>4371.3504522426419</v>
      </c>
      <c r="C176" s="1">
        <v>54078810.674132824</v>
      </c>
      <c r="D176" s="3">
        <v>3.740441044228964E-3</v>
      </c>
      <c r="E176" s="4">
        <v>2.8524516744568018E-9</v>
      </c>
      <c r="F176" s="3">
        <v>3.7404419270792946E-3</v>
      </c>
    </row>
    <row r="177" spans="1:6" x14ac:dyDescent="0.3">
      <c r="A177" s="1">
        <v>7451.8807225354994</v>
      </c>
      <c r="B177" s="1">
        <v>4513.0664610295198</v>
      </c>
      <c r="C177" s="1">
        <v>55530526.302896194</v>
      </c>
      <c r="D177" s="3">
        <v>3.6617223865613052E-3</v>
      </c>
      <c r="E177" s="4">
        <v>2.7045329891020643E-9</v>
      </c>
      <c r="F177" s="3">
        <v>3.661723218927456E-3</v>
      </c>
    </row>
    <row r="178" spans="1:6" x14ac:dyDescent="0.3">
      <c r="A178" s="1">
        <v>7549.9317846741233</v>
      </c>
      <c r="B178" s="1">
        <v>4664.6446032229314</v>
      </c>
      <c r="C178" s="1">
        <v>57001469.953232594</v>
      </c>
      <c r="D178" s="3">
        <v>3.5819611639086092E-3</v>
      </c>
      <c r="E178" s="4">
        <v>2.5597579224266382E-9</v>
      </c>
      <c r="F178" s="3">
        <v>3.5819618788795709E-3</v>
      </c>
    </row>
    <row r="179" spans="1:6" x14ac:dyDescent="0.3">
      <c r="A179" s="1">
        <v>7647.9828468127507</v>
      </c>
      <c r="B179" s="1">
        <v>4827.0572790116803</v>
      </c>
      <c r="C179" s="1">
        <v>58491641.625142068</v>
      </c>
      <c r="D179" s="3">
        <v>3.5011575583943975E-3</v>
      </c>
      <c r="E179" s="4">
        <v>2.4178590705650958E-9</v>
      </c>
      <c r="F179" s="3">
        <v>3.5011579069356294E-3</v>
      </c>
    </row>
    <row r="180" spans="1:6" x14ac:dyDescent="0.3">
      <c r="A180" s="1">
        <v>7746.0339089513745</v>
      </c>
      <c r="B180" s="1">
        <v>5001.4051519505956</v>
      </c>
      <c r="C180" s="1">
        <v>60001041.318624511</v>
      </c>
      <c r="D180" s="3">
        <v>3.4193109166691239E-3</v>
      </c>
      <c r="E180" s="4">
        <v>2.2791071071953744E-9</v>
      </c>
      <c r="F180" s="3">
        <v>3.4193113030956414E-3</v>
      </c>
    </row>
    <row r="181" spans="1:6" x14ac:dyDescent="0.3">
      <c r="A181" s="1">
        <v>7844.0849710899984</v>
      </c>
      <c r="B181" s="1">
        <v>5188.9384893149572</v>
      </c>
      <c r="C181" s="1">
        <v>61529669.033679977</v>
      </c>
      <c r="D181" s="3">
        <v>3.3364214198966548E-3</v>
      </c>
      <c r="E181" s="4">
        <v>2.0229717362802083E-13</v>
      </c>
      <c r="F181" s="3">
        <v>3.3364220673596039E-3</v>
      </c>
    </row>
    <row r="182" spans="1:6" x14ac:dyDescent="0.3">
      <c r="A182" s="1">
        <v>7942.1360332286258</v>
      </c>
      <c r="B182" s="1">
        <v>5391.0828368422881</v>
      </c>
      <c r="C182" s="1">
        <v>63077524.770308532</v>
      </c>
      <c r="D182" s="3">
        <v>3.2524897320094699E-3</v>
      </c>
      <c r="E182" s="4">
        <v>2.0112180179731423E-9</v>
      </c>
      <c r="F182" s="3">
        <v>3.2524901997275121E-3</v>
      </c>
    </row>
    <row r="183" spans="1:6" x14ac:dyDescent="0.3">
      <c r="A183" s="1">
        <v>8040.1870953672496</v>
      </c>
      <c r="B183" s="1">
        <v>5609.470077362701</v>
      </c>
      <c r="C183" s="1">
        <v>64644608.528510049</v>
      </c>
      <c r="D183" s="3">
        <v>3.1675149765426004E-3</v>
      </c>
      <c r="E183" s="4">
        <v>1.8824252218381478E-9</v>
      </c>
      <c r="F183" s="3">
        <v>3.1675157001993699E-3</v>
      </c>
    </row>
    <row r="184" spans="1:6" x14ac:dyDescent="0.3">
      <c r="A184" s="1">
        <v>8138.2381575058735</v>
      </c>
      <c r="B184" s="1">
        <v>5845.9762206115647</v>
      </c>
      <c r="C184" s="1">
        <v>66230920.308284596</v>
      </c>
      <c r="D184" s="3">
        <v>3.0814979436037397E-3</v>
      </c>
      <c r="E184" s="4">
        <v>1.7570841721489516E-9</v>
      </c>
      <c r="F184" s="3">
        <v>3.0814985687751795E-3</v>
      </c>
    </row>
    <row r="185" spans="1:6" x14ac:dyDescent="0.3">
      <c r="A185" s="1">
        <v>8236.2892196445009</v>
      </c>
      <c r="B185" s="1">
        <v>6102.7676670507044</v>
      </c>
      <c r="C185" s="1">
        <v>67836460.109632224</v>
      </c>
      <c r="D185" s="3">
        <v>2.9944386966706238E-3</v>
      </c>
      <c r="E185" s="4">
        <v>1.6357446899374138E-9</v>
      </c>
      <c r="F185" s="3">
        <v>2.9944388054549361E-3</v>
      </c>
    </row>
    <row r="186" spans="1:6" x14ac:dyDescent="0.3">
      <c r="A186" s="1">
        <v>8334.3402817831247</v>
      </c>
      <c r="B186" s="1">
        <v>6382.358218533348</v>
      </c>
      <c r="C186" s="1">
        <v>69461227.932552814</v>
      </c>
      <c r="D186" s="3">
        <v>2.9063358695527752E-3</v>
      </c>
      <c r="E186" s="4">
        <v>1.7621966695516884E-13</v>
      </c>
      <c r="F186" s="3">
        <v>2.9063364102386437E-3</v>
      </c>
    </row>
    <row r="187" spans="1:6" x14ac:dyDescent="0.3">
      <c r="A187" s="1">
        <v>8432.3913439217486</v>
      </c>
      <c r="B187" s="1">
        <v>6687.6798255557242</v>
      </c>
      <c r="C187" s="1">
        <v>71105223.777046427</v>
      </c>
      <c r="D187" s="3">
        <v>2.8171913342585784E-3</v>
      </c>
      <c r="E187" s="4">
        <v>1.7081457846186953E-13</v>
      </c>
      <c r="F187" s="3">
        <v>2.8171913831262986E-3</v>
      </c>
    </row>
    <row r="188" spans="1:6" x14ac:dyDescent="0.3">
      <c r="A188" s="1">
        <v>8530.442406060376</v>
      </c>
      <c r="B188" s="1">
        <v>7022.1710403171364</v>
      </c>
      <c r="C188" s="1">
        <v>72768447.643113136</v>
      </c>
      <c r="D188" s="3">
        <v>2.7270034757561419E-3</v>
      </c>
      <c r="E188" s="4">
        <v>1.2946322703963557E-9</v>
      </c>
      <c r="F188" s="3">
        <v>2.7270037241179028E-3</v>
      </c>
    </row>
    <row r="189" spans="1:6" x14ac:dyDescent="0.3">
      <c r="A189" s="1">
        <v>8628.4934681989998</v>
      </c>
      <c r="B189" s="1">
        <v>7389.8884974426774</v>
      </c>
      <c r="C189" s="1">
        <v>74450899.530752808</v>
      </c>
      <c r="D189" s="3">
        <v>2.6357730760018772E-3</v>
      </c>
      <c r="E189" s="4">
        <v>1.8085679194958338E-13</v>
      </c>
      <c r="F189" s="3">
        <v>2.6357734332134561E-3</v>
      </c>
    </row>
    <row r="190" spans="1:6" x14ac:dyDescent="0.3">
      <c r="A190" s="1">
        <v>8726.5445303376237</v>
      </c>
      <c r="B190" s="1">
        <v>7795.6486337362121</v>
      </c>
      <c r="C190" s="1">
        <v>76152579.439965501</v>
      </c>
      <c r="D190" s="3">
        <v>2.5435002132762645E-3</v>
      </c>
      <c r="E190" s="4">
        <v>2.4571221118174541E-13</v>
      </c>
      <c r="F190" s="3">
        <v>2.5435005104129595E-3</v>
      </c>
    </row>
    <row r="191" spans="1:6" x14ac:dyDescent="0.3">
      <c r="A191" s="1">
        <v>8824.5955924762511</v>
      </c>
      <c r="B191" s="1">
        <v>8245.20953057927</v>
      </c>
      <c r="C191" s="1">
        <v>77873487.370751277</v>
      </c>
      <c r="D191" s="3">
        <v>2.4501848627428865E-3</v>
      </c>
      <c r="E191" s="4">
        <v>2.9712402014142442E-13</v>
      </c>
      <c r="F191" s="3">
        <v>2.4501849557164107E-3</v>
      </c>
    </row>
    <row r="192" spans="1:6" x14ac:dyDescent="0.3">
      <c r="A192" s="1">
        <v>8922.6466546148749</v>
      </c>
      <c r="B192" s="1">
        <v>8745.5065923767652</v>
      </c>
      <c r="C192" s="1">
        <v>79613623.323110014</v>
      </c>
      <c r="D192" s="3">
        <v>2.3558265163403634E-3</v>
      </c>
      <c r="E192" s="4">
        <v>8.982043677972176E-10</v>
      </c>
      <c r="F192" s="3">
        <v>2.3558267691238133E-3</v>
      </c>
    </row>
    <row r="193" spans="1:6" x14ac:dyDescent="0.3">
      <c r="A193" s="1">
        <v>9020.6977167534988</v>
      </c>
      <c r="B193" s="1">
        <v>9304.9613425547213</v>
      </c>
      <c r="C193" s="1">
        <v>81372987.297041789</v>
      </c>
      <c r="D193" s="3">
        <v>2.2604258441451387E-3</v>
      </c>
      <c r="E193" s="4">
        <v>8.0988972761555647E-10</v>
      </c>
      <c r="F193" s="3">
        <v>2.2604259506351647E-3</v>
      </c>
    </row>
    <row r="194" spans="1:6" x14ac:dyDescent="0.3">
      <c r="A194" s="1">
        <v>9118.7487788921262</v>
      </c>
      <c r="B194" s="1">
        <v>9933.8908410317454</v>
      </c>
      <c r="C194" s="1">
        <v>83151579.292546645</v>
      </c>
      <c r="D194" s="3">
        <v>2.1639823319057738E-3</v>
      </c>
      <c r="E194" s="4">
        <v>7.2625556696985187E-10</v>
      </c>
      <c r="F194" s="3">
        <v>2.1639825002504639E-3</v>
      </c>
    </row>
    <row r="195" spans="1:6" x14ac:dyDescent="0.3">
      <c r="A195" s="1">
        <v>9216.79984103075</v>
      </c>
      <c r="B195" s="1">
        <v>10645.057576446148</v>
      </c>
      <c r="C195" s="1">
        <v>84949399.309624463</v>
      </c>
      <c r="D195" s="3">
        <v>2.0664963631060853E-3</v>
      </c>
      <c r="E195" s="4">
        <v>6.4707139293448434E-10</v>
      </c>
      <c r="F195" s="3">
        <v>2.0664964179697137E-3</v>
      </c>
    </row>
    <row r="196" spans="1:6" x14ac:dyDescent="0.3">
      <c r="A196" s="1">
        <v>9314.8509031693739</v>
      </c>
      <c r="B196" s="1">
        <v>11454.418580193622</v>
      </c>
      <c r="C196" s="1">
        <v>86766447.348275304</v>
      </c>
      <c r="D196" s="3">
        <v>1.9679675411082157E-3</v>
      </c>
      <c r="E196" s="4">
        <v>2.0541118730149905E-13</v>
      </c>
      <c r="F196" s="3">
        <v>1.9679677037929108E-3</v>
      </c>
    </row>
    <row r="197" spans="1:6" x14ac:dyDescent="0.3">
      <c r="A197" s="1">
        <v>9412.9019653080013</v>
      </c>
      <c r="B197" s="1">
        <v>12382.162007705059</v>
      </c>
      <c r="C197" s="1">
        <v>88602723.408499241</v>
      </c>
      <c r="D197" s="3">
        <v>1.8683963584222084E-3</v>
      </c>
      <c r="E197" s="4">
        <v>5.0305498573065682E-10</v>
      </c>
      <c r="F197" s="3">
        <v>1.8683963577200554E-3</v>
      </c>
    </row>
    <row r="198" spans="1:6" x14ac:dyDescent="0.3">
      <c r="A198" s="1">
        <v>9510.9530274466251</v>
      </c>
      <c r="B198" s="1">
        <v>13454.16652781518</v>
      </c>
      <c r="C198" s="1">
        <v>90458227.490296125</v>
      </c>
      <c r="D198" s="3">
        <v>1.7677822507341772E-3</v>
      </c>
      <c r="E198" s="4">
        <v>4.3806972318327975E-10</v>
      </c>
      <c r="F198" s="3">
        <v>1.767782379751154E-3</v>
      </c>
    </row>
    <row r="199" spans="1:6" x14ac:dyDescent="0.3">
      <c r="A199" s="1">
        <v>9609.0040895852489</v>
      </c>
      <c r="B199" s="1">
        <v>14704.095934237468</v>
      </c>
      <c r="C199" s="1">
        <v>92332959.593666032</v>
      </c>
      <c r="D199" s="3">
        <v>1.6661257649157452E-3</v>
      </c>
      <c r="E199" s="4">
        <v>3.7792047827173762E-10</v>
      </c>
      <c r="F199" s="3">
        <v>1.6661257698862015E-3</v>
      </c>
    </row>
    <row r="200" spans="1:6" x14ac:dyDescent="0.3">
      <c r="A200" s="1">
        <v>9707.0551517238764</v>
      </c>
      <c r="B200" s="1">
        <v>16176.471050087661</v>
      </c>
      <c r="C200" s="1">
        <v>94226919.71860905</v>
      </c>
      <c r="D200" s="3">
        <v>1.5634264669676903E-3</v>
      </c>
      <c r="E200" s="4">
        <v>3.2242400948959444E-10</v>
      </c>
      <c r="F200" s="3">
        <v>1.563426528125195E-3</v>
      </c>
    </row>
    <row r="201" spans="1:6" x14ac:dyDescent="0.3">
      <c r="A201" s="1">
        <v>9805.1062138625002</v>
      </c>
      <c r="B201" s="1">
        <v>17931.285957436568</v>
      </c>
      <c r="C201" s="1">
        <v>96140107.865125015</v>
      </c>
      <c r="D201" s="3">
        <v>1.4596845437088992E-3</v>
      </c>
      <c r="E201" s="4">
        <v>2.712503756950053E-10</v>
      </c>
      <c r="F201" s="3">
        <v>1.4596846544681396E-3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C954-4258-4C98-A76D-D1C3FFEAD218}">
  <dimension ref="A1:D98"/>
  <sheetViews>
    <sheetView zoomScale="79" zoomScaleNormal="100" workbookViewId="0">
      <selection activeCell="I20" sqref="I20"/>
    </sheetView>
  </sheetViews>
  <sheetFormatPr defaultRowHeight="14.4" x14ac:dyDescent="0.3"/>
  <cols>
    <col min="1" max="5" width="14.44140625" customWidth="1"/>
  </cols>
  <sheetData>
    <row r="1" spans="1:4" x14ac:dyDescent="0.3">
      <c r="A1" t="s">
        <v>18</v>
      </c>
      <c r="B1" t="s">
        <v>19</v>
      </c>
      <c r="C1" t="s">
        <v>21</v>
      </c>
      <c r="D1" t="s">
        <v>20</v>
      </c>
    </row>
    <row r="2" spans="1:4" x14ac:dyDescent="0.3">
      <c r="A2" s="1">
        <v>778734.87370751309</v>
      </c>
      <c r="B2" s="3">
        <v>6.6281404237325207E-3</v>
      </c>
      <c r="C2" s="4">
        <v>1.1922243766347574E-8</v>
      </c>
      <c r="D2" s="3">
        <v>6.6306175429321438E-3</v>
      </c>
    </row>
    <row r="3" spans="1:4" x14ac:dyDescent="0.3">
      <c r="A3" s="1">
        <v>961401.07865124836</v>
      </c>
      <c r="B3" s="3">
        <v>6.6195322528682394E-3</v>
      </c>
      <c r="C3" s="4">
        <v>1.1883577162985673E-8</v>
      </c>
      <c r="D3" s="3">
        <v>6.6207125399196671E-3</v>
      </c>
    </row>
    <row r="4" spans="1:4" x14ac:dyDescent="0.3">
      <c r="A4" s="1">
        <v>1163295.3051680122</v>
      </c>
      <c r="B4" s="3">
        <v>6.6091616039834194E-3</v>
      </c>
      <c r="C4" s="4">
        <v>1.1837082465351077E-8</v>
      </c>
      <c r="D4" s="3">
        <v>6.6097649050111274E-3</v>
      </c>
    </row>
    <row r="5" spans="1:4" x14ac:dyDescent="0.3">
      <c r="A5" s="1">
        <v>1384417.5532578011</v>
      </c>
      <c r="B5" s="3">
        <v>6.5974452346758399E-3</v>
      </c>
      <c r="C5" s="4">
        <v>1.1784696694460602E-8</v>
      </c>
      <c r="D5" s="3">
        <v>6.5977746382065447E-3</v>
      </c>
    </row>
    <row r="6" spans="1:4" x14ac:dyDescent="0.3">
      <c r="A6" s="1">
        <v>1624767.8229206107</v>
      </c>
      <c r="B6" s="3">
        <v>6.5845560468837739E-3</v>
      </c>
      <c r="C6" s="4">
        <v>1.172721782539214E-8</v>
      </c>
      <c r="D6" s="3">
        <v>6.5847417395059112E-3</v>
      </c>
    </row>
    <row r="7" spans="1:4" x14ac:dyDescent="0.3">
      <c r="A7" s="1">
        <v>1884346.1141564497</v>
      </c>
      <c r="B7" s="3">
        <v>6.5705535358982544E-3</v>
      </c>
      <c r="C7" s="4">
        <v>1.1664974911523019E-8</v>
      </c>
      <c r="D7" s="3">
        <v>6.5706662089092208E-3</v>
      </c>
    </row>
    <row r="8" spans="1:4" x14ac:dyDescent="0.3">
      <c r="A8" s="1">
        <v>2163152.426965314</v>
      </c>
      <c r="B8" s="3">
        <v>6.555479080883944E-3</v>
      </c>
      <c r="C8" s="4">
        <v>1.1598184065695665E-8</v>
      </c>
      <c r="D8" s="3">
        <v>6.5555480464164857E-3</v>
      </c>
    </row>
    <row r="9" spans="1:4" x14ac:dyDescent="0.3">
      <c r="A9" s="1">
        <v>2461186.7613471979</v>
      </c>
      <c r="B9" s="3">
        <v>6.539342455564247E-3</v>
      </c>
      <c r="C9" s="4">
        <v>1.152689248845528E-8</v>
      </c>
      <c r="D9" s="3">
        <v>6.539387252027698E-3</v>
      </c>
    </row>
    <row r="10" spans="1:4" x14ac:dyDescent="0.3">
      <c r="A10" s="1">
        <v>2778449.1173021127</v>
      </c>
      <c r="B10" s="3">
        <v>6.5221547992205817E-3</v>
      </c>
      <c r="C10" s="4">
        <v>1.1451299677838583E-8</v>
      </c>
      <c r="D10" s="3">
        <v>6.5221838257428586E-3</v>
      </c>
    </row>
    <row r="11" spans="1:4" x14ac:dyDescent="0.3">
      <c r="A11" s="1">
        <v>3114939.4948300524</v>
      </c>
      <c r="B11" s="3">
        <v>6.5039194885583712E-3</v>
      </c>
      <c r="C11" s="4">
        <v>1.1371425227053889E-8</v>
      </c>
      <c r="D11" s="3">
        <v>6.5039377675619693E-3</v>
      </c>
    </row>
    <row r="12" spans="1:4" x14ac:dyDescent="0.3">
      <c r="A12" s="1">
        <v>3470657.8939310107</v>
      </c>
      <c r="B12" s="3">
        <v>6.4846324385011518E-3</v>
      </c>
      <c r="C12" s="4">
        <v>1.1287357687978775E-8</v>
      </c>
      <c r="D12" s="3">
        <v>6.4846490774850309E-3</v>
      </c>
    </row>
    <row r="13" spans="1:4" x14ac:dyDescent="0.3">
      <c r="A13" s="1">
        <v>3845604.3146050004</v>
      </c>
      <c r="B13" s="3">
        <v>6.4643048462743663E-3</v>
      </c>
      <c r="C13" s="4">
        <v>1.1199108180615096E-8</v>
      </c>
      <c r="D13" s="3">
        <v>6.4643177555120425E-3</v>
      </c>
    </row>
    <row r="14" spans="1:4" x14ac:dyDescent="0.3">
      <c r="A14" s="1">
        <v>4239778.7568520084</v>
      </c>
      <c r="B14" s="3">
        <v>6.4429360007325735E-3</v>
      </c>
      <c r="C14" s="4">
        <v>1.1106785937919567E-8</v>
      </c>
      <c r="D14" s="3">
        <v>6.4429438016430016E-3</v>
      </c>
    </row>
    <row r="15" spans="1:4" x14ac:dyDescent="0.3">
      <c r="A15" s="1">
        <v>4653181.2206720486</v>
      </c>
      <c r="B15" s="3">
        <v>6.4205226331051262E-3</v>
      </c>
      <c r="C15" s="4">
        <v>1.1010440604228037E-8</v>
      </c>
      <c r="D15" s="3">
        <v>6.4205272158779072E-3</v>
      </c>
    </row>
    <row r="16" spans="1:4" x14ac:dyDescent="0.3">
      <c r="A16" s="1">
        <v>5085811.7060651137</v>
      </c>
      <c r="B16" s="3">
        <v>6.3970634876958756E-3</v>
      </c>
      <c r="C16" s="4">
        <v>4.8325860583562261E-14</v>
      </c>
      <c r="D16" s="3">
        <v>6.3970679982167647E-3</v>
      </c>
    </row>
    <row r="17" spans="1:4" x14ac:dyDescent="0.3">
      <c r="A17" s="1">
        <v>5537670.213031196</v>
      </c>
      <c r="B17" s="3">
        <v>6.3725636584467194E-3</v>
      </c>
      <c r="C17" s="4">
        <v>1.0805934929052299E-8</v>
      </c>
      <c r="D17" s="3">
        <v>6.3725661486595678E-3</v>
      </c>
    </row>
    <row r="18" spans="1:4" x14ac:dyDescent="0.3">
      <c r="A18" s="1">
        <v>6008756.7415703116</v>
      </c>
      <c r="B18" s="3">
        <v>6.3470172622020092E-3</v>
      </c>
      <c r="C18" s="4">
        <v>1.0697962393905587E-8</v>
      </c>
      <c r="D18" s="3">
        <v>6.3470216672063271E-3</v>
      </c>
    </row>
    <row r="19" spans="1:4" x14ac:dyDescent="0.3">
      <c r="A19" s="1">
        <v>6499071.291682452</v>
      </c>
      <c r="B19" s="3">
        <v>6.3204292642705705E-3</v>
      </c>
      <c r="C19" s="4">
        <v>1.0586325433950418E-8</v>
      </c>
      <c r="D19" s="3">
        <v>6.3204345538570338E-3</v>
      </c>
    </row>
    <row r="20" spans="1:4" x14ac:dyDescent="0.3">
      <c r="A20" s="1">
        <v>7008613.8633676078</v>
      </c>
      <c r="B20" s="3">
        <v>6.2928024705206876E-3</v>
      </c>
      <c r="C20" s="4">
        <v>1.0471021188367038E-8</v>
      </c>
      <c r="D20" s="3">
        <v>6.292804808611681E-3</v>
      </c>
    </row>
    <row r="21" spans="1:4" x14ac:dyDescent="0.3">
      <c r="A21" s="1">
        <v>7537384.4566257987</v>
      </c>
      <c r="B21" s="3">
        <v>6.2641294635668492E-3</v>
      </c>
      <c r="C21" s="4">
        <v>1.0352150761543626E-8</v>
      </c>
      <c r="D21" s="3">
        <v>6.2641324314702878E-3</v>
      </c>
    </row>
    <row r="22" spans="1:4" x14ac:dyDescent="0.3">
      <c r="A22" s="1">
        <v>8085383.0714570154</v>
      </c>
      <c r="B22" s="3">
        <v>6.2344137815623958E-3</v>
      </c>
      <c r="C22" s="4">
        <v>1.0229768838087772E-8</v>
      </c>
      <c r="D22" s="3">
        <v>6.234417422432836E-3</v>
      </c>
    </row>
    <row r="23" spans="1:4" x14ac:dyDescent="0.3">
      <c r="A23" s="1">
        <v>8652609.7078612465</v>
      </c>
      <c r="B23" s="3">
        <v>6.2036573064006301E-3</v>
      </c>
      <c r="C23" s="4">
        <v>1.0104114129613211E-8</v>
      </c>
      <c r="D23" s="3">
        <v>6.2036597814993403E-3</v>
      </c>
    </row>
    <row r="24" spans="1:4" x14ac:dyDescent="0.3">
      <c r="A24" s="1">
        <v>9239064.3658385128</v>
      </c>
      <c r="B24" s="3">
        <v>6.1718565092423322E-3</v>
      </c>
      <c r="C24" s="4">
        <v>9.9751238512363527E-9</v>
      </c>
      <c r="D24" s="3">
        <v>6.1718595086697851E-3</v>
      </c>
    </row>
    <row r="25" spans="1:4" x14ac:dyDescent="0.3">
      <c r="A25" s="1">
        <v>9844747.0453888029</v>
      </c>
      <c r="B25" s="3">
        <v>6.1390147702562285E-3</v>
      </c>
      <c r="C25" s="4">
        <v>9.8429536723989162E-9</v>
      </c>
      <c r="D25" s="3">
        <v>6.1390166039441878E-3</v>
      </c>
    </row>
    <row r="26" spans="1:4" x14ac:dyDescent="0.3">
      <c r="A26" s="1">
        <v>10469657.746512109</v>
      </c>
      <c r="B26" s="3">
        <v>6.1051304512766726E-3</v>
      </c>
      <c r="C26" s="4">
        <v>4.5064152640728361E-14</v>
      </c>
      <c r="D26" s="3">
        <v>6.1051310673225371E-3</v>
      </c>
    </row>
    <row r="27" spans="1:4" x14ac:dyDescent="0.3">
      <c r="A27" s="1">
        <v>11113796.469208451</v>
      </c>
      <c r="B27" s="3">
        <v>6.0702012434265991E-3</v>
      </c>
      <c r="C27" s="4">
        <v>4.4422353339732757E-14</v>
      </c>
      <c r="D27" s="3">
        <v>6.0702028988048329E-3</v>
      </c>
    </row>
    <row r="28" spans="1:4" x14ac:dyDescent="0.3">
      <c r="A28" s="1">
        <v>11777163.213477816</v>
      </c>
      <c r="B28" s="3">
        <v>6.0342281976071043E-3</v>
      </c>
      <c r="C28" s="4">
        <v>9.428292993799771E-9</v>
      </c>
      <c r="D28" s="3">
        <v>6.0342320983910822E-3</v>
      </c>
    </row>
    <row r="29" spans="1:4" x14ac:dyDescent="0.3">
      <c r="A29" s="1">
        <v>12459757.979320196</v>
      </c>
      <c r="B29" s="3">
        <v>5.9972156975780068E-3</v>
      </c>
      <c r="C29" s="4">
        <v>9.28438022782884E-9</v>
      </c>
      <c r="D29" s="3">
        <v>5.9972186660812764E-3</v>
      </c>
    </row>
    <row r="30" spans="1:4" x14ac:dyDescent="0.3">
      <c r="A30" s="1">
        <v>13161580.766735613</v>
      </c>
      <c r="B30" s="3">
        <v>5.9591604516720372E-3</v>
      </c>
      <c r="C30" s="4">
        <v>9.1377956768249981E-9</v>
      </c>
      <c r="D30" s="3">
        <v>5.9591626018754233E-3</v>
      </c>
    </row>
    <row r="31" spans="1:4" x14ac:dyDescent="0.3">
      <c r="A31" s="1">
        <v>13882631.575724043</v>
      </c>
      <c r="B31" s="3">
        <v>5.920063114841027E-3</v>
      </c>
      <c r="C31" s="4">
        <v>8.9886524261882953E-9</v>
      </c>
      <c r="D31" s="3">
        <v>5.9200639057735132E-3</v>
      </c>
    </row>
    <row r="32" spans="1:4" x14ac:dyDescent="0.3">
      <c r="A32" s="1">
        <v>14622910.406285509</v>
      </c>
      <c r="B32" s="3">
        <v>5.879921172669794E-3</v>
      </c>
      <c r="C32" s="4">
        <v>8.837053921821414E-9</v>
      </c>
      <c r="D32" s="3">
        <v>5.8799225777755601E-3</v>
      </c>
    </row>
    <row r="33" spans="1:4" x14ac:dyDescent="0.3">
      <c r="A33" s="1">
        <v>15382417.258420002</v>
      </c>
      <c r="B33" s="3">
        <v>5.8387364377825062E-3</v>
      </c>
      <c r="C33" s="4">
        <v>8.6830821141639679E-9</v>
      </c>
      <c r="D33" s="3">
        <v>5.8387386178815519E-3</v>
      </c>
    </row>
    <row r="34" spans="1:4" x14ac:dyDescent="0.3">
      <c r="A34" s="1">
        <v>16161152.132127505</v>
      </c>
      <c r="B34" s="3">
        <v>5.7965115712329887E-3</v>
      </c>
      <c r="C34" s="4">
        <v>8.5269852783569891E-9</v>
      </c>
      <c r="D34" s="3">
        <v>5.7965120260914963E-3</v>
      </c>
    </row>
    <row r="35" spans="1:4" x14ac:dyDescent="0.3">
      <c r="A35" s="1">
        <v>16959115.027408049</v>
      </c>
      <c r="B35" s="3">
        <v>5.7532402668076209E-3</v>
      </c>
      <c r="C35" s="4">
        <v>3.8848577170537172E-14</v>
      </c>
      <c r="D35" s="3">
        <v>5.7532428024053874E-3</v>
      </c>
    </row>
    <row r="36" spans="1:4" x14ac:dyDescent="0.3">
      <c r="A36" s="1">
        <v>17776305.944261614</v>
      </c>
      <c r="B36" s="3">
        <v>5.7089281292872522E-3</v>
      </c>
      <c r="C36" s="4">
        <v>8.2084880138443133E-9</v>
      </c>
      <c r="D36" s="3">
        <v>5.7089309468232284E-3</v>
      </c>
    </row>
    <row r="37" spans="1:4" x14ac:dyDescent="0.3">
      <c r="A37" s="1">
        <v>18612724.882688195</v>
      </c>
      <c r="B37" s="3">
        <v>5.6635758356251937E-3</v>
      </c>
      <c r="C37" s="4">
        <v>8.0464727642054943E-9</v>
      </c>
      <c r="D37" s="3">
        <v>5.6635764593450169E-3</v>
      </c>
    </row>
    <row r="38" spans="1:4" x14ac:dyDescent="0.3">
      <c r="A38" s="1">
        <v>19468371.842687812</v>
      </c>
      <c r="B38" s="3">
        <v>5.6171768256173382E-3</v>
      </c>
      <c r="C38" s="4">
        <v>7.8826815852632774E-9</v>
      </c>
      <c r="D38" s="3">
        <v>5.6171793399707572E-3</v>
      </c>
    </row>
    <row r="39" spans="1:4" x14ac:dyDescent="0.3">
      <c r="A39" s="1">
        <v>20343246.824260455</v>
      </c>
      <c r="B39" s="3">
        <v>5.5697370009017352E-3</v>
      </c>
      <c r="C39" s="4">
        <v>7.7173014847705568E-9</v>
      </c>
      <c r="D39" s="3">
        <v>5.5697395887004441E-3</v>
      </c>
    </row>
    <row r="40" spans="1:4" x14ac:dyDescent="0.3">
      <c r="A40" s="1">
        <v>21237349.827406105</v>
      </c>
      <c r="B40" s="3">
        <v>5.5212557853416113E-3</v>
      </c>
      <c r="C40" s="4">
        <v>7.5504249936790228E-9</v>
      </c>
      <c r="D40" s="3">
        <v>5.5212572055340801E-3</v>
      </c>
    </row>
    <row r="41" spans="1:4" x14ac:dyDescent="0.3">
      <c r="A41" s="1">
        <v>22150680.852124799</v>
      </c>
      <c r="B41" s="3">
        <v>5.4717302281793011E-3</v>
      </c>
      <c r="C41" s="4">
        <v>3.4269323566897229E-14</v>
      </c>
      <c r="D41" s="3">
        <v>5.4717321904716645E-3</v>
      </c>
    </row>
    <row r="42" spans="1:4" x14ac:dyDescent="0.3">
      <c r="A42" s="1">
        <v>23083239.898416519</v>
      </c>
      <c r="B42" s="3">
        <v>5.421164468353501E-3</v>
      </c>
      <c r="C42" s="4">
        <v>7.2129048515839054E-9</v>
      </c>
      <c r="D42" s="3">
        <v>5.4211645435132032E-3</v>
      </c>
    </row>
    <row r="43" spans="1:4" x14ac:dyDescent="0.3">
      <c r="A43" s="1">
        <v>24035026.966281246</v>
      </c>
      <c r="B43" s="3">
        <v>5.3695526020951225E-3</v>
      </c>
      <c r="C43" s="4">
        <v>7.0424536675526164E-9</v>
      </c>
      <c r="D43" s="3">
        <v>5.3695542646586859E-3</v>
      </c>
    </row>
    <row r="44" spans="1:4" x14ac:dyDescent="0.3">
      <c r="A44" s="1">
        <v>25006042.055719014</v>
      </c>
      <c r="B44" s="3">
        <v>5.316899708707786E-3</v>
      </c>
      <c r="C44" s="4">
        <v>6.8710467001738601E-9</v>
      </c>
      <c r="D44" s="3">
        <v>5.3169013539081187E-3</v>
      </c>
    </row>
    <row r="45" spans="1:4" x14ac:dyDescent="0.3">
      <c r="A45" s="1">
        <v>25996285.166729808</v>
      </c>
      <c r="B45" s="3">
        <v>5.2632051387750652E-3</v>
      </c>
      <c r="C45" s="4">
        <v>6.6989153338373652E-9</v>
      </c>
      <c r="D45" s="3">
        <v>5.2632058112615033E-3</v>
      </c>
    </row>
    <row r="46" spans="1:4" x14ac:dyDescent="0.3">
      <c r="A46" s="1">
        <v>27005756.299313609</v>
      </c>
      <c r="B46" s="3">
        <v>5.2084665141289609E-3</v>
      </c>
      <c r="C46" s="4">
        <v>6.5260956726900405E-9</v>
      </c>
      <c r="D46" s="3">
        <v>5.2084676367188396E-3</v>
      </c>
    </row>
    <row r="47" spans="1:4" x14ac:dyDescent="0.3">
      <c r="A47" s="1">
        <v>28034455.453470454</v>
      </c>
      <c r="B47" s="3">
        <v>5.152685823421598E-3</v>
      </c>
      <c r="C47" s="4">
        <v>6.3527666403872877E-9</v>
      </c>
      <c r="D47" s="3">
        <v>5.1526868302801173E-3</v>
      </c>
    </row>
    <row r="48" spans="1:4" x14ac:dyDescent="0.3">
      <c r="A48" s="1">
        <v>29082382.629200321</v>
      </c>
      <c r="B48" s="3">
        <v>5.0958622842889592E-3</v>
      </c>
      <c r="C48" s="4">
        <v>6.1790389946988413E-9</v>
      </c>
      <c r="D48" s="3">
        <v>5.0958633919453503E-3</v>
      </c>
    </row>
    <row r="49" spans="1:4" x14ac:dyDescent="0.3">
      <c r="A49" s="1">
        <v>30149537.826503195</v>
      </c>
      <c r="B49" s="3">
        <v>5.0379960139435853E-3</v>
      </c>
      <c r="C49" s="4">
        <v>2.7876509127784954E-14</v>
      </c>
      <c r="D49" s="3">
        <v>5.0379973217145289E-3</v>
      </c>
    </row>
    <row r="50" spans="1:4" x14ac:dyDescent="0.3">
      <c r="A50" s="1">
        <v>31235921.045379117</v>
      </c>
      <c r="B50" s="3">
        <v>4.9790865628937895E-3</v>
      </c>
      <c r="C50" s="4">
        <v>5.8311328633567083E-9</v>
      </c>
      <c r="D50" s="3">
        <v>4.9790886195876594E-3</v>
      </c>
    </row>
    <row r="51" spans="1:4" x14ac:dyDescent="0.3">
      <c r="A51" s="1">
        <v>32341532.285828039</v>
      </c>
      <c r="B51" s="3">
        <v>4.9191363281565204E-3</v>
      </c>
      <c r="C51" s="4">
        <v>5.6571916549359039E-9</v>
      </c>
      <c r="D51" s="3">
        <v>4.9191372855647408E-3</v>
      </c>
    </row>
    <row r="52" spans="1:4" x14ac:dyDescent="0.3">
      <c r="A52" s="1">
        <v>33466371.547850009</v>
      </c>
      <c r="B52" s="3">
        <v>4.8581425099622055E-3</v>
      </c>
      <c r="C52" s="4">
        <v>5.4834306493006355E-9</v>
      </c>
      <c r="D52" s="3">
        <v>4.8581433196457644E-3</v>
      </c>
    </row>
    <row r="53" spans="1:4" x14ac:dyDescent="0.3">
      <c r="A53" s="1">
        <v>34610438.831445009</v>
      </c>
      <c r="B53" s="3">
        <v>4.7961055210170404E-3</v>
      </c>
      <c r="C53" s="4">
        <v>5.3100739510619606E-9</v>
      </c>
      <c r="D53" s="3">
        <v>4.7961067218307406E-3</v>
      </c>
    </row>
    <row r="54" spans="1:4" x14ac:dyDescent="0.3">
      <c r="A54" s="1">
        <v>35773734.136613004</v>
      </c>
      <c r="B54" s="3">
        <v>4.7330257770850856E-3</v>
      </c>
      <c r="C54" s="4">
        <v>5.1371934443233072E-9</v>
      </c>
      <c r="D54" s="3">
        <v>4.7330274921196661E-3</v>
      </c>
    </row>
    <row r="55" spans="1:4" x14ac:dyDescent="0.3">
      <c r="A55" s="1">
        <v>36956257.463354051</v>
      </c>
      <c r="B55" s="3">
        <v>4.6689051828765378E-3</v>
      </c>
      <c r="C55" s="4">
        <v>4.9649671685702804E-9</v>
      </c>
      <c r="D55" s="3">
        <v>4.6689056305125442E-3</v>
      </c>
    </row>
    <row r="56" spans="1:4" x14ac:dyDescent="0.3">
      <c r="A56" s="1">
        <v>38158008.81166812</v>
      </c>
      <c r="B56" s="3">
        <v>4.603740826248157E-3</v>
      </c>
      <c r="C56" s="4">
        <v>4.7935350959335268E-9</v>
      </c>
      <c r="D56" s="3">
        <v>4.6037411370093671E-3</v>
      </c>
    </row>
    <row r="57" spans="1:4" x14ac:dyDescent="0.3">
      <c r="A57" s="1">
        <v>39378988.181555189</v>
      </c>
      <c r="B57" s="3">
        <v>4.5375331185862388E-3</v>
      </c>
      <c r="C57" s="4">
        <v>4.6230465353861466E-9</v>
      </c>
      <c r="D57" s="3">
        <v>4.537534011610141E-3</v>
      </c>
    </row>
    <row r="58" spans="1:4" x14ac:dyDescent="0.3">
      <c r="A58" s="1">
        <v>40619195.57301531</v>
      </c>
      <c r="B58" s="3">
        <v>4.4702836343246044E-3</v>
      </c>
      <c r="C58" s="4">
        <v>2.7941672573275858E-14</v>
      </c>
      <c r="D58" s="3">
        <v>4.4702842543148632E-3</v>
      </c>
    </row>
    <row r="59" spans="1:4" x14ac:dyDescent="0.3">
      <c r="A59" s="1">
        <v>41878630.98604846</v>
      </c>
      <c r="B59" s="3">
        <v>4.4019901569619727E-3</v>
      </c>
      <c r="C59" s="4">
        <v>4.2855366055441373E-9</v>
      </c>
      <c r="D59" s="3">
        <v>4.4019918651235293E-3</v>
      </c>
    </row>
    <row r="60" spans="1:4" x14ac:dyDescent="0.3">
      <c r="A60" s="1">
        <v>43157294.420654602</v>
      </c>
      <c r="B60" s="3">
        <v>4.3326563032587972E-3</v>
      </c>
      <c r="C60" s="4">
        <v>4.118739673220917E-9</v>
      </c>
      <c r="D60" s="3">
        <v>4.3326568440361533E-3</v>
      </c>
    </row>
    <row r="61" spans="1:4" x14ac:dyDescent="0.3">
      <c r="A61" s="1">
        <v>44455185.876833774</v>
      </c>
      <c r="B61" s="3">
        <v>4.2622787458073746E-3</v>
      </c>
      <c r="C61" s="4">
        <v>3.9536103589193869E-9</v>
      </c>
      <c r="D61" s="3">
        <v>4.2622791910527274E-3</v>
      </c>
    </row>
    <row r="62" spans="1:4" x14ac:dyDescent="0.3">
      <c r="A62" s="1">
        <v>45772305.35458602</v>
      </c>
      <c r="B62" s="3">
        <v>4.190857434146023E-3</v>
      </c>
      <c r="C62" s="4">
        <v>3.7899716656948129E-9</v>
      </c>
      <c r="D62" s="3">
        <v>4.1908589061732445E-3</v>
      </c>
    </row>
    <row r="63" spans="1:4" x14ac:dyDescent="0.3">
      <c r="A63" s="1">
        <v>47108652.853911243</v>
      </c>
      <c r="B63" s="3">
        <v>4.1183951989493227E-3</v>
      </c>
      <c r="C63" s="4">
        <v>3.6284305195028267E-9</v>
      </c>
      <c r="D63" s="3">
        <v>4.1183959893977143E-3</v>
      </c>
    </row>
    <row r="64" spans="1:4" x14ac:dyDescent="0.3">
      <c r="A64" s="1">
        <v>48464228.374809489</v>
      </c>
      <c r="B64" s="3">
        <v>4.0448894557667042E-3</v>
      </c>
      <c r="C64" s="4">
        <v>3.4685294647495043E-9</v>
      </c>
      <c r="D64" s="3">
        <v>4.0448904407261281E-3</v>
      </c>
    </row>
    <row r="65" spans="1:4" x14ac:dyDescent="0.3">
      <c r="A65" s="1">
        <v>49839031.917280816</v>
      </c>
      <c r="B65" s="3">
        <v>3.9703411107351195E-3</v>
      </c>
      <c r="C65" s="4">
        <v>3.3111185931444355E-9</v>
      </c>
      <c r="D65" s="3">
        <v>3.9703422601584989E-3</v>
      </c>
    </row>
    <row r="66" spans="1:4" x14ac:dyDescent="0.3">
      <c r="A66" s="1">
        <v>51233063.481325105</v>
      </c>
      <c r="B66" s="3">
        <v>3.894750460119755E-3</v>
      </c>
      <c r="C66" s="4">
        <v>3.1555596646929008E-9</v>
      </c>
      <c r="D66" s="3">
        <v>3.8947514476948132E-3</v>
      </c>
    </row>
    <row r="67" spans="1:4" x14ac:dyDescent="0.3">
      <c r="A67" s="1">
        <v>52646323.066942431</v>
      </c>
      <c r="B67" s="3">
        <v>3.8181171690467538E-3</v>
      </c>
      <c r="C67" s="4">
        <v>3.0026615437642978E-9</v>
      </c>
      <c r="D67" s="3">
        <v>3.8181180033350797E-3</v>
      </c>
    </row>
    <row r="68" spans="1:4" x14ac:dyDescent="0.3">
      <c r="A68" s="1">
        <v>54078810.674132824</v>
      </c>
      <c r="B68" s="3">
        <v>3.740441044228964E-3</v>
      </c>
      <c r="C68" s="4">
        <v>2.8524516744568018E-9</v>
      </c>
      <c r="D68" s="3">
        <v>3.7404419270792946E-3</v>
      </c>
    </row>
    <row r="69" spans="1:4" x14ac:dyDescent="0.3">
      <c r="A69" s="1">
        <v>55530526.302896194</v>
      </c>
      <c r="B69" s="3">
        <v>3.6617223865613052E-3</v>
      </c>
      <c r="C69" s="4">
        <v>2.7045329891020643E-9</v>
      </c>
      <c r="D69" s="3">
        <v>3.661723218927456E-3</v>
      </c>
    </row>
    <row r="70" spans="1:4" x14ac:dyDescent="0.3">
      <c r="A70" s="1">
        <v>57001469.953232594</v>
      </c>
      <c r="B70" s="3">
        <v>3.5819611639086092E-3</v>
      </c>
      <c r="C70" s="4">
        <v>2.5597579224266382E-9</v>
      </c>
      <c r="D70" s="3">
        <v>3.5819618788795709E-3</v>
      </c>
    </row>
    <row r="71" spans="1:4" x14ac:dyDescent="0.3">
      <c r="A71" s="1">
        <v>58491641.625142068</v>
      </c>
      <c r="B71" s="3">
        <v>3.5011575583943975E-3</v>
      </c>
      <c r="C71" s="4">
        <v>2.4178590705650958E-9</v>
      </c>
      <c r="D71" s="3">
        <v>3.5011579069356294E-3</v>
      </c>
    </row>
    <row r="72" spans="1:4" x14ac:dyDescent="0.3">
      <c r="A72" s="1">
        <v>60001041.318624511</v>
      </c>
      <c r="B72" s="3">
        <v>3.4193109166691239E-3</v>
      </c>
      <c r="C72" s="4">
        <v>2.2791071071953744E-9</v>
      </c>
      <c r="D72" s="3">
        <v>3.4193113030956414E-3</v>
      </c>
    </row>
    <row r="73" spans="1:4" x14ac:dyDescent="0.3">
      <c r="A73" s="1">
        <v>61529669.033679977</v>
      </c>
      <c r="B73" s="3">
        <v>3.3364214198966548E-3</v>
      </c>
      <c r="C73" s="4">
        <v>2.0229717362802083E-13</v>
      </c>
      <c r="D73" s="3">
        <v>3.3364220673596039E-3</v>
      </c>
    </row>
    <row r="74" spans="1:4" x14ac:dyDescent="0.3">
      <c r="A74" s="1">
        <v>63077524.770308532</v>
      </c>
      <c r="B74" s="3">
        <v>3.2524897320094699E-3</v>
      </c>
      <c r="C74" s="4">
        <v>2.0112180179731423E-9</v>
      </c>
      <c r="D74" s="3">
        <v>3.2524901997275121E-3</v>
      </c>
    </row>
    <row r="75" spans="1:4" x14ac:dyDescent="0.3">
      <c r="A75" s="1">
        <v>64644608.528510049</v>
      </c>
      <c r="B75" s="3">
        <v>3.1675149765426004E-3</v>
      </c>
      <c r="C75" s="4">
        <v>1.8824252218381478E-9</v>
      </c>
      <c r="D75" s="3">
        <v>3.1675157001993699E-3</v>
      </c>
    </row>
    <row r="76" spans="1:4" x14ac:dyDescent="0.3">
      <c r="A76" s="1">
        <v>66230920.308284596</v>
      </c>
      <c r="B76" s="3">
        <v>3.0814979436037397E-3</v>
      </c>
      <c r="C76" s="4">
        <v>1.7570841721489516E-9</v>
      </c>
      <c r="D76" s="3">
        <v>3.0814985687751795E-3</v>
      </c>
    </row>
    <row r="77" spans="1:4" x14ac:dyDescent="0.3">
      <c r="A77" s="1">
        <v>67836460.109632224</v>
      </c>
      <c r="B77" s="3">
        <v>2.9944386966706238E-3</v>
      </c>
      <c r="C77" s="4">
        <v>1.6357446899374138E-9</v>
      </c>
      <c r="D77" s="3">
        <v>2.9944388054549361E-3</v>
      </c>
    </row>
    <row r="78" spans="1:4" x14ac:dyDescent="0.3">
      <c r="A78" s="1">
        <v>69461227.932552814</v>
      </c>
      <c r="B78" s="3">
        <v>2.9063358695527752E-3</v>
      </c>
      <c r="C78" s="4">
        <v>1.7621966695516884E-13</v>
      </c>
      <c r="D78" s="3">
        <v>2.9063364102386437E-3</v>
      </c>
    </row>
    <row r="79" spans="1:4" x14ac:dyDescent="0.3">
      <c r="A79" s="1">
        <v>71105223.777046427</v>
      </c>
      <c r="B79" s="3">
        <v>2.8171913342585784E-3</v>
      </c>
      <c r="C79" s="4">
        <v>1.7081457846186953E-13</v>
      </c>
      <c r="D79" s="3">
        <v>2.8171913831262986E-3</v>
      </c>
    </row>
    <row r="80" spans="1:4" x14ac:dyDescent="0.3">
      <c r="A80" s="1">
        <v>72768447.643113136</v>
      </c>
      <c r="B80" s="3">
        <v>2.7270034757561419E-3</v>
      </c>
      <c r="C80" s="4">
        <v>1.2946322703963557E-9</v>
      </c>
      <c r="D80" s="3">
        <v>2.7270037241179028E-3</v>
      </c>
    </row>
    <row r="81" spans="1:4" x14ac:dyDescent="0.3">
      <c r="A81" s="1">
        <v>74450899.530752808</v>
      </c>
      <c r="B81" s="3">
        <v>2.6357730760018772E-3</v>
      </c>
      <c r="C81" s="4">
        <v>1.8085679194958338E-13</v>
      </c>
      <c r="D81" s="3">
        <v>2.6357734332134561E-3</v>
      </c>
    </row>
    <row r="82" spans="1:4" x14ac:dyDescent="0.3">
      <c r="A82" s="1">
        <v>76152579.439965501</v>
      </c>
      <c r="B82" s="3">
        <v>2.5435002132762645E-3</v>
      </c>
      <c r="C82" s="4">
        <v>2.4571221118174541E-13</v>
      </c>
      <c r="D82" s="3">
        <v>2.5435005104129595E-3</v>
      </c>
    </row>
    <row r="83" spans="1:4" x14ac:dyDescent="0.3">
      <c r="A83" s="1">
        <v>77873487.370751277</v>
      </c>
      <c r="B83" s="3">
        <v>2.4501848627428865E-3</v>
      </c>
      <c r="C83" s="4">
        <v>2.9712402014142442E-13</v>
      </c>
      <c r="D83" s="3">
        <v>2.4501849557164107E-3</v>
      </c>
    </row>
    <row r="84" spans="1:4" x14ac:dyDescent="0.3">
      <c r="A84" s="1">
        <v>79613623.323110014</v>
      </c>
      <c r="B84" s="3">
        <v>2.3558265163403634E-3</v>
      </c>
      <c r="C84" s="4">
        <v>8.982043677972176E-10</v>
      </c>
      <c r="D84" s="3">
        <v>2.3558267691238133E-3</v>
      </c>
    </row>
    <row r="85" spans="1:4" x14ac:dyDescent="0.3">
      <c r="A85" s="1">
        <v>81372987.297041789</v>
      </c>
      <c r="B85" s="3">
        <v>2.2604258441451387E-3</v>
      </c>
      <c r="C85" s="4">
        <v>8.0988972761555647E-10</v>
      </c>
      <c r="D85" s="3">
        <v>2.2604259506351647E-3</v>
      </c>
    </row>
    <row r="86" spans="1:4" x14ac:dyDescent="0.3">
      <c r="A86" s="1">
        <v>83151579.292546645</v>
      </c>
      <c r="B86" s="3">
        <v>2.1639823319057738E-3</v>
      </c>
      <c r="C86" s="4">
        <v>7.2625556696985187E-10</v>
      </c>
      <c r="D86" s="3">
        <v>2.1639825002504639E-3</v>
      </c>
    </row>
    <row r="87" spans="1:4" x14ac:dyDescent="0.3">
      <c r="A87" s="1">
        <v>84949399.309624463</v>
      </c>
      <c r="B87" s="3">
        <v>2.0664963631060853E-3</v>
      </c>
      <c r="C87" s="4">
        <v>6.4707139293448434E-10</v>
      </c>
      <c r="D87" s="3">
        <v>2.0664964179697137E-3</v>
      </c>
    </row>
    <row r="88" spans="1:4" x14ac:dyDescent="0.3">
      <c r="A88" s="1">
        <v>86766447.348275304</v>
      </c>
      <c r="B88" s="3">
        <v>1.9679675411082157E-3</v>
      </c>
      <c r="C88" s="4">
        <v>2.0541118730149905E-13</v>
      </c>
      <c r="D88" s="3">
        <v>1.9679677037929108E-3</v>
      </c>
    </row>
    <row r="89" spans="1:4" x14ac:dyDescent="0.3">
      <c r="A89" s="1">
        <v>88602723.408499241</v>
      </c>
      <c r="B89" s="3">
        <v>1.8683963584222084E-3</v>
      </c>
      <c r="C89" s="4">
        <v>5.0305498573065682E-10</v>
      </c>
      <c r="D89" s="3">
        <v>1.8683963577200554E-3</v>
      </c>
    </row>
    <row r="90" spans="1:4" x14ac:dyDescent="0.3">
      <c r="A90" s="1">
        <v>90458227.490296125</v>
      </c>
      <c r="B90" s="3">
        <v>1.7677822507341772E-3</v>
      </c>
      <c r="C90" s="4">
        <v>4.3806972318327975E-10</v>
      </c>
      <c r="D90" s="3">
        <v>1.767782379751154E-3</v>
      </c>
    </row>
    <row r="91" spans="1:4" x14ac:dyDescent="0.3">
      <c r="A91" s="1">
        <v>92332959.593666032</v>
      </c>
      <c r="B91" s="3">
        <v>1.6661257649157452E-3</v>
      </c>
      <c r="C91" s="4">
        <v>3.7792047827173762E-10</v>
      </c>
      <c r="D91" s="3">
        <v>1.6661257698862015E-3</v>
      </c>
    </row>
    <row r="92" spans="1:4" x14ac:dyDescent="0.3">
      <c r="A92" s="1">
        <v>94226919.71860905</v>
      </c>
      <c r="B92" s="3">
        <v>1.5634264669676903E-3</v>
      </c>
      <c r="C92" s="4">
        <v>3.2242400948959444E-10</v>
      </c>
      <c r="D92" s="3">
        <v>1.563426528125195E-3</v>
      </c>
    </row>
    <row r="93" spans="1:4" x14ac:dyDescent="0.3">
      <c r="A93" s="1">
        <v>96140107.865125015</v>
      </c>
      <c r="B93" s="3">
        <v>1.4596845437088992E-3</v>
      </c>
      <c r="C93" s="4">
        <v>2.712503756950053E-10</v>
      </c>
      <c r="D93" s="3">
        <v>1.4596846544681396E-3</v>
      </c>
    </row>
    <row r="94" spans="1:4" x14ac:dyDescent="0.3">
      <c r="A94" s="1"/>
      <c r="B94" s="3"/>
      <c r="C94" s="4"/>
      <c r="D94" s="3"/>
    </row>
    <row r="95" spans="1:4" x14ac:dyDescent="0.3">
      <c r="A95" s="1"/>
      <c r="B95" s="3"/>
      <c r="C95" s="4"/>
      <c r="D95" s="3"/>
    </row>
    <row r="96" spans="1:4" x14ac:dyDescent="0.3">
      <c r="A96" s="1"/>
      <c r="B96" s="3"/>
      <c r="C96" s="4"/>
      <c r="D96" s="3"/>
    </row>
    <row r="97" spans="1:4" x14ac:dyDescent="0.3">
      <c r="A97" s="1"/>
      <c r="B97" s="3"/>
      <c r="C97" s="4"/>
      <c r="D97" s="3"/>
    </row>
    <row r="98" spans="1:4" x14ac:dyDescent="0.3">
      <c r="A98" s="1"/>
      <c r="B98" s="3"/>
      <c r="C98" s="4"/>
      <c r="D98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d Q J U W + + H k m y m A A A A 9 g A A A B I A H A B D b 2 5 m a W c v U G F j a 2 F n Z S 5 4 b W w g o h g A K K A U A A A A A A A A A A A A A A A A A A A A A A A A A A A A h Y 9 B D o I w F E S v Q r q n L a D R k E 9 J d O F G E h M T 4 7 b B C o 3 w M b R Y 7 u b C I 3 k F M Y q 6 c z l v 3 m L m f r 1 B 2 t e V d 1 G t 0 Q 0 m J K C c e A r z 5 q C x S E h n j / 6 c p A I 2 M j / J Q n m D j C b u z S E h p b X n m D H n H H U R b d q C h Z w H b J + t t 3 m p a k k + s v 4 v + x q N l Z g r I m D 3 G i N C G k x m d M o j y o G N E D K N X y E c 9 j 7 b H w j L r r J d q 4 R C f 7 U A N k Z g 7 w / i A V B L A w Q U A A I A C A B 1 A l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Q J U W x l X g a k + A Q A A c A Q A A B M A H A B G b 3 J t d W x h c y 9 T Z W N 0 a W 9 u M S 5 t I K I Y A C i g F A A A A A A A A A A A A A A A A A A A A A A A A A A A A O 2 S T W r D M B C F 9 w b f Q S g b G 4 Q h 7 s + i x Y v g t L S L l h a n q 7 g Y x Z 4 m K r J k R l I g h N y 9 K j Y k L f E N o o 2 k + Y Y 3 8 + A Z q K 3 Q i h T 9 P b 0 P g z A w G 4 7 Q E I 0 r Y b m s O k C h G 1 N p Z z t n S U Y k 2 D A g / h T a Y Q 2 + k p t t M t e 1 a 0 H Z 6 F F I S H K t r P + Y i O Z 3 5 Y c B N O U L d y j K D v W 3 H 2 b K v / L V 8 6 w 8 P z C p z Z b G b D k H K V p h A T P K K C O 5 l q 5 V J r t l 5 E H V u h F q n U 3 T m 5 S R d 6 c t F H Y n I T s + k 1 e t 4 D N m / e I T + o a 6 9 a w h T 8 A b v x 3 1 L h Z 8 5 R s H M t S j 3 i M j y 6 E + k 7 K o u e R o M o v u V D L f c L X 2 i o t d B 0 e 5 B X J l v j S 2 / c K / 0 E R n 5 r P 9 n m 5 B V p Y r 7 8 7 6 N q J c u w I 8 M L K n V r R Q T c d A O g a u x s D 1 G L j 5 B w 5 x G A h 1 1 u J p V i Z 0 J C 1 R G t N L Z C 6 R G S L z A 1 B L A Q I t A B Q A A g A I A H U C V F v v h 5 J s p g A A A P Y A A A A S A A A A A A A A A A A A A A A A A A A A A A B D b 2 5 m a W c v U G F j a 2 F n Z S 5 4 b W x Q S w E C L Q A U A A I A C A B 1 A l R b D 8 r p q 6 Q A A A D p A A A A E w A A A A A A A A A A A A A A A A D y A A A A W 0 N v b n R l b n R f V H l w Z X N d L n h t b F B L A Q I t A B Q A A g A I A H U C V F s Z V 4 G p P g E A A H A E A A A T A A A A A A A A A A A A A A A A A O M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w X A A A A A A A A a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y Y m l 0 Y W x f c G V y a W 9 k c 1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j l i N j U 0 Y i 0 y Y j Q y L T Q y N T k t O G Q y M i 1 h Y z A 1 Z G U z Z m Z k M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J i a X R h b F 9 w Z X J p b 2 R z X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l U M j I 6 M T g 6 N T E u M D k 2 M D k z N V o i I C 8 + P E V u d H J 5 I F R 5 c G U 9 I k Z p b G x D b 2 x 1 b W 5 U e X B l c y I g V m F s d W U 9 I n N C U V V G Q l F V R i I g L z 4 8 R W 5 0 c n k g V H l w Z T 0 i R m l s b E N v b H V t b k 5 h b W V z I i B W Y W x 1 Z T 0 i c 1 s m c X V v d D t 2 Z W x f d G F u J n F 1 b 3 Q 7 L C Z x d W 9 0 O 3 R p b W V f M S Z x d W 9 0 O y w m c X V v d D t 0 a W 1 l X z I m c X V v d D s s J n F 1 b 3 Q 7 d G l t Z V 8 z J n F 1 b 3 Q 7 L C Z x d W 9 0 O 3 R p b W V f N C Z x d W 9 0 O y w m c X V v d D t 0 a W 1 l X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J p d G F s X 3 B l c m l v Z H N f b 3 V 0 c H V 0 L 0 F 1 d G 9 S Z W 1 v d m V k Q 2 9 s d W 1 u c z E u e 3 Z l b F 9 0 Y W 4 s M H 0 m c X V v d D s s J n F 1 b 3 Q 7 U 2 V j d G l v b j E v b 3 J i a X R h b F 9 w Z X J p b 2 R z X 2 9 1 d H B 1 d C 9 B d X R v U m V t b 3 Z l Z E N v b H V t b n M x L n t 0 a W 1 l X z E s M X 0 m c X V v d D s s J n F 1 b 3 Q 7 U 2 V j d G l v b j E v b 3 J i a X R h b F 9 w Z X J p b 2 R z X 2 9 1 d H B 1 d C 9 B d X R v U m V t b 3 Z l Z E N v b H V t b n M x L n t 0 a W 1 l X z I s M n 0 m c X V v d D s s J n F 1 b 3 Q 7 U 2 V j d G l v b j E v b 3 J i a X R h b F 9 w Z X J p b 2 R z X 2 9 1 d H B 1 d C 9 B d X R v U m V t b 3 Z l Z E N v b H V t b n M x L n t 0 a W 1 l X z M s M 3 0 m c X V v d D s s J n F 1 b 3 Q 7 U 2 V j d G l v b j E v b 3 J i a X R h b F 9 w Z X J p b 2 R z X 2 9 1 d H B 1 d C 9 B d X R v U m V t b 3 Z l Z E N v b H V t b n M x L n t 0 a W 1 l X z Q s N H 0 m c X V v d D s s J n F 1 b 3 Q 7 U 2 V j d G l v b j E v b 3 J i a X R h b F 9 w Z X J p b 2 R z X 2 9 1 d H B 1 d C 9 B d X R v U m V t b 3 Z l Z E N v b H V t b n M x L n t 0 a W 1 l X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J i a X R h b F 9 w Z X J p b 2 R z X 2 9 1 d H B 1 d C 9 B d X R v U m V t b 3 Z l Z E N v b H V t b n M x L n t 2 Z W x f d G F u L D B 9 J n F 1 b 3 Q 7 L C Z x d W 9 0 O 1 N l Y 3 R p b 2 4 x L 2 9 y Y m l 0 Y W x f c G V y a W 9 k c 1 9 v d X R w d X Q v Q X V 0 b 1 J l b W 9 2 Z W R D b 2 x 1 b W 5 z M S 5 7 d G l t Z V 8 x L D F 9 J n F 1 b 3 Q 7 L C Z x d W 9 0 O 1 N l Y 3 R p b 2 4 x L 2 9 y Y m l 0 Y W x f c G V y a W 9 k c 1 9 v d X R w d X Q v Q X V 0 b 1 J l b W 9 2 Z W R D b 2 x 1 b W 5 z M S 5 7 d G l t Z V 8 y L D J 9 J n F 1 b 3 Q 7 L C Z x d W 9 0 O 1 N l Y 3 R p b 2 4 x L 2 9 y Y m l 0 Y W x f c G V y a W 9 k c 1 9 v d X R w d X Q v Q X V 0 b 1 J l b W 9 2 Z W R D b 2 x 1 b W 5 z M S 5 7 d G l t Z V 8 z L D N 9 J n F 1 b 3 Q 7 L C Z x d W 9 0 O 1 N l Y 3 R p b 2 4 x L 2 9 y Y m l 0 Y W x f c G V y a W 9 k c 1 9 v d X R w d X Q v Q X V 0 b 1 J l b W 9 2 Z W R D b 2 x 1 b W 5 z M S 5 7 d G l t Z V 8 0 L D R 9 J n F 1 b 3 Q 7 L C Z x d W 9 0 O 1 N l Y 3 R p b 2 4 x L 2 9 y Y m l 0 Y W x f c G V y a W 9 k c 1 9 v d X R w d X Q v Q X V 0 b 1 J l b W 9 2 Z W R D b 2 x 1 b W 5 z M S 5 7 d G l t Z V 8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J p d G F s X 3 B l c m l v Z H N f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Y m l 0 Y W x f c G V y a W 9 k c 1 9 v d X R w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i a X R h b F 9 w Z X J p b 2 R z X 2 9 1 d H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Y m l 0 Y W x f c G V y a W 9 k c 1 9 v d X R w d X Q l M j A o M i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N v d W 5 0 I i B W Y W x 1 Z T 0 i b D I w M C I g L z 4 8 R W 5 0 c n k g V H l w Z T 0 i Q W R k Z W R U b 0 R h d G F N b 2 R l b C I g V m F s d W U 9 I m w w I i A v P j x F b n R y e S B U e X B l P S J G a W x s V G F y Z 2 V 0 I i B W Y W x 1 Z T 0 i c 2 9 y Y m l 0 Y W x f c G V y a W 9 k c 1 9 v d X R w d X Q z I i A v P j x F b n R y e S B U e X B l P S J R d W V y e U l E I i B W Y W x 1 Z T 0 i c 2 E 0 Z m M 0 Z D g 0 L T U 2 M z E t N G J j Z i 1 h M W I 1 L T g 3 N j I w Y W Q y O T M z Y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O V Q y M j o x O D o 1 M S 4 w O T Y w O T M 1 W i I g L z 4 8 R W 5 0 c n k g V H l w Z T 0 i R m l s b E N v b H V t b l R 5 c G V z I i B W Y W x 1 Z T 0 i c 0 J R V U Z C U V V G I i A v P j x F b n R y e S B U e X B l P S J G a W x s Q 2 9 s d W 1 u T m F t Z X M i I F Z h b H V l P S J z W y Z x d W 9 0 O 3 Z l b F 9 0 Y W 4 m c X V v d D s s J n F 1 b 3 Q 7 d G l t Z V 8 x J n F 1 b 3 Q 7 L C Z x d W 9 0 O 3 R p b W V f M i Z x d W 9 0 O y w m c X V v d D t 0 a W 1 l X z M m c X V v d D s s J n F 1 b 3 Q 7 d G l t Z V 8 0 J n F 1 b 3 Q 7 L C Z x d W 9 0 O 3 R p b W V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Y m l 0 Y W x f c G V y a W 9 k c 1 9 v d X R w d X Q v Q X V 0 b 1 J l b W 9 2 Z W R D b 2 x 1 b W 5 z M S 5 7 d m V s X 3 R h b i w w f S Z x d W 9 0 O y w m c X V v d D t T Z W N 0 a W 9 u M S 9 v c m J p d G F s X 3 B l c m l v Z H N f b 3 V 0 c H V 0 L 0 F 1 d G 9 S Z W 1 v d m V k Q 2 9 s d W 1 u c z E u e 3 R p b W V f M S w x f S Z x d W 9 0 O y w m c X V v d D t T Z W N 0 a W 9 u M S 9 v c m J p d G F s X 3 B l c m l v Z H N f b 3 V 0 c H V 0 L 0 F 1 d G 9 S Z W 1 v d m V k Q 2 9 s d W 1 u c z E u e 3 R p b W V f M i w y f S Z x d W 9 0 O y w m c X V v d D t T Z W N 0 a W 9 u M S 9 v c m J p d G F s X 3 B l c m l v Z H N f b 3 V 0 c H V 0 L 0 F 1 d G 9 S Z W 1 v d m V k Q 2 9 s d W 1 u c z E u e 3 R p b W V f M y w z f S Z x d W 9 0 O y w m c X V v d D t T Z W N 0 a W 9 u M S 9 v c m J p d G F s X 3 B l c m l v Z H N f b 3 V 0 c H V 0 L 0 F 1 d G 9 S Z W 1 v d m V k Q 2 9 s d W 1 u c z E u e 3 R p b W V f N C w 0 f S Z x d W 9 0 O y w m c X V v d D t T Z W N 0 a W 9 u M S 9 v c m J p d G F s X 3 B l c m l v Z H N f b 3 V 0 c H V 0 L 0 F 1 d G 9 S Z W 1 v d m V k Q 2 9 s d W 1 u c z E u e 3 R p b W V f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c m J p d G F s X 3 B l c m l v Z H N f b 3 V 0 c H V 0 L 0 F 1 d G 9 S Z W 1 v d m V k Q 2 9 s d W 1 u c z E u e 3 Z l b F 9 0 Y W 4 s M H 0 m c X V v d D s s J n F 1 b 3 Q 7 U 2 V j d G l v b j E v b 3 J i a X R h b F 9 w Z X J p b 2 R z X 2 9 1 d H B 1 d C 9 B d X R v U m V t b 3 Z l Z E N v b H V t b n M x L n t 0 a W 1 l X z E s M X 0 m c X V v d D s s J n F 1 b 3 Q 7 U 2 V j d G l v b j E v b 3 J i a X R h b F 9 w Z X J p b 2 R z X 2 9 1 d H B 1 d C 9 B d X R v U m V t b 3 Z l Z E N v b H V t b n M x L n t 0 a W 1 l X z I s M n 0 m c X V v d D s s J n F 1 b 3 Q 7 U 2 V j d G l v b j E v b 3 J i a X R h b F 9 w Z X J p b 2 R z X 2 9 1 d H B 1 d C 9 B d X R v U m V t b 3 Z l Z E N v b H V t b n M x L n t 0 a W 1 l X z M s M 3 0 m c X V v d D s s J n F 1 b 3 Q 7 U 2 V j d G l v b j E v b 3 J i a X R h b F 9 w Z X J p b 2 R z X 2 9 1 d H B 1 d C 9 B d X R v U m V t b 3 Z l Z E N v b H V t b n M x L n t 0 a W 1 l X z Q s N H 0 m c X V v d D s s J n F 1 b 3 Q 7 U 2 V j d G l v b j E v b 3 J i a X R h b F 9 w Z X J p b 2 R z X 2 9 1 d H B 1 d C 9 B d X R v U m V t b 3 Z l Z E N v b H V t b n M x L n t 0 a W 1 l X z U s N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2 9 y Y m l 0 Y W x f c G V y a W 9 k c 1 9 v d X R w d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i a X R h b F 9 w Z X J p b 2 R z X 2 9 1 d H B 1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J p d G F s X 3 B l c m l v Z H N f b 3 V 0 c H V 0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a + U o + G 7 i J N r 5 E R / a C n D A E A A A A A A g A A A A A A E G Y A A A A B A A A g A A A A l y R k c b R d 1 z v 3 C z J v O w l 9 U w U S 0 H C L 6 n P b 1 L S 8 J 9 / R p I I A A A A A D o A A A A A C A A A g A A A A a S y v V F V / m M Y E / o M p w a m F e S q t z 7 m f o U i E P X h W m 8 P h D K R Q A A A A y R O n a T I / q O P Q K v a i Z 2 J X 3 z U q T 7 d S Q F U 2 7 d H h Q M 4 R A o O B F 8 r 2 E Y s t G f F d f V O m j F b V g 2 m o / c 6 Z O F O 8 Z h 6 + U Y K h 3 / C a S v v g J 5 i f U E l Z i p O s e 5 F A A A A A n 0 Y 5 V I 0 U 4 J s X Q / d i 6 D e / 7 u q s v 3 u u 6 l 3 w D F i u d V 5 i m r b v t U 3 L u i k D F D e M O Y N + V E J F U C 7 B 7 p i D K 8 / n L S I t I q W G T A = = < / D a t a M a s h u p > 
</file>

<file path=customXml/itemProps1.xml><?xml version="1.0" encoding="utf-8"?>
<ds:datastoreItem xmlns:ds="http://schemas.openxmlformats.org/officeDocument/2006/customXml" ds:itemID="{BC49CFD0-7767-4530-8DD1-42B02912D8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orbital_periods_output</vt:lpstr>
      <vt:lpstr>Sheet1</vt:lpstr>
      <vt:lpstr>Average Orbital Periods Stuff</vt:lpstr>
      <vt:lpstr>Linearisation stuff</vt:lpstr>
      <vt:lpstr>Less linearised (used in logpro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Maurits van der Pols</dc:creator>
  <cp:lastModifiedBy>Maurits van der Pols</cp:lastModifiedBy>
  <dcterms:created xsi:type="dcterms:W3CDTF">2015-06-05T18:17:20Z</dcterms:created>
  <dcterms:modified xsi:type="dcterms:W3CDTF">2025-10-20T23:18:38Z</dcterms:modified>
</cp:coreProperties>
</file>