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ocuments\"/>
    </mc:Choice>
  </mc:AlternateContent>
  <bookViews>
    <workbookView xWindow="0" yWindow="0" windowWidth="20490" windowHeight="7665" activeTab="1"/>
  </bookViews>
  <sheets>
    <sheet name="Haarlemmermeer" sheetId="1" r:id="rId1"/>
    <sheet name="Amsterd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2" l="1"/>
  <c r="B24" i="2"/>
  <c r="B26" i="1"/>
  <c r="B25" i="1"/>
  <c r="F9" i="2" l="1"/>
  <c r="F10" i="2"/>
  <c r="F11" i="2"/>
  <c r="F12" i="2"/>
  <c r="F13" i="2"/>
  <c r="F14" i="2"/>
  <c r="F15" i="2"/>
  <c r="F16" i="2"/>
  <c r="F17" i="2"/>
  <c r="F18" i="2"/>
  <c r="F8" i="2"/>
  <c r="E9" i="2"/>
  <c r="E10" i="2"/>
  <c r="E11" i="2"/>
  <c r="E12" i="2"/>
  <c r="E13" i="2"/>
  <c r="E14" i="2"/>
  <c r="E15" i="2"/>
  <c r="E16" i="2"/>
  <c r="E17" i="2"/>
  <c r="E18" i="2"/>
  <c r="E8" i="2"/>
  <c r="B18" i="2"/>
  <c r="C18" i="2"/>
  <c r="D18" i="1"/>
  <c r="F18" i="1"/>
  <c r="F17" i="1"/>
  <c r="F16" i="1"/>
  <c r="F15" i="1"/>
  <c r="F14" i="1"/>
  <c r="F13" i="1"/>
  <c r="F12" i="1"/>
  <c r="F11" i="1"/>
  <c r="F10" i="1"/>
  <c r="F9" i="1"/>
  <c r="F8" i="1"/>
  <c r="C18" i="1"/>
  <c r="E18" i="1"/>
  <c r="B18" i="1"/>
  <c r="E9" i="1"/>
  <c r="E10" i="1"/>
  <c r="E11" i="1"/>
  <c r="E12" i="1"/>
  <c r="E13" i="1"/>
  <c r="E14" i="1"/>
  <c r="E15" i="1"/>
  <c r="E16" i="1"/>
  <c r="E17" i="1"/>
  <c r="E8" i="1"/>
  <c r="D18" i="2" l="1"/>
</calcChain>
</file>

<file path=xl/sharedStrings.xml><?xml version="1.0" encoding="utf-8"?>
<sst xmlns="http://schemas.openxmlformats.org/spreadsheetml/2006/main" count="82" uniqueCount="51">
  <si>
    <t>Haarlemmermeer</t>
  </si>
  <si>
    <t>Positie dit jaar: 115</t>
  </si>
  <si>
    <t>Positie vorig jaar: 132</t>
  </si>
  <si>
    <t>Delict</t>
  </si>
  <si>
    <t>totaal 2016</t>
  </si>
  <si>
    <t>totaal 2015</t>
  </si>
  <si>
    <t>verschil (%)</t>
  </si>
  <si>
    <t>Woninginbraak</t>
  </si>
  <si>
    <t>-14,0</t>
  </si>
  <si>
    <t>Inbraak schuur</t>
  </si>
  <si>
    <t>-29,4</t>
  </si>
  <si>
    <t>Autokraak</t>
  </si>
  <si>
    <t>-29,5</t>
  </si>
  <si>
    <t>Autodiefstal</t>
  </si>
  <si>
    <t>27,2</t>
  </si>
  <si>
    <t>Zakkenrollen</t>
  </si>
  <si>
    <t>-22,2</t>
  </si>
  <si>
    <t>Bedreiging</t>
  </si>
  <si>
    <t>-31,8</t>
  </si>
  <si>
    <t>Mishandeling</t>
  </si>
  <si>
    <t>2,3</t>
  </si>
  <si>
    <t>Straatroof</t>
  </si>
  <si>
    <t>-38,2</t>
  </si>
  <si>
    <t>Overvallen</t>
  </si>
  <si>
    <t>-69,2</t>
  </si>
  <si>
    <t>Vernielingen</t>
  </si>
  <si>
    <t>-18,1</t>
  </si>
  <si>
    <t>inwoners 2017</t>
  </si>
  <si>
    <t>risico 2016</t>
  </si>
  <si>
    <t>risico 2015</t>
  </si>
  <si>
    <t>TOTAAL</t>
  </si>
  <si>
    <t>Amsterdam</t>
  </si>
  <si>
    <t>Positie dit jaar: 1</t>
  </si>
  <si>
    <t>Positie vorig jaar: 1</t>
  </si>
  <si>
    <t>-15,4</t>
  </si>
  <si>
    <t>-8,8</t>
  </si>
  <si>
    <t>-8,1</t>
  </si>
  <si>
    <t>-5,3</t>
  </si>
  <si>
    <t>-14,4</t>
  </si>
  <si>
    <t>-3,6</t>
  </si>
  <si>
    <t>0,9</t>
  </si>
  <si>
    <t>0,0</t>
  </si>
  <si>
    <t>0,1</t>
  </si>
  <si>
    <r>
      <t>2014</t>
    </r>
    <r>
      <rPr>
        <vertAlign val="superscript"/>
        <sz val="10"/>
        <rFont val="Arial"/>
        <family val="2"/>
      </rPr>
      <t>c</t>
    </r>
  </si>
  <si>
    <r>
      <t>2015</t>
    </r>
    <r>
      <rPr>
        <vertAlign val="superscript"/>
        <sz val="10"/>
        <rFont val="Arial"/>
        <family val="2"/>
      </rPr>
      <t>c</t>
    </r>
  </si>
  <si>
    <t>Abs</t>
  </si>
  <si>
    <t>Uit: Veiligheidsmonitor</t>
  </si>
  <si>
    <t>Per 1000 inwoners</t>
  </si>
  <si>
    <t>Verschil 2005-2015</t>
  </si>
  <si>
    <t>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</si>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</sst>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1" fontId="0" fillId="0" borderId="0" xfId="0" applyNumberFormat="1"/>
    <xf numFmtId="1" fontId="4" fillId="2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" fontId="4" fillId="3" borderId="1" xfId="0" applyNumberFormat="1" applyFont="1" applyFill="1" applyBorder="1"/>
    <xf numFmtId="2" fontId="0" fillId="0" borderId="0" xfId="0" applyNumberFormat="1"/>
    <xf numFmtId="2" fontId="4" fillId="2" borderId="1" xfId="0" applyNumberFormat="1" applyFont="1" applyFill="1" applyBorder="1" applyAlignment="1">
      <alignment horizontal="right" vertical="center" wrapText="1"/>
    </xf>
    <xf numFmtId="2" fontId="3" fillId="0" borderId="1" xfId="0" applyNumberFormat="1" applyFont="1" applyBorder="1"/>
    <xf numFmtId="2" fontId="4" fillId="3" borderId="1" xfId="0" applyNumberFormat="1" applyFont="1" applyFill="1" applyBorder="1"/>
    <xf numFmtId="0" fontId="3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indent="1"/>
    </xf>
    <xf numFmtId="0" fontId="3" fillId="0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3" fontId="6" fillId="0" borderId="1" xfId="0" applyNumberFormat="1" applyFont="1" applyBorder="1"/>
    <xf numFmtId="3" fontId="5" fillId="0" borderId="1" xfId="0" applyNumberFormat="1" applyFont="1" applyFill="1" applyBorder="1" applyAlignment="1">
      <alignment horizontal="right"/>
    </xf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right"/>
    </xf>
    <xf numFmtId="0" fontId="3" fillId="2" borderId="3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right"/>
    </xf>
    <xf numFmtId="2" fontId="0" fillId="2" borderId="0" xfId="0" applyNumberFormat="1" applyFill="1"/>
    <xf numFmtId="164" fontId="5" fillId="2" borderId="1" xfId="0" applyNumberFormat="1" applyFont="1" applyFill="1" applyBorder="1" applyAlignment="1">
      <alignment horizontal="right"/>
    </xf>
    <xf numFmtId="0" fontId="0" fillId="2" borderId="0" xfId="0" applyFill="1"/>
    <xf numFmtId="3" fontId="5" fillId="2" borderId="2" xfId="0" applyNumberFormat="1" applyFont="1" applyFill="1" applyBorder="1" applyAlignment="1">
      <alignment horizontal="right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A7" workbookViewId="0">
      <selection activeCell="A25" sqref="A25:B26"/>
    </sheetView>
  </sheetViews>
  <sheetFormatPr defaultRowHeight="15" x14ac:dyDescent="0.25"/>
  <cols>
    <col min="1" max="1" width="34" customWidth="1"/>
    <col min="4" max="4" width="9.140625" style="12"/>
    <col min="5" max="6" width="9.140625" style="16"/>
  </cols>
  <sheetData>
    <row r="1" spans="1:6" x14ac:dyDescent="0.25">
      <c r="A1" s="1" t="s">
        <v>0</v>
      </c>
    </row>
    <row r="2" spans="1:6" x14ac:dyDescent="0.25">
      <c r="A2" s="2"/>
    </row>
    <row r="3" spans="1:6" ht="30" x14ac:dyDescent="0.25">
      <c r="A3" s="3" t="s">
        <v>1</v>
      </c>
      <c r="B3" s="5" t="s">
        <v>27</v>
      </c>
      <c r="C3">
        <v>146332</v>
      </c>
    </row>
    <row r="4" spans="1:6" x14ac:dyDescent="0.25">
      <c r="A4" s="3" t="s">
        <v>2</v>
      </c>
    </row>
    <row r="5" spans="1:6" x14ac:dyDescent="0.25">
      <c r="A5" s="4"/>
    </row>
    <row r="6" spans="1:6" x14ac:dyDescent="0.25">
      <c r="A6" s="4"/>
    </row>
    <row r="7" spans="1:6" ht="30" x14ac:dyDescent="0.25">
      <c r="A7" s="8" t="s">
        <v>3</v>
      </c>
      <c r="B7" s="9" t="s">
        <v>4</v>
      </c>
      <c r="C7" s="9" t="s">
        <v>5</v>
      </c>
      <c r="D7" s="13" t="s">
        <v>6</v>
      </c>
      <c r="E7" s="17" t="s">
        <v>28</v>
      </c>
      <c r="F7" s="17" t="s">
        <v>29</v>
      </c>
    </row>
    <row r="8" spans="1:6" x14ac:dyDescent="0.25">
      <c r="A8" s="7" t="s">
        <v>7</v>
      </c>
      <c r="B8" s="7">
        <v>473</v>
      </c>
      <c r="C8" s="7">
        <v>550</v>
      </c>
      <c r="D8" s="14" t="s">
        <v>8</v>
      </c>
      <c r="E8" s="18">
        <f>B8/$C$3*100</f>
        <v>0.32323756936281878</v>
      </c>
      <c r="F8" s="18">
        <f>C8/$C$3*100</f>
        <v>0.37585763879397532</v>
      </c>
    </row>
    <row r="9" spans="1:6" x14ac:dyDescent="0.25">
      <c r="A9" s="7" t="s">
        <v>9</v>
      </c>
      <c r="B9" s="7">
        <v>72</v>
      </c>
      <c r="C9" s="7">
        <v>102</v>
      </c>
      <c r="D9" s="14" t="s">
        <v>10</v>
      </c>
      <c r="E9" s="18">
        <f t="shared" ref="E9:E18" si="0">B9/$C$3*100</f>
        <v>4.9203181805756772E-2</v>
      </c>
      <c r="F9" s="18">
        <f t="shared" ref="F9:F18" si="1">C9/$C$3*100</f>
        <v>6.9704507558155424E-2</v>
      </c>
    </row>
    <row r="10" spans="1:6" x14ac:dyDescent="0.25">
      <c r="A10" s="7" t="s">
        <v>11</v>
      </c>
      <c r="B10" s="7">
        <v>449</v>
      </c>
      <c r="C10" s="7">
        <v>637</v>
      </c>
      <c r="D10" s="14" t="s">
        <v>12</v>
      </c>
      <c r="E10" s="18">
        <f t="shared" si="0"/>
        <v>0.30683650876089985</v>
      </c>
      <c r="F10" s="18">
        <f t="shared" si="1"/>
        <v>0.43531148347593146</v>
      </c>
    </row>
    <row r="11" spans="1:6" x14ac:dyDescent="0.25">
      <c r="A11" s="7" t="s">
        <v>13</v>
      </c>
      <c r="B11" s="7">
        <v>117</v>
      </c>
      <c r="C11" s="7">
        <v>92</v>
      </c>
      <c r="D11" s="14" t="s">
        <v>14</v>
      </c>
      <c r="E11" s="18">
        <f t="shared" si="0"/>
        <v>7.9955170434354753E-2</v>
      </c>
      <c r="F11" s="18">
        <f t="shared" si="1"/>
        <v>6.2870732307355875E-2</v>
      </c>
    </row>
    <row r="12" spans="1:6" x14ac:dyDescent="0.25">
      <c r="A12" s="7" t="s">
        <v>15</v>
      </c>
      <c r="B12" s="7">
        <v>397</v>
      </c>
      <c r="C12" s="7">
        <v>510</v>
      </c>
      <c r="D12" s="14" t="s">
        <v>16</v>
      </c>
      <c r="E12" s="18">
        <f t="shared" si="0"/>
        <v>0.2713008774567422</v>
      </c>
      <c r="F12" s="18">
        <f t="shared" si="1"/>
        <v>0.34852253779077713</v>
      </c>
    </row>
    <row r="13" spans="1:6" x14ac:dyDescent="0.25">
      <c r="A13" s="7" t="s">
        <v>17</v>
      </c>
      <c r="B13" s="7">
        <v>122</v>
      </c>
      <c r="C13" s="7">
        <v>179</v>
      </c>
      <c r="D13" s="14" t="s">
        <v>18</v>
      </c>
      <c r="E13" s="18">
        <f t="shared" si="0"/>
        <v>8.3372058059754534E-2</v>
      </c>
      <c r="F13" s="18">
        <f t="shared" si="1"/>
        <v>0.12232457698931197</v>
      </c>
    </row>
    <row r="14" spans="1:6" x14ac:dyDescent="0.25">
      <c r="A14" s="7" t="s">
        <v>19</v>
      </c>
      <c r="B14" s="7">
        <v>262</v>
      </c>
      <c r="C14" s="7">
        <v>256</v>
      </c>
      <c r="D14" s="14" t="s">
        <v>20</v>
      </c>
      <c r="E14" s="18">
        <f t="shared" si="0"/>
        <v>0.17904491157094826</v>
      </c>
      <c r="F14" s="18">
        <f t="shared" si="1"/>
        <v>0.17494464642046853</v>
      </c>
    </row>
    <row r="15" spans="1:6" x14ac:dyDescent="0.25">
      <c r="A15" s="7" t="s">
        <v>21</v>
      </c>
      <c r="B15" s="7">
        <v>21</v>
      </c>
      <c r="C15" s="7">
        <v>34</v>
      </c>
      <c r="D15" s="14" t="s">
        <v>22</v>
      </c>
      <c r="E15" s="18">
        <f t="shared" si="0"/>
        <v>1.4350928026679059E-2</v>
      </c>
      <c r="F15" s="18">
        <f t="shared" si="1"/>
        <v>2.3234835852718475E-2</v>
      </c>
    </row>
    <row r="16" spans="1:6" x14ac:dyDescent="0.25">
      <c r="A16" s="7" t="s">
        <v>23</v>
      </c>
      <c r="B16" s="7">
        <v>4</v>
      </c>
      <c r="C16" s="7">
        <v>13</v>
      </c>
      <c r="D16" s="14" t="s">
        <v>24</v>
      </c>
      <c r="E16" s="18">
        <f t="shared" si="0"/>
        <v>2.7335101003198208E-3</v>
      </c>
      <c r="F16" s="18">
        <f t="shared" si="1"/>
        <v>8.8839078260394173E-3</v>
      </c>
    </row>
    <row r="17" spans="1:23" x14ac:dyDescent="0.25">
      <c r="A17" s="7" t="s">
        <v>25</v>
      </c>
      <c r="B17" s="7">
        <v>725</v>
      </c>
      <c r="C17" s="7">
        <v>885</v>
      </c>
      <c r="D17" s="14" t="s">
        <v>26</v>
      </c>
      <c r="E17" s="18">
        <f t="shared" si="0"/>
        <v>0.49544870568296751</v>
      </c>
      <c r="F17" s="18">
        <f t="shared" si="1"/>
        <v>0.60478910969576027</v>
      </c>
    </row>
    <row r="18" spans="1:23" x14ac:dyDescent="0.25">
      <c r="A18" s="10" t="s">
        <v>30</v>
      </c>
      <c r="B18" s="11">
        <f>SUM(B8:B17)</f>
        <v>2642</v>
      </c>
      <c r="C18" s="11">
        <f>SUM(C8:C17)</f>
        <v>3258</v>
      </c>
      <c r="D18" s="15">
        <f>(B18/C18*100)-100</f>
        <v>-18.907305095150392</v>
      </c>
      <c r="E18" s="19">
        <f t="shared" si="0"/>
        <v>1.8054834212612416</v>
      </c>
      <c r="F18" s="19">
        <f t="shared" si="1"/>
        <v>2.226443976710494</v>
      </c>
    </row>
    <row r="19" spans="1:23" x14ac:dyDescent="0.25">
      <c r="C19" s="28">
        <v>10930</v>
      </c>
      <c r="F19" s="30">
        <v>7.58</v>
      </c>
    </row>
    <row r="21" spans="1:23" x14ac:dyDescent="0.25">
      <c r="A21" s="22" t="s">
        <v>46</v>
      </c>
      <c r="B21" t="s">
        <v>45</v>
      </c>
      <c r="M21" t="s">
        <v>47</v>
      </c>
    </row>
    <row r="22" spans="1:23" x14ac:dyDescent="0.25">
      <c r="B22" s="23">
        <v>2005</v>
      </c>
      <c r="C22" s="23">
        <v>2006</v>
      </c>
      <c r="D22" s="23">
        <v>2007</v>
      </c>
      <c r="E22" s="23">
        <v>2008</v>
      </c>
      <c r="F22" s="23">
        <v>2009</v>
      </c>
      <c r="G22" s="23">
        <v>2010</v>
      </c>
      <c r="H22" s="23">
        <v>2011</v>
      </c>
      <c r="I22" s="23">
        <v>2012</v>
      </c>
      <c r="J22" s="23">
        <v>2013</v>
      </c>
      <c r="K22" s="23" t="s">
        <v>43</v>
      </c>
      <c r="L22" s="23" t="s">
        <v>44</v>
      </c>
      <c r="M22" s="23">
        <v>2005</v>
      </c>
      <c r="N22" s="23">
        <v>2006</v>
      </c>
      <c r="O22" s="23">
        <v>2007</v>
      </c>
      <c r="P22" s="23">
        <v>2008</v>
      </c>
      <c r="Q22" s="23">
        <v>2009</v>
      </c>
      <c r="R22" s="23">
        <v>2010</v>
      </c>
      <c r="S22" s="23">
        <v>2011</v>
      </c>
      <c r="T22" s="23">
        <v>2012</v>
      </c>
      <c r="U22" s="23">
        <v>2013</v>
      </c>
      <c r="V22" s="23" t="s">
        <v>43</v>
      </c>
      <c r="W22" s="23" t="s">
        <v>44</v>
      </c>
    </row>
    <row r="23" spans="1:23" x14ac:dyDescent="0.25">
      <c r="A23" s="21" t="s">
        <v>0</v>
      </c>
      <c r="B23" s="24">
        <v>13520</v>
      </c>
      <c r="C23" s="24">
        <v>13590</v>
      </c>
      <c r="D23" s="25">
        <v>13330</v>
      </c>
      <c r="E23" s="25">
        <v>12290</v>
      </c>
      <c r="F23" s="25">
        <v>12690</v>
      </c>
      <c r="G23" s="25">
        <v>12690</v>
      </c>
      <c r="H23" s="25">
        <v>12790</v>
      </c>
      <c r="I23" s="25">
        <v>12620</v>
      </c>
      <c r="J23" s="25">
        <v>12040</v>
      </c>
      <c r="K23" s="25">
        <v>11280</v>
      </c>
      <c r="L23" s="29">
        <v>10930</v>
      </c>
      <c r="M23" s="26">
        <v>102.59756023547976</v>
      </c>
      <c r="N23" s="26">
        <v>100.58755623964007</v>
      </c>
      <c r="O23" s="27">
        <v>96.437741853820839</v>
      </c>
      <c r="P23" s="27">
        <v>87.359934019680338</v>
      </c>
      <c r="Q23" s="27">
        <v>89.360893256924001</v>
      </c>
      <c r="R23" s="27">
        <v>88.866011149396314</v>
      </c>
      <c r="S23" s="27">
        <v>89.172374349603132</v>
      </c>
      <c r="T23" s="27">
        <v>87.638857047581325</v>
      </c>
      <c r="U23" s="27">
        <v>83.501557373068891</v>
      </c>
      <c r="V23" s="27">
        <v>78.293223009697286</v>
      </c>
      <c r="W23" s="31">
        <v>75.843554026305569</v>
      </c>
    </row>
    <row r="25" spans="1:23" x14ac:dyDescent="0.25">
      <c r="A25" s="34" t="s">
        <v>48</v>
      </c>
      <c r="B25" s="35">
        <f>L23-B23</f>
        <v>-2590</v>
      </c>
    </row>
    <row r="26" spans="1:23" x14ac:dyDescent="0.25">
      <c r="A26" s="34" t="s">
        <v>49</v>
      </c>
      <c r="B26" s="34">
        <f>(L23/B23*100)-100</f>
        <v>-19.15680473372781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A6" workbookViewId="0">
      <selection activeCell="C25" sqref="C25"/>
    </sheetView>
  </sheetViews>
  <sheetFormatPr defaultRowHeight="15" x14ac:dyDescent="0.25"/>
  <cols>
    <col min="1" max="1" width="20.7109375" customWidth="1"/>
    <col min="2" max="2" width="10.7109375" customWidth="1"/>
  </cols>
  <sheetData>
    <row r="1" spans="1:12" x14ac:dyDescent="0.25">
      <c r="A1" s="1" t="s">
        <v>31</v>
      </c>
    </row>
    <row r="2" spans="1:12" x14ac:dyDescent="0.25">
      <c r="A2" s="2"/>
    </row>
    <row r="3" spans="1:12" ht="42.75" x14ac:dyDescent="0.25">
      <c r="A3" s="3" t="s">
        <v>32</v>
      </c>
      <c r="B3" s="5" t="s">
        <v>27</v>
      </c>
      <c r="C3">
        <v>834713</v>
      </c>
      <c r="D3" s="12"/>
      <c r="E3" s="16"/>
      <c r="F3" s="16"/>
    </row>
    <row r="4" spans="1:12" ht="42.75" x14ac:dyDescent="0.25">
      <c r="A4" s="3" t="s">
        <v>33</v>
      </c>
      <c r="D4" s="12"/>
      <c r="E4" s="16"/>
      <c r="F4" s="16"/>
    </row>
    <row r="5" spans="1:12" x14ac:dyDescent="0.25">
      <c r="A5" s="4"/>
      <c r="D5" s="12"/>
      <c r="E5" s="16"/>
      <c r="F5" s="16"/>
    </row>
    <row r="6" spans="1:12" x14ac:dyDescent="0.25">
      <c r="A6" s="4"/>
      <c r="D6" s="12"/>
      <c r="E6" s="16"/>
      <c r="F6" s="16"/>
      <c r="I6" s="4"/>
    </row>
    <row r="7" spans="1:12" ht="30" x14ac:dyDescent="0.25">
      <c r="A7" s="8" t="s">
        <v>3</v>
      </c>
      <c r="B7" s="9" t="s">
        <v>4</v>
      </c>
      <c r="C7" s="9" t="s">
        <v>5</v>
      </c>
      <c r="D7" s="13" t="s">
        <v>6</v>
      </c>
      <c r="E7" s="17" t="s">
        <v>28</v>
      </c>
      <c r="F7" s="17" t="s">
        <v>29</v>
      </c>
      <c r="I7" s="4"/>
    </row>
    <row r="8" spans="1:12" x14ac:dyDescent="0.25">
      <c r="A8" s="7" t="s">
        <v>7</v>
      </c>
      <c r="B8" s="7">
        <v>4313</v>
      </c>
      <c r="C8" s="7">
        <v>5097</v>
      </c>
      <c r="D8" s="20" t="s">
        <v>34</v>
      </c>
      <c r="E8" s="18">
        <f>B8/$C$3*100</f>
        <v>0.51670454395702481</v>
      </c>
      <c r="F8" s="18">
        <f>C8/$C$3*100</f>
        <v>0.61062904255714234</v>
      </c>
      <c r="I8" s="5"/>
      <c r="J8" s="5"/>
      <c r="K8" s="5"/>
      <c r="L8" s="5"/>
    </row>
    <row r="9" spans="1:12" x14ac:dyDescent="0.25">
      <c r="A9" s="7" t="s">
        <v>9</v>
      </c>
      <c r="B9" s="7">
        <v>974</v>
      </c>
      <c r="C9" s="7">
        <v>1068</v>
      </c>
      <c r="D9" s="20" t="s">
        <v>35</v>
      </c>
      <c r="E9" s="18">
        <f t="shared" ref="E9:E18" si="0">B9/$C$3*100</f>
        <v>0.11668681331188084</v>
      </c>
      <c r="F9" s="18">
        <f t="shared" ref="F9:F18" si="1">C9/$C$3*100</f>
        <v>0.12794816901138475</v>
      </c>
      <c r="I9" s="6"/>
    </row>
    <row r="10" spans="1:12" x14ac:dyDescent="0.25">
      <c r="A10" s="7" t="s">
        <v>11</v>
      </c>
      <c r="B10" s="7">
        <v>9155</v>
      </c>
      <c r="C10" s="7">
        <v>9961</v>
      </c>
      <c r="D10" s="20" t="s">
        <v>36</v>
      </c>
      <c r="E10" s="18">
        <f t="shared" si="0"/>
        <v>1.0967841641378535</v>
      </c>
      <c r="F10" s="18">
        <f t="shared" si="1"/>
        <v>1.1933442991782803</v>
      </c>
      <c r="I10" s="6"/>
    </row>
    <row r="11" spans="1:12" x14ac:dyDescent="0.25">
      <c r="A11" s="7" t="s">
        <v>13</v>
      </c>
      <c r="B11" s="7">
        <v>1597</v>
      </c>
      <c r="C11" s="7">
        <v>1687</v>
      </c>
      <c r="D11" s="20" t="s">
        <v>37</v>
      </c>
      <c r="E11" s="18">
        <f t="shared" si="0"/>
        <v>0.19132324523518862</v>
      </c>
      <c r="F11" s="18">
        <f t="shared" si="1"/>
        <v>0.20210539430918173</v>
      </c>
      <c r="I11" s="6"/>
    </row>
    <row r="12" spans="1:12" x14ac:dyDescent="0.25">
      <c r="A12" s="7" t="s">
        <v>15</v>
      </c>
      <c r="B12" s="7">
        <v>8009</v>
      </c>
      <c r="C12" s="7">
        <v>9351</v>
      </c>
      <c r="D12" s="20" t="s">
        <v>38</v>
      </c>
      <c r="E12" s="18">
        <f t="shared" si="0"/>
        <v>0.95949146592900791</v>
      </c>
      <c r="F12" s="18">
        <f t="shared" si="1"/>
        <v>1.1202652887878828</v>
      </c>
      <c r="I12" s="6"/>
    </row>
    <row r="13" spans="1:12" x14ac:dyDescent="0.25">
      <c r="A13" s="7" t="s">
        <v>17</v>
      </c>
      <c r="B13" s="7">
        <v>3017</v>
      </c>
      <c r="C13" s="7">
        <v>3129</v>
      </c>
      <c r="D13" s="20" t="s">
        <v>39</v>
      </c>
      <c r="E13" s="18">
        <f t="shared" si="0"/>
        <v>0.36144159729152414</v>
      </c>
      <c r="F13" s="18">
        <f t="shared" si="1"/>
        <v>0.37485938280582665</v>
      </c>
      <c r="I13" s="6"/>
    </row>
    <row r="14" spans="1:12" x14ac:dyDescent="0.25">
      <c r="A14" s="7" t="s">
        <v>19</v>
      </c>
      <c r="B14" s="7">
        <v>4356</v>
      </c>
      <c r="C14" s="7">
        <v>4317</v>
      </c>
      <c r="D14" s="20" t="s">
        <v>40</v>
      </c>
      <c r="E14" s="18">
        <f t="shared" si="0"/>
        <v>0.5218560151812659</v>
      </c>
      <c r="F14" s="18">
        <f t="shared" si="1"/>
        <v>0.51718375058253563</v>
      </c>
      <c r="I14" s="6"/>
    </row>
    <row r="15" spans="1:12" x14ac:dyDescent="0.25">
      <c r="A15" s="7" t="s">
        <v>21</v>
      </c>
      <c r="B15" s="7">
        <v>1331</v>
      </c>
      <c r="C15" s="7">
        <v>1449</v>
      </c>
      <c r="D15" s="20" t="s">
        <v>36</v>
      </c>
      <c r="E15" s="18">
        <f t="shared" si="0"/>
        <v>0.15945600463872014</v>
      </c>
      <c r="F15" s="18">
        <f t="shared" si="1"/>
        <v>0.17359260009128885</v>
      </c>
      <c r="I15" s="6"/>
    </row>
    <row r="16" spans="1:12" x14ac:dyDescent="0.25">
      <c r="A16" s="7" t="s">
        <v>23</v>
      </c>
      <c r="B16" s="7">
        <v>176</v>
      </c>
      <c r="C16" s="7">
        <v>176</v>
      </c>
      <c r="D16" s="20" t="s">
        <v>41</v>
      </c>
      <c r="E16" s="18">
        <f t="shared" si="0"/>
        <v>2.108509152247539E-2</v>
      </c>
      <c r="F16" s="18">
        <f t="shared" si="1"/>
        <v>2.108509152247539E-2</v>
      </c>
      <c r="I16" s="6"/>
    </row>
    <row r="17" spans="1:23" x14ac:dyDescent="0.25">
      <c r="A17" s="7" t="s">
        <v>25</v>
      </c>
      <c r="B17" s="7">
        <v>4956</v>
      </c>
      <c r="C17" s="7">
        <v>4950</v>
      </c>
      <c r="D17" s="20" t="s">
        <v>42</v>
      </c>
      <c r="E17" s="18">
        <f t="shared" si="0"/>
        <v>0.59373700900788651</v>
      </c>
      <c r="F17" s="18">
        <f t="shared" si="1"/>
        <v>0.59301819906962039</v>
      </c>
      <c r="I17" s="6"/>
    </row>
    <row r="18" spans="1:23" x14ac:dyDescent="0.25">
      <c r="A18" s="10" t="s">
        <v>30</v>
      </c>
      <c r="B18" s="11">
        <f>SUM(B8:B17)</f>
        <v>37884</v>
      </c>
      <c r="C18" s="11">
        <f>SUM(C8:C17)</f>
        <v>41185</v>
      </c>
      <c r="D18" s="15">
        <f>(B18/C18*100)-100</f>
        <v>-8.0150540245234936</v>
      </c>
      <c r="E18" s="18">
        <f t="shared" si="0"/>
        <v>4.5385659502128277</v>
      </c>
      <c r="F18" s="18">
        <f t="shared" si="1"/>
        <v>4.9340312179156189</v>
      </c>
      <c r="I18" s="6"/>
    </row>
    <row r="19" spans="1:23" x14ac:dyDescent="0.25">
      <c r="C19" s="33">
        <v>93690</v>
      </c>
      <c r="F19" s="32">
        <v>11.4</v>
      </c>
    </row>
    <row r="20" spans="1:23" x14ac:dyDescent="0.25">
      <c r="B20" t="s">
        <v>45</v>
      </c>
      <c r="M20" t="s">
        <v>47</v>
      </c>
    </row>
    <row r="21" spans="1:23" x14ac:dyDescent="0.25">
      <c r="B21" s="23">
        <v>2005</v>
      </c>
      <c r="C21" s="23">
        <v>2006</v>
      </c>
      <c r="D21" s="23">
        <v>2007</v>
      </c>
      <c r="E21" s="23">
        <v>2008</v>
      </c>
      <c r="F21" s="23">
        <v>2009</v>
      </c>
      <c r="G21" s="23">
        <v>2010</v>
      </c>
      <c r="H21" s="23">
        <v>2011</v>
      </c>
      <c r="I21" s="23">
        <v>2012</v>
      </c>
      <c r="J21" s="23">
        <v>2013</v>
      </c>
      <c r="K21" s="23" t="s">
        <v>43</v>
      </c>
      <c r="L21" s="23" t="s">
        <v>44</v>
      </c>
      <c r="M21" s="23">
        <v>2005</v>
      </c>
      <c r="N21" s="23">
        <v>2006</v>
      </c>
      <c r="O21" s="23">
        <v>2007</v>
      </c>
      <c r="P21" s="23">
        <v>2008</v>
      </c>
      <c r="Q21" s="23">
        <v>2009</v>
      </c>
      <c r="R21" s="23">
        <v>2010</v>
      </c>
      <c r="S21" s="23">
        <v>2011</v>
      </c>
      <c r="T21" s="23">
        <v>2012</v>
      </c>
      <c r="U21" s="23">
        <v>2013</v>
      </c>
      <c r="V21" s="23" t="s">
        <v>43</v>
      </c>
      <c r="W21" s="23" t="s">
        <v>44</v>
      </c>
    </row>
    <row r="22" spans="1:23" x14ac:dyDescent="0.25">
      <c r="A22" s="21" t="s">
        <v>31</v>
      </c>
      <c r="B22" s="24">
        <v>105600</v>
      </c>
      <c r="C22" s="24">
        <v>104960</v>
      </c>
      <c r="D22" s="25">
        <v>102100</v>
      </c>
      <c r="E22" s="25">
        <v>99970</v>
      </c>
      <c r="F22" s="25">
        <v>96820</v>
      </c>
      <c r="G22" s="25">
        <v>98330</v>
      </c>
      <c r="H22" s="25">
        <v>101160</v>
      </c>
      <c r="I22" s="25">
        <v>98890</v>
      </c>
      <c r="J22" s="25">
        <v>98830</v>
      </c>
      <c r="K22" s="25">
        <v>93790</v>
      </c>
      <c r="L22" s="29">
        <v>93690</v>
      </c>
      <c r="M22" s="26">
        <v>142.16265046453674</v>
      </c>
      <c r="N22" s="26">
        <v>141.25146855179597</v>
      </c>
      <c r="O22" s="27">
        <v>137.44003101426333</v>
      </c>
      <c r="P22" s="27">
        <v>133.80797303682408</v>
      </c>
      <c r="Q22" s="27">
        <v>128.13440885118547</v>
      </c>
      <c r="R22" s="27">
        <v>128.12183614195973</v>
      </c>
      <c r="S22" s="27">
        <v>129.72936928064343</v>
      </c>
      <c r="T22" s="27">
        <v>125.15725658452619</v>
      </c>
      <c r="U22" s="27">
        <v>123.65284669414146</v>
      </c>
      <c r="V22" s="27">
        <v>115.65510021123713</v>
      </c>
      <c r="W22" s="31">
        <v>114.01006629737439</v>
      </c>
    </row>
    <row r="24" spans="1:23" x14ac:dyDescent="0.25">
      <c r="A24" s="34" t="s">
        <v>48</v>
      </c>
      <c r="B24" s="35">
        <f>L22-B22</f>
        <v>-11910</v>
      </c>
    </row>
    <row r="25" spans="1:23" x14ac:dyDescent="0.25">
      <c r="A25" s="34" t="s">
        <v>49</v>
      </c>
      <c r="B25" s="34">
        <f>(L22/B22*100)-100</f>
        <v>-11.278409090909093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Haarlemmermeer</vt:lpstr>
      <vt:lpstr>Amsterdam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Saxion</dc:creator>
  <cp:lastModifiedBy>Saxion</cp:lastModifiedBy>
  <dcterms:created xsi:type="dcterms:W3CDTF">2018-02-12T21:50:28Z</dcterms:created>
  <dcterms:modified xsi:type="dcterms:W3CDTF">2018-02-13T22:39:59Z</dcterms:modified>
</cp:coreProperties>
</file>