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gonzalez/Downloads/"/>
    </mc:Choice>
  </mc:AlternateContent>
  <xr:revisionPtr revIDLastSave="0" documentId="8_{A947991C-86FC-DB45-9060-6E0F9054C27E}" xr6:coauthVersionLast="47" xr6:coauthVersionMax="47" xr10:uidLastSave="{00000000-0000-0000-0000-000000000000}"/>
  <bookViews>
    <workbookView xWindow="0" yWindow="500" windowWidth="28800" windowHeight="17500" tabRatio="334"/>
  </bookViews>
  <sheets>
    <sheet name="Sheet1" sheetId="1" r:id="rId1"/>
  </sheets>
  <externalReferences>
    <externalReference r:id="rId2"/>
  </externalReferenc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M151" i="1" l="1"/>
  <c r="M152" i="1" s="1"/>
  <c r="M160" i="1"/>
  <c r="M157" i="1"/>
  <c r="L10" i="1"/>
  <c r="M150" i="1"/>
  <c r="M149" i="1"/>
  <c r="F331" i="1"/>
  <c r="F335" i="1"/>
  <c r="F336" i="1"/>
  <c r="F332" i="1"/>
</calcChain>
</file>

<file path=xl/sharedStrings.xml><?xml version="1.0" encoding="utf-8"?>
<sst xmlns="http://purl.oclc.org/ooxml/spreadsheetml/main" count="922" uniqueCount="588">
  <si>
    <t xml:space="preserve"> No se ha efectuado el proceso de Asientos por Diferencia de cambio</t>
  </si>
  <si>
    <t>Incluye Asientos de Cierre Patrimonial:</t>
  </si>
  <si>
    <t>5.04.01.01.003</t>
  </si>
  <si>
    <t xml:space="preserve">            Comisiones financieras</t>
  </si>
  <si>
    <t>5.02.01.06.015</t>
  </si>
  <si>
    <t xml:space="preserve">            Honorarios directores</t>
  </si>
  <si>
    <t>5.02.01.06.004</t>
  </si>
  <si>
    <t>5.02.01.05.005</t>
  </si>
  <si>
    <t xml:space="preserve">         Gastos de maquinarias</t>
  </si>
  <si>
    <t xml:space="preserve">            Utiles de limpieza</t>
  </si>
  <si>
    <t xml:space="preserve">            Gastos parque</t>
  </si>
  <si>
    <t xml:space="preserve">            Seguro Granizo Maiz</t>
  </si>
  <si>
    <t>5.01.01.05.000</t>
  </si>
  <si>
    <t>5.01.01.04.001</t>
  </si>
  <si>
    <t>5.01.01.03.002</t>
  </si>
  <si>
    <t>4.02.00.00.000</t>
  </si>
  <si>
    <t xml:space="preserve">         Hacienda vacuna</t>
  </si>
  <si>
    <t>2.01.01.07.000</t>
  </si>
  <si>
    <t>2.01.01.05.002</t>
  </si>
  <si>
    <t>2.01.01.02.016</t>
  </si>
  <si>
    <t>2.01.01.02.005</t>
  </si>
  <si>
    <t>Pasivo</t>
  </si>
  <si>
    <t xml:space="preserve">         Activo por impuestos diferidos</t>
  </si>
  <si>
    <t xml:space="preserve">            Tractores</t>
  </si>
  <si>
    <t>1.01.04.05.002</t>
  </si>
  <si>
    <t xml:space="preserve">            Ims-semillas</t>
  </si>
  <si>
    <t>1.01.04.03.004</t>
  </si>
  <si>
    <t xml:space="preserve">            Subproductos ganaderos</t>
  </si>
  <si>
    <t xml:space="preserve">            Anticipos imp. ganancias</t>
  </si>
  <si>
    <t xml:space="preserve">            Fondos comunes de inversion</t>
  </si>
  <si>
    <t xml:space="preserve">            Valores rechazados</t>
  </si>
  <si>
    <t>1.01.01.01.007</t>
  </si>
  <si>
    <t>NO</t>
  </si>
  <si>
    <t>5.04.01.01.004</t>
  </si>
  <si>
    <t xml:space="preserve">            Intereses impositivos y multas</t>
  </si>
  <si>
    <t>5.03.01.01.010</t>
  </si>
  <si>
    <t>5.03.01.00.000</t>
  </si>
  <si>
    <t>5.02.01.06.016</t>
  </si>
  <si>
    <t>5.02.01.06.005</t>
  </si>
  <si>
    <t xml:space="preserve">            Otros</t>
  </si>
  <si>
    <t>5.02.00.00.000</t>
  </si>
  <si>
    <t>5.01.02.02.020</t>
  </si>
  <si>
    <t>5.01.02.00.000</t>
  </si>
  <si>
    <t xml:space="preserve">            Seguro Granizo Trigo</t>
  </si>
  <si>
    <t>5.01.01.05.001</t>
  </si>
  <si>
    <t>5.01.01.04.002</t>
  </si>
  <si>
    <t xml:space="preserve">            Fletes y acarreos soja</t>
  </si>
  <si>
    <t xml:space="preserve">            Produccion Hacienda Vacuna Invernada</t>
  </si>
  <si>
    <t>4.01.02.01.010</t>
  </si>
  <si>
    <t>4.01.02.00.000</t>
  </si>
  <si>
    <t xml:space="preserve">            Prestamos Doble F</t>
  </si>
  <si>
    <t>2.01.01.08.000</t>
  </si>
  <si>
    <t>2.01.01.07.001</t>
  </si>
  <si>
    <t>2.01.01.04.004</t>
  </si>
  <si>
    <t xml:space="preserve">            Ins-herbicidas</t>
  </si>
  <si>
    <t xml:space="preserve">            Paula Galeano - Cuenta Particular</t>
  </si>
  <si>
    <t>1.01.02.03.000</t>
  </si>
  <si>
    <t>de</t>
  </si>
  <si>
    <t>5.04.01.01.005</t>
  </si>
  <si>
    <t xml:space="preserve">   Impuestos</t>
  </si>
  <si>
    <t xml:space="preserve">            Arancel Merc. a Termino</t>
  </si>
  <si>
    <t>5.03.01.01.000</t>
  </si>
  <si>
    <t>5.02.01.09.003</t>
  </si>
  <si>
    <t xml:space="preserve">         Otros egresos</t>
  </si>
  <si>
    <t>5.02.01.06.006</t>
  </si>
  <si>
    <t xml:space="preserve">            Costos insumos rodados</t>
  </si>
  <si>
    <t xml:space="preserve">            Mantenimiento instalaciones</t>
  </si>
  <si>
    <t xml:space="preserve">            Confeccion de rollos</t>
  </si>
  <si>
    <t xml:space="preserve">            Silos Bolsas</t>
  </si>
  <si>
    <t>5.01.02.02.021</t>
  </si>
  <si>
    <t xml:space="preserve">            Honorarios veterinario</t>
  </si>
  <si>
    <t>5.01.01.14.004</t>
  </si>
  <si>
    <t>5.01.01.05.002</t>
  </si>
  <si>
    <t xml:space="preserve">            Comision venta otros cereales</t>
  </si>
  <si>
    <t>5.01.01.04.003</t>
  </si>
  <si>
    <t>5.01.01.02.005</t>
  </si>
  <si>
    <t xml:space="preserve">            Fletes y acarreos maiz</t>
  </si>
  <si>
    <t xml:space="preserve">         Bonificaciones y descuentos</t>
  </si>
  <si>
    <t>4.01.05.00.000</t>
  </si>
  <si>
    <t>4.01.02.01.011</t>
  </si>
  <si>
    <t xml:space="preserve">            Venta de carnes</t>
  </si>
  <si>
    <t>4.01.02.01.000</t>
  </si>
  <si>
    <t xml:space="preserve">      Capital, Reservas y Resultados</t>
  </si>
  <si>
    <t>Patrimonio Neto</t>
  </si>
  <si>
    <t>2.01.01.08.001</t>
  </si>
  <si>
    <t>2.01.01.07.002</t>
  </si>
  <si>
    <t xml:space="preserve">         Prestamos Mutuales</t>
  </si>
  <si>
    <t xml:space="preserve">         Diversas</t>
  </si>
  <si>
    <t>2.01.01.04.005</t>
  </si>
  <si>
    <t xml:space="preserve">            Muebles y utiles</t>
  </si>
  <si>
    <t xml:space="preserve">            Amort.acumuladas-balanzas y basculas</t>
  </si>
  <si>
    <t xml:space="preserve">         Productos Agropecuarios (granos)</t>
  </si>
  <si>
    <t xml:space="preserve">         Otros creditos</t>
  </si>
  <si>
    <t xml:space="preserve">            Ret  Percepciones II.BB Corrientes</t>
  </si>
  <si>
    <t xml:space="preserve">            Iva retenciones sufridas</t>
  </si>
  <si>
    <t xml:space="preserve">      Creditos</t>
  </si>
  <si>
    <t>1.01.02.03.001</t>
  </si>
  <si>
    <t xml:space="preserve">Ultimo Comprobante Procesado del Periodo: </t>
  </si>
  <si>
    <t xml:space="preserve">            Sellados</t>
  </si>
  <si>
    <t xml:space="preserve">      Impuestos varios</t>
  </si>
  <si>
    <t>5.03.01.01.001</t>
  </si>
  <si>
    <t>5.02.01.09.004</t>
  </si>
  <si>
    <t>5.02.01.06.007</t>
  </si>
  <si>
    <t xml:space="preserve">            Cargas sociales campo</t>
  </si>
  <si>
    <t xml:space="preserve">            Mant. estructura edificios</t>
  </si>
  <si>
    <t>5.01.05.00.000</t>
  </si>
  <si>
    <t xml:space="preserve">            Costo Triticale Silo</t>
  </si>
  <si>
    <t xml:space="preserve">            Costo de produccion hacienda vacuna </t>
  </si>
  <si>
    <t>5.01.02.02.000</t>
  </si>
  <si>
    <t>5.01.01.14.005</t>
  </si>
  <si>
    <t xml:space="preserve">         Gastos comercializacion Trigo</t>
  </si>
  <si>
    <t>5.01.01.01.007</t>
  </si>
  <si>
    <t>4.01.05.01.000</t>
  </si>
  <si>
    <t>4.01.02.01.012</t>
  </si>
  <si>
    <t xml:space="preserve">      Ganaderia</t>
  </si>
  <si>
    <t xml:space="preserve">         Cereales</t>
  </si>
  <si>
    <t>2.01.01.08.002</t>
  </si>
  <si>
    <t>2.01.01.04.006</t>
  </si>
  <si>
    <t xml:space="preserve">            Tarjeta Visa Macro Agro</t>
  </si>
  <si>
    <t xml:space="preserve">            Cheques dif. Bco. Santander Rio S.A (MJ)</t>
  </si>
  <si>
    <t xml:space="preserve">            Proveedores Agricolas</t>
  </si>
  <si>
    <t xml:space="preserve">            Activo por impuesto diferido</t>
  </si>
  <si>
    <t xml:space="preserve">            Construcciones y Mejoras</t>
  </si>
  <si>
    <t xml:space="preserve">            Ins-comb. y lubricantes</t>
  </si>
  <si>
    <t>1.01.04.05.016</t>
  </si>
  <si>
    <t>1.01.02.01.004</t>
  </si>
  <si>
    <t xml:space="preserve">      Disponibilidades</t>
  </si>
  <si>
    <t>1.01.00.00.000</t>
  </si>
  <si>
    <t>Saldo</t>
  </si>
  <si>
    <t>Incluye Asientos de Cierre Resultado:</t>
  </si>
  <si>
    <t>Diferencia: 0,00</t>
  </si>
  <si>
    <t>5.02.01.06.008</t>
  </si>
  <si>
    <t xml:space="preserve">            Gastos rodados a.c.</t>
  </si>
  <si>
    <t xml:space="preserve">         Gastos de rodados</t>
  </si>
  <si>
    <t>5.01.05.01.000</t>
  </si>
  <si>
    <t>5.01.02.03.000</t>
  </si>
  <si>
    <t>5.01.01.14.006</t>
  </si>
  <si>
    <t>5.01.01.05.004</t>
  </si>
  <si>
    <t xml:space="preserve">         Gastos comercializacion otros Cereales </t>
  </si>
  <si>
    <t>5.01.01.04.005</t>
  </si>
  <si>
    <t>5.01.01.02.007</t>
  </si>
  <si>
    <t>5.01.01.01.008</t>
  </si>
  <si>
    <t xml:space="preserve">   Financieras</t>
  </si>
  <si>
    <t>4.01.02.01.002</t>
  </si>
  <si>
    <t xml:space="preserve">         Capital</t>
  </si>
  <si>
    <t>2.01.01.04.007</t>
  </si>
  <si>
    <t xml:space="preserve">            Ret. IVA a Pagar</t>
  </si>
  <si>
    <t xml:space="preserve">            Ret. Imp. ganancias a pagar</t>
  </si>
  <si>
    <t xml:space="preserve">         Fiscales</t>
  </si>
  <si>
    <t xml:space="preserve">            Tarjeta Visa Santander Agro</t>
  </si>
  <si>
    <t>2.01.00.00.000</t>
  </si>
  <si>
    <t>1.02.01.01.010</t>
  </si>
  <si>
    <t>1.02.01.00.000</t>
  </si>
  <si>
    <t>1.01.04.05.006</t>
  </si>
  <si>
    <t xml:space="preserve">            Diego Bermejo - Cuenta Particular</t>
  </si>
  <si>
    <t xml:space="preserve">            IVA saldo a favor libre disponibilidad</t>
  </si>
  <si>
    <t>1.01.03.01.010</t>
  </si>
  <si>
    <t>1.01.03.00.000</t>
  </si>
  <si>
    <t xml:space="preserve">            Banco Santander Rio C/C (calamuchita)</t>
  </si>
  <si>
    <t>5.04.01.01.008</t>
  </si>
  <si>
    <t xml:space="preserve">            Impuestos debitos/creditos</t>
  </si>
  <si>
    <t xml:space="preserve">            Intereses pagados</t>
  </si>
  <si>
    <t xml:space="preserve">            Repuestos y rep.varias</t>
  </si>
  <si>
    <t>5.02.01.06.009</t>
  </si>
  <si>
    <t xml:space="preserve">            Honorarios administradores</t>
  </si>
  <si>
    <t xml:space="preserve">            Limpieza oficina</t>
  </si>
  <si>
    <t xml:space="preserve">         Gastos administracion</t>
  </si>
  <si>
    <t xml:space="preserve">         Gastos personal campo</t>
  </si>
  <si>
    <t xml:space="preserve">            Movilidad y viaticos</t>
  </si>
  <si>
    <t xml:space="preserve">      Otros egresos</t>
  </si>
  <si>
    <t xml:space="preserve">         Costo de ventas</t>
  </si>
  <si>
    <t>5.01.02.04.000</t>
  </si>
  <si>
    <t xml:space="preserve">            Otros gastos-inv</t>
  </si>
  <si>
    <t xml:space="preserve">            SEMILLAS</t>
  </si>
  <si>
    <t>5.01.01.14.007</t>
  </si>
  <si>
    <t>5.01.01.02.008</t>
  </si>
  <si>
    <t xml:space="preserve">            Cosecha maiz</t>
  </si>
  <si>
    <t>5.01.01.01.009</t>
  </si>
  <si>
    <t xml:space="preserve">            Otros gastos soja</t>
  </si>
  <si>
    <t xml:space="preserve">            Intereses ganados</t>
  </si>
  <si>
    <t xml:space="preserve">            Bonificaciones obtenidas</t>
  </si>
  <si>
    <t>4.01.05.01.002</t>
  </si>
  <si>
    <t xml:space="preserve">            Venta de Novillos</t>
  </si>
  <si>
    <t>4.01.02.01.003</t>
  </si>
  <si>
    <t>4.01.00.00.000</t>
  </si>
  <si>
    <t xml:space="preserve">         Reservas</t>
  </si>
  <si>
    <t xml:space="preserve">   Patrimonio Neto Total</t>
  </si>
  <si>
    <t>3.01.00.00.000</t>
  </si>
  <si>
    <t>2.01.01.04.008</t>
  </si>
  <si>
    <t xml:space="preserve">            Prestamos en pesos Santander Rio</t>
  </si>
  <si>
    <t xml:space="preserve">      Deudas</t>
  </si>
  <si>
    <t xml:space="preserve">         Diversos</t>
  </si>
  <si>
    <t xml:space="preserve">            Amort.acumuladas-tractores</t>
  </si>
  <si>
    <t>1.02.01.01.000</t>
  </si>
  <si>
    <t xml:space="preserve">            Deudores Varios</t>
  </si>
  <si>
    <t xml:space="preserve">            Deudores por ventas agricolas</t>
  </si>
  <si>
    <t>1.01.03.01.000</t>
  </si>
  <si>
    <t>1.01.01.01.050</t>
  </si>
  <si>
    <t xml:space="preserve">            Fondo fijo campo Bouquet</t>
  </si>
  <si>
    <t>Página Nro:</t>
  </si>
  <si>
    <t>5.03.01.01.004</t>
  </si>
  <si>
    <t xml:space="preserve">            Gastos oficina</t>
  </si>
  <si>
    <t xml:space="preserve">            Seguros varios</t>
  </si>
  <si>
    <t xml:space="preserve">            Sueldos y jornales campo</t>
  </si>
  <si>
    <t xml:space="preserve">            Gastos maquinarias</t>
  </si>
  <si>
    <t xml:space="preserve">            Dif.invent.insecticidas</t>
  </si>
  <si>
    <t xml:space="preserve">         Otros Egresos Almacenamiento</t>
  </si>
  <si>
    <t>5.01.02.05.000</t>
  </si>
  <si>
    <t>5.01.02.04.001</t>
  </si>
  <si>
    <t>5.01.02.03.002</t>
  </si>
  <si>
    <t>5.01.02.02.003</t>
  </si>
  <si>
    <t>5.01.01.14.008</t>
  </si>
  <si>
    <t xml:space="preserve">            Otros gastos trigo</t>
  </si>
  <si>
    <t>5.01.01.03.008</t>
  </si>
  <si>
    <t>5.01.01.02.009</t>
  </si>
  <si>
    <t xml:space="preserve">            Otros gastos maiz</t>
  </si>
  <si>
    <t>5.01.00.00.000</t>
  </si>
  <si>
    <t>4.02.01.00.000</t>
  </si>
  <si>
    <t xml:space="preserve">            Ventas de Trigo</t>
  </si>
  <si>
    <t xml:space="preserve">   Directas</t>
  </si>
  <si>
    <t xml:space="preserve">            Capital Suscripto e Integrado</t>
  </si>
  <si>
    <t xml:space="preserve">            PRESTAMO PAIHUEN</t>
  </si>
  <si>
    <t>2.01.01.04.009</t>
  </si>
  <si>
    <t xml:space="preserve">            Imp. a las Ganancias a  Pagar</t>
  </si>
  <si>
    <t xml:space="preserve">            Proveedores varios</t>
  </si>
  <si>
    <t xml:space="preserve">            Amort.acumuladas-utiles herramientas</t>
  </si>
  <si>
    <t xml:space="preserve">            Utiles y herramientas de produccion</t>
  </si>
  <si>
    <t>1.02.01.02.000</t>
  </si>
  <si>
    <t xml:space="preserve">            Instalaciones</t>
  </si>
  <si>
    <t>1.02.01.01.001</t>
  </si>
  <si>
    <t>1.01.04.05.008</t>
  </si>
  <si>
    <t xml:space="preserve">      Bienes de Cambio</t>
  </si>
  <si>
    <t>1.01.03.03.010</t>
  </si>
  <si>
    <t>1.01.03.01.001</t>
  </si>
  <si>
    <t>1.01.01.01.051</t>
  </si>
  <si>
    <t>1.01.01.01.040</t>
  </si>
  <si>
    <t xml:space="preserve">            Banco Santander Rio C/C</t>
  </si>
  <si>
    <t>Cuenta</t>
  </si>
  <si>
    <t>Plan de Cuentas Principal</t>
  </si>
  <si>
    <t>SI</t>
  </si>
  <si>
    <t>30/04/2022   AD   000000010008   29/05/2022 16:16:53</t>
  </si>
  <si>
    <t>5.04.00.00.000</t>
  </si>
  <si>
    <t xml:space="preserve">            Gastos bancarios</t>
  </si>
  <si>
    <t>5.02.01.00.000</t>
  </si>
  <si>
    <t>5.01.03.00.000</t>
  </si>
  <si>
    <t>5.01.02.05.001</t>
  </si>
  <si>
    <t>5.01.02.04.002</t>
  </si>
  <si>
    <t>5.01.02.03.003</t>
  </si>
  <si>
    <t xml:space="preserve">         Costo Feedlot</t>
  </si>
  <si>
    <t xml:space="preserve">            Fletes hacienda</t>
  </si>
  <si>
    <t>5.01.02.02.004</t>
  </si>
  <si>
    <t>5.01.01.14.009</t>
  </si>
  <si>
    <t xml:space="preserve">            Gastos varios trigo</t>
  </si>
  <si>
    <t>5.01.01.03.009</t>
  </si>
  <si>
    <t xml:space="preserve">            Descuentos financieros</t>
  </si>
  <si>
    <t>4.02.01.01.000</t>
  </si>
  <si>
    <t xml:space="preserve">            Prestamo Mutual Coyspu</t>
  </si>
  <si>
    <t xml:space="preserve">         Sociales</t>
  </si>
  <si>
    <t xml:space="preserve">            Prestamo en pesos Banco Nacion</t>
  </si>
  <si>
    <t xml:space="preserve">            Tarjeta Agro-Nacion</t>
  </si>
  <si>
    <t>1.02.01.03.000</t>
  </si>
  <si>
    <t xml:space="preserve">            Rodados</t>
  </si>
  <si>
    <t>1.02.01.02.001</t>
  </si>
  <si>
    <t>1.02.01.01.002</t>
  </si>
  <si>
    <t>1.01.04.05.009</t>
  </si>
  <si>
    <t>1.01.03.03.011</t>
  </si>
  <si>
    <t>1.01.03.03.000</t>
  </si>
  <si>
    <t>1.01.03.01.002</t>
  </si>
  <si>
    <t xml:space="preserve">            Dolares USA</t>
  </si>
  <si>
    <t xml:space="preserve">      Inversiones</t>
  </si>
  <si>
    <t>Total créditos: 3.794.490.032,56</t>
  </si>
  <si>
    <t xml:space="preserve">            Gastos rodados</t>
  </si>
  <si>
    <t xml:space="preserve">            Seguros varios estructura</t>
  </si>
  <si>
    <t xml:space="preserve">            Telefonos, franq.telegramas</t>
  </si>
  <si>
    <t>5.02.01.02.010</t>
  </si>
  <si>
    <t>5.02.01.01.000</t>
  </si>
  <si>
    <t>5.01.05.01.004</t>
  </si>
  <si>
    <t>5.01.03.01.000</t>
  </si>
  <si>
    <t>5.01.02.02.005</t>
  </si>
  <si>
    <t xml:space="preserve">         PRODUCCION CEREALES</t>
  </si>
  <si>
    <t xml:space="preserve">            Comision venta soja</t>
  </si>
  <si>
    <t>4.02.01.01.001</t>
  </si>
  <si>
    <t xml:space="preserve">            Prestamo Mutual CAT</t>
  </si>
  <si>
    <t xml:space="preserve">            Ret. Ganancias Emitidas (manual)</t>
  </si>
  <si>
    <t xml:space="preserve">            Iva a Pagar</t>
  </si>
  <si>
    <t xml:space="preserve">      OTROS CREDITOS</t>
  </si>
  <si>
    <t>1.02.01.03.001</t>
  </si>
  <si>
    <t>1.02.01.02.002</t>
  </si>
  <si>
    <t xml:space="preserve">            Balanzas y basculas</t>
  </si>
  <si>
    <t xml:space="preserve">   Activo No Corriente</t>
  </si>
  <si>
    <t>1.01.03.03.012</t>
  </si>
  <si>
    <t xml:space="preserve">            ING BRUTOS SALDO A FAVOR</t>
  </si>
  <si>
    <t xml:space="preserve">            Iva credito fiscal 21%</t>
  </si>
  <si>
    <t>1.01.03.03.001</t>
  </si>
  <si>
    <t>1.01.03.01.003</t>
  </si>
  <si>
    <t xml:space="preserve">            Valores a depositar</t>
  </si>
  <si>
    <t xml:space="preserve">            Banco Macro SA C/C</t>
  </si>
  <si>
    <t>1.01.01.01.020</t>
  </si>
  <si>
    <t>BALANCE DE PRESENTACIÓN</t>
  </si>
  <si>
    <t>Barlovento S.R.L. - (1)</t>
  </si>
  <si>
    <t xml:space="preserve">            Otros Egresos</t>
  </si>
  <si>
    <t>5.02.01.02.011</t>
  </si>
  <si>
    <t>5.02.01.02.000</t>
  </si>
  <si>
    <t>5.02.01.01.001</t>
  </si>
  <si>
    <t xml:space="preserve">      Indirectos</t>
  </si>
  <si>
    <t xml:space="preserve">            Costo Venta de Carne</t>
  </si>
  <si>
    <t>5.01.02.02.017</t>
  </si>
  <si>
    <t xml:space="preserve">            Fertilizantes, agroquimicos, funguicidas</t>
  </si>
  <si>
    <t xml:space="preserve">            Herbicidas</t>
  </si>
  <si>
    <t xml:space="preserve">            Comision venta trigo</t>
  </si>
  <si>
    <t xml:space="preserve">            Comision venta maiz</t>
  </si>
  <si>
    <t xml:space="preserve">         Gastos comercializacion Soja</t>
  </si>
  <si>
    <t xml:space="preserve">         Otros Prestamos</t>
  </si>
  <si>
    <t xml:space="preserve">            Alquileres a Pagar</t>
  </si>
  <si>
    <t xml:space="preserve">            Leyes sociales a pagar</t>
  </si>
  <si>
    <t xml:space="preserve">            Prestamos en pesos Bco. Macro</t>
  </si>
  <si>
    <t>2.00.00.00.000</t>
  </si>
  <si>
    <t xml:space="preserve">            Amort.acumuladas-muebles y utiles</t>
  </si>
  <si>
    <t>1.02.01.03.002</t>
  </si>
  <si>
    <t xml:space="preserve">            Amort.acumulada-instalaciones rurales</t>
  </si>
  <si>
    <t>1.02.01.02.003</t>
  </si>
  <si>
    <t xml:space="preserve">      Bienes de uso</t>
  </si>
  <si>
    <t>1.01.04.01.020</t>
  </si>
  <si>
    <t xml:space="preserve">            Hacienda vacuna (en desarrollo)</t>
  </si>
  <si>
    <t>1.01.03.05.000</t>
  </si>
  <si>
    <t>1.01.03.03.002</t>
  </si>
  <si>
    <t xml:space="preserve">            Banco Nacion C/C </t>
  </si>
  <si>
    <t>1.01.01.01.021</t>
  </si>
  <si>
    <t>1.01.01.00.000</t>
  </si>
  <si>
    <t>1.00.00.00.000</t>
  </si>
  <si>
    <t>Nombre</t>
  </si>
  <si>
    <t>5.03.01.01.008</t>
  </si>
  <si>
    <t xml:space="preserve">            Honorarios varios</t>
  </si>
  <si>
    <t xml:space="preserve">            Seguro</t>
  </si>
  <si>
    <t xml:space="preserve">            Combustibles y lubricantes rodados</t>
  </si>
  <si>
    <t>5.02.01.03.000</t>
  </si>
  <si>
    <t xml:space="preserve">            Gastos varios estructura</t>
  </si>
  <si>
    <t xml:space="preserve">            Rep.maquinarias</t>
  </si>
  <si>
    <t>5.02.01.02.001</t>
  </si>
  <si>
    <t xml:space="preserve">            Ingresos Brutos</t>
  </si>
  <si>
    <t xml:space="preserve">      Subproductos</t>
  </si>
  <si>
    <t xml:space="preserve">            Comisiones de compra de invernada</t>
  </si>
  <si>
    <t xml:space="preserve">            Analisis trigo</t>
  </si>
  <si>
    <t xml:space="preserve">            Gastos Entregados Maiz</t>
  </si>
  <si>
    <t xml:space="preserve">         Gastos comercializacion Maiz</t>
  </si>
  <si>
    <t xml:space="preserve">            Gastos Entregador Soja</t>
  </si>
  <si>
    <t xml:space="preserve">            Cosecha de soja</t>
  </si>
  <si>
    <t>3.00.00.00.000</t>
  </si>
  <si>
    <t xml:space="preserve">            Iva debito fiscal 10,5%</t>
  </si>
  <si>
    <t xml:space="preserve">            Proveedores Ganaderia</t>
  </si>
  <si>
    <t>2.01.01.00.000</t>
  </si>
  <si>
    <t>1.02.02.00.000</t>
  </si>
  <si>
    <t>1.02.01.03.003</t>
  </si>
  <si>
    <t xml:space="preserve">            Instalaciones rurales</t>
  </si>
  <si>
    <t>1.02.01.02.004</t>
  </si>
  <si>
    <t>1.02.01.01.005</t>
  </si>
  <si>
    <t xml:space="preserve">            Ins-inoculantes</t>
  </si>
  <si>
    <t>1.01.04.00.000</t>
  </si>
  <si>
    <t xml:space="preserve">         Creditos por impuestos</t>
  </si>
  <si>
    <t>1.01.01.01.022</t>
  </si>
  <si>
    <t xml:space="preserve">            Fondo fijo Ms. Jz.</t>
  </si>
  <si>
    <t>1.01.01.01.000</t>
  </si>
  <si>
    <t>5.03.01.01.009</t>
  </si>
  <si>
    <t xml:space="preserve">            Papeleria y utiles</t>
  </si>
  <si>
    <t xml:space="preserve">            Comb. y lubricantes maquinarias</t>
  </si>
  <si>
    <t xml:space="preserve">            Patentes y seguros maquinarias</t>
  </si>
  <si>
    <t>5.02.01.04.000</t>
  </si>
  <si>
    <t>5.02.01.03.001</t>
  </si>
  <si>
    <t>5.02.01.02.013</t>
  </si>
  <si>
    <t>5.01.03.01.003</t>
  </si>
  <si>
    <t xml:space="preserve">            Costos insumos feedlot</t>
  </si>
  <si>
    <t>5.01.02.02.019</t>
  </si>
  <si>
    <t>5.01.02.02.008</t>
  </si>
  <si>
    <t xml:space="preserve">            Secada</t>
  </si>
  <si>
    <t>Perdidas</t>
  </si>
  <si>
    <t>4.02.01.01.004</t>
  </si>
  <si>
    <t xml:space="preserve">         Intereses y rentas titulos</t>
  </si>
  <si>
    <t>4.01.01.01.010</t>
  </si>
  <si>
    <t>4.01.01.00.000</t>
  </si>
  <si>
    <t>4.00.00.00.000</t>
  </si>
  <si>
    <t>3.01.01.00.000</t>
  </si>
  <si>
    <t>2.01.01.02.010</t>
  </si>
  <si>
    <t>2.01.01.01.000</t>
  </si>
  <si>
    <t>1.02.02.01.000</t>
  </si>
  <si>
    <t>1.02.01.03.004</t>
  </si>
  <si>
    <t>1.02.01.02.005</t>
  </si>
  <si>
    <t xml:space="preserve">            Amort.acumulada-rodados</t>
  </si>
  <si>
    <t xml:space="preserve">            Amort. acumuladas construcciones y mejor</t>
  </si>
  <si>
    <t xml:space="preserve">         Bienes a utilizar proceso productivo</t>
  </si>
  <si>
    <t>1.01.04.01.000</t>
  </si>
  <si>
    <t xml:space="preserve">            Retencion ganancias sufridas</t>
  </si>
  <si>
    <t>1.01.03.03.015</t>
  </si>
  <si>
    <t xml:space="preserve">            Ret  Percepciones II.BB sufridas Sta. Fe</t>
  </si>
  <si>
    <t xml:space="preserve">            Iva percepciones sufrida</t>
  </si>
  <si>
    <t>1.01.03.03.004</t>
  </si>
  <si>
    <t xml:space="preserve">            Saldo a cobrar en final</t>
  </si>
  <si>
    <t xml:space="preserve">         Deudores por ventas</t>
  </si>
  <si>
    <t>1.01.01.01.023</t>
  </si>
  <si>
    <t>1.01.01.01.001</t>
  </si>
  <si>
    <t>del 06/2021 al 04/2022</t>
  </si>
  <si>
    <t>Incluye Asientos de Diferencia de Cambio</t>
  </si>
  <si>
    <t>Incluye Asientos de Ajuste  por Inflación</t>
  </si>
  <si>
    <t>5.03.00.00.000</t>
  </si>
  <si>
    <t>5.02.01.06.010</t>
  </si>
  <si>
    <t>5.02.01.05.000</t>
  </si>
  <si>
    <t>5.02.01.04.001</t>
  </si>
  <si>
    <t xml:space="preserve">            Patentes y seguros rodados</t>
  </si>
  <si>
    <t>5.02.01.03.002</t>
  </si>
  <si>
    <t xml:space="preserve">            Fletes varios</t>
  </si>
  <si>
    <t>5.02.01.02.014</t>
  </si>
  <si>
    <t xml:space="preserve">         Impuestos</t>
  </si>
  <si>
    <t xml:space="preserve">         Sub productos ganaderia</t>
  </si>
  <si>
    <t xml:space="preserve">            Gastos comercializacion por venta Hac.</t>
  </si>
  <si>
    <t xml:space="preserve">            Costo de hacienda vacuna</t>
  </si>
  <si>
    <t xml:space="preserve">            Servicios de terceros</t>
  </si>
  <si>
    <t xml:space="preserve">            Otros gastos cereales</t>
  </si>
  <si>
    <t xml:space="preserve">            Flete otros cereales</t>
  </si>
  <si>
    <t xml:space="preserve">         Mantenimiento acond. de cereal. y oleag.</t>
  </si>
  <si>
    <t>5.01.01.00.000</t>
  </si>
  <si>
    <t>5.00.00.00.000</t>
  </si>
  <si>
    <t xml:space="preserve">            Venta de Subproductos</t>
  </si>
  <si>
    <t xml:space="preserve">            Venta de Soja</t>
  </si>
  <si>
    <t>4.01.01.01.000</t>
  </si>
  <si>
    <t>3.01.01.01.000</t>
  </si>
  <si>
    <t xml:space="preserve">            Plan de Pagos Corrientes</t>
  </si>
  <si>
    <t xml:space="preserve">            Ingresos Brutos a Pagar</t>
  </si>
  <si>
    <t>2.01.01.02.011</t>
  </si>
  <si>
    <t xml:space="preserve">            Cheques diferidos Bco. Coinag</t>
  </si>
  <si>
    <t>2.01.01.02.000</t>
  </si>
  <si>
    <t>2.01.01.01.001</t>
  </si>
  <si>
    <t xml:space="preserve">         Comerciales</t>
  </si>
  <si>
    <t xml:space="preserve">   Pasivo corriente</t>
  </si>
  <si>
    <t>1.02.02.01.001</t>
  </si>
  <si>
    <t>1.02.01.02.006</t>
  </si>
  <si>
    <t>1.01.04.01.001</t>
  </si>
  <si>
    <t>1.01.03.03.005</t>
  </si>
  <si>
    <t xml:space="preserve">            Deudores por ventas ganaderia</t>
  </si>
  <si>
    <t>1.01.01.01.024</t>
  </si>
  <si>
    <t xml:space="preserve">   Activo Corriente</t>
  </si>
  <si>
    <t xml:space="preserve">Ultimo Comprobante Procesado: </t>
  </si>
  <si>
    <t>5.04.01.00.000</t>
  </si>
  <si>
    <t xml:space="preserve">         Resultados financieros</t>
  </si>
  <si>
    <t xml:space="preserve">            Mantenimiento sistemas de computos</t>
  </si>
  <si>
    <t>5.02.01.06.011</t>
  </si>
  <si>
    <t>5.02.01.06.000</t>
  </si>
  <si>
    <t>5.02.01.05.001</t>
  </si>
  <si>
    <t>5.02.01.04.002</t>
  </si>
  <si>
    <t>5.02.01.03.003</t>
  </si>
  <si>
    <t>5.02.01.02.015</t>
  </si>
  <si>
    <t>5.02.01.02.004</t>
  </si>
  <si>
    <t xml:space="preserve">   Indirectas</t>
  </si>
  <si>
    <t>5.01.03.01.005</t>
  </si>
  <si>
    <t xml:space="preserve">            Gastos varios Maiz</t>
  </si>
  <si>
    <t xml:space="preserve">            Gastos Entregador Trigo</t>
  </si>
  <si>
    <t>5.01.01.01.000</t>
  </si>
  <si>
    <t xml:space="preserve">            Venta Otros cereales</t>
  </si>
  <si>
    <t xml:space="preserve">            Venta de Maiz</t>
  </si>
  <si>
    <t>4.01.01.01.001</t>
  </si>
  <si>
    <t xml:space="preserve">            Resultado del Ejercicio</t>
  </si>
  <si>
    <t xml:space="preserve">            Resultados Acumulados Ej. anteriores</t>
  </si>
  <si>
    <t xml:space="preserve">         Resultados Acumulados</t>
  </si>
  <si>
    <t>3.01.01.02.000</t>
  </si>
  <si>
    <t>3.01.01.01.001</t>
  </si>
  <si>
    <t>2.01.01.04.010</t>
  </si>
  <si>
    <t>2.01.01.03.000</t>
  </si>
  <si>
    <t>2.01.01.02.012</t>
  </si>
  <si>
    <t xml:space="preserve">            Cheques Dif Bco Santander Rio S.A. (Cal)</t>
  </si>
  <si>
    <t>2.01.01.01.002</t>
  </si>
  <si>
    <t xml:space="preserve">            Soja</t>
  </si>
  <si>
    <t>1.01.04.03.000</t>
  </si>
  <si>
    <t>1.01.03.03.017</t>
  </si>
  <si>
    <t>1.01.03.03.006</t>
  </si>
  <si>
    <t xml:space="preserve">            Iva credito fiscal 10,5%</t>
  </si>
  <si>
    <t xml:space="preserve">         Colocaciones Financieras</t>
  </si>
  <si>
    <t xml:space="preserve">            Banco Coinag C/C</t>
  </si>
  <si>
    <t xml:space="preserve">         Caja y Bancos</t>
  </si>
  <si>
    <t>29/05/2022 16:35</t>
  </si>
  <si>
    <t xml:space="preserve"> No se ha efectuado el proceso de Ajuste por Inflación</t>
  </si>
  <si>
    <t>5.04.01.01.000</t>
  </si>
  <si>
    <t>5.02.01.06.012</t>
  </si>
  <si>
    <t>5.02.01.05.002</t>
  </si>
  <si>
    <t>5.02.01.04.003</t>
  </si>
  <si>
    <t>5.02.01.03.004</t>
  </si>
  <si>
    <t>5.02.01.02.016</t>
  </si>
  <si>
    <t>5.02.01.02.005</t>
  </si>
  <si>
    <t>5.01.01.02.000</t>
  </si>
  <si>
    <t>5.01.01.01.001</t>
  </si>
  <si>
    <t xml:space="preserve">      Resultado financiero</t>
  </si>
  <si>
    <t xml:space="preserve">      Otros ingresos</t>
  </si>
  <si>
    <t xml:space="preserve">            Venta de Vaquillonas</t>
  </si>
  <si>
    <t>4.01.01.01.002</t>
  </si>
  <si>
    <t>3.01.01.03.000</t>
  </si>
  <si>
    <t xml:space="preserve">            Reserva Legal</t>
  </si>
  <si>
    <t>3.01.01.02.001</t>
  </si>
  <si>
    <t>3.01.01.01.002</t>
  </si>
  <si>
    <t>2.01.01.04.000</t>
  </si>
  <si>
    <t>2.01.01.03.001</t>
  </si>
  <si>
    <t xml:space="preserve">            Prestamos en pesos Banco Coinag</t>
  </si>
  <si>
    <t>2.01.01.02.013</t>
  </si>
  <si>
    <t xml:space="preserve">         Bancarias</t>
  </si>
  <si>
    <t>2.01.01.01.003</t>
  </si>
  <si>
    <t>1.02.01.01.009</t>
  </si>
  <si>
    <t xml:space="preserve">            Ins-fertilizantes</t>
  </si>
  <si>
    <t xml:space="preserve">            Maiz</t>
  </si>
  <si>
    <t xml:space="preserve">         Activos biologicos ganaderos</t>
  </si>
  <si>
    <t>1.01.03.05.005</t>
  </si>
  <si>
    <t>1.01.03.03.007</t>
  </si>
  <si>
    <t xml:space="preserve">            Iva saldo a favor</t>
  </si>
  <si>
    <t xml:space="preserve">         Moneda extranjera</t>
  </si>
  <si>
    <t>Ejercicio N° 4</t>
  </si>
  <si>
    <t>Incluye Asientos de Apertura:</t>
  </si>
  <si>
    <t>Total débitos: 3.794.490.032,56</t>
  </si>
  <si>
    <t xml:space="preserve">         Tasas e impuestos</t>
  </si>
  <si>
    <t>5.02.01.06.013</t>
  </si>
  <si>
    <t xml:space="preserve">            Honorarios profesionales</t>
  </si>
  <si>
    <t xml:space="preserve">            Alquileres</t>
  </si>
  <si>
    <t>5.02.01.05.003</t>
  </si>
  <si>
    <t>5.02.01.02.017</t>
  </si>
  <si>
    <t>5.02.01.02.006</t>
  </si>
  <si>
    <t xml:space="preserve">         Diferencia de existencia</t>
  </si>
  <si>
    <t xml:space="preserve">            Pérdidas por muerte</t>
  </si>
  <si>
    <t xml:space="preserve">            Sanidad hacienda-inv-</t>
  </si>
  <si>
    <t>5.01.01.14.000</t>
  </si>
  <si>
    <t xml:space="preserve">            Fletes y acarreos trigo</t>
  </si>
  <si>
    <t>5.01.01.03.000</t>
  </si>
  <si>
    <t xml:space="preserve">            Embolsado maiz</t>
  </si>
  <si>
    <t>5.01.01.02.001</t>
  </si>
  <si>
    <t>5.01.01.01.002</t>
  </si>
  <si>
    <t>4.01.01.01.003</t>
  </si>
  <si>
    <t>3.01.01.03.001</t>
  </si>
  <si>
    <t xml:space="preserve">            Ajuste Capital</t>
  </si>
  <si>
    <t>2.01.01.05.000</t>
  </si>
  <si>
    <t>2.01.01.04.012</t>
  </si>
  <si>
    <t>2.01.01.03.002</t>
  </si>
  <si>
    <t xml:space="preserve">            Sueldos a pagar</t>
  </si>
  <si>
    <t>2.01.01.02.014</t>
  </si>
  <si>
    <t>2.01.01.02.003</t>
  </si>
  <si>
    <t xml:space="preserve">         Moviles</t>
  </si>
  <si>
    <t>1.02.00.00.000</t>
  </si>
  <si>
    <t>1.01.04.05.000</t>
  </si>
  <si>
    <t xml:space="preserve">            Donato Bermejo - Cta. Particular</t>
  </si>
  <si>
    <t>1.01.03.05.006</t>
  </si>
  <si>
    <t xml:space="preserve">            Ret. y Percepciones II.BB  Córdoba</t>
  </si>
  <si>
    <t>1.01.03.03.008</t>
  </si>
  <si>
    <t xml:space="preserve">            Pago a cuenta IVA </t>
  </si>
  <si>
    <t>1.01.02.00.000</t>
  </si>
  <si>
    <t xml:space="preserve">            Caja</t>
  </si>
  <si>
    <t xml:space="preserve"> </t>
  </si>
  <si>
    <t xml:space="preserve">            II BB Rta. Financiera Cordoba</t>
  </si>
  <si>
    <t>5.04.01.01.002</t>
  </si>
  <si>
    <t xml:space="preserve">            Derechos de Mercado </t>
  </si>
  <si>
    <t xml:space="preserve">            Diferencias cotiz.m/e</t>
  </si>
  <si>
    <t xml:space="preserve">      Resultados financieros</t>
  </si>
  <si>
    <t>5.02.01.09.000</t>
  </si>
  <si>
    <t>5.02.01.06.014</t>
  </si>
  <si>
    <t xml:space="preserve">            Subscripciones y cuotas</t>
  </si>
  <si>
    <t>5.02.01.06.003</t>
  </si>
  <si>
    <t xml:space="preserve">         Gastos estructura</t>
  </si>
  <si>
    <t xml:space="preserve">         Hacienda vacuna invernada</t>
  </si>
  <si>
    <t xml:space="preserve">            Seguro Granizo Soja</t>
  </si>
  <si>
    <t>5.01.01.04.000</t>
  </si>
  <si>
    <t>5.01.01.03.001</t>
  </si>
  <si>
    <t>5.01.01.02.002</t>
  </si>
  <si>
    <t xml:space="preserve">      Agricultura</t>
  </si>
  <si>
    <t>Ganancias</t>
  </si>
  <si>
    <t>3.01.01.03.002</t>
  </si>
  <si>
    <t xml:space="preserve">            PLAN DE PAGOS AFIP</t>
  </si>
  <si>
    <t>2.01.01.04.002</t>
  </si>
  <si>
    <t>2.01.01.03.003</t>
  </si>
  <si>
    <t xml:space="preserve">            Cargas sociales a pagar</t>
  </si>
  <si>
    <t>2.01.01.02.015</t>
  </si>
  <si>
    <t>2.01.01.02.004</t>
  </si>
  <si>
    <t xml:space="preserve">         Estructura</t>
  </si>
  <si>
    <t xml:space="preserve">            Ins-insecticidas</t>
  </si>
  <si>
    <t>1.01.04.05.001</t>
  </si>
  <si>
    <t>1.01.04.03.003</t>
  </si>
  <si>
    <t>1.01.03.05.007</t>
  </si>
  <si>
    <t>1.01.03.03.009</t>
  </si>
  <si>
    <t>1.01.02.01.000</t>
  </si>
  <si>
    <t xml:space="preserve">            Caja ahorro MutualCat</t>
  </si>
  <si>
    <t>1.01.01.01.006</t>
  </si>
  <si>
    <t>C</t>
  </si>
  <si>
    <t>Activo</t>
  </si>
  <si>
    <t>VENTAS TOTALES</t>
  </si>
  <si>
    <t>Agricultura</t>
  </si>
  <si>
    <t>Ganaderia</t>
  </si>
  <si>
    <t>Otros</t>
  </si>
  <si>
    <t>TOTAL ACTIVO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</si>
</sst>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0FFB0"/>
      <rgbColor rgb="0000FF80"/>
      <rgbColor rgb="0080FFFF"/>
      <rgbColor rgb="000080FF"/>
      <rgbColor rgb="0000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externalLink" Target="externalLinks/externalLink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12700</xdr:colOff>
      <xdr:row>2</xdr:row>
      <xdr:rowOff>0</xdr:rowOff>
    </xdr:from>
    <xdr:to>
      <xdr:col>9</xdr:col>
      <xdr:colOff>254000</xdr:colOff>
      <xdr:row>2</xdr:row>
      <xdr:rowOff>0</xdr:rowOff>
    </xdr:to>
    <xdr:sp macro="" textlink="">
      <xdr:nvSpPr>
        <xdr:cNvPr id="1221" name="Line 1">
          <a:extLst>
            <a:ext uri="{FF2B5EF4-FFF2-40B4-BE49-F238E27FC236}">
              <a16:creationId xmlns:a16="http://schemas.microsoft.com/office/drawing/2014/main" id="{84BE1993-6E64-EB9A-7E64-66E49CC124D4}"/>
            </a:ext>
          </a:extLst>
        </xdr:cNvPr>
        <xdr:cNvSpPr>
          <a:spLocks noChangeShapeType="1"/>
        </xdr:cNvSpPr>
      </xdr:nvSpPr>
      <xdr:spPr bwMode="auto">
        <a:xfrm flipH="1" flipV="1">
          <a:off x="12700" y="330200"/>
          <a:ext cx="80137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138</xdr:row>
      <xdr:rowOff>0</xdr:rowOff>
    </xdr:from>
    <xdr:to>
      <xdr:col>9</xdr:col>
      <xdr:colOff>254000</xdr:colOff>
      <xdr:row>138</xdr:row>
      <xdr:rowOff>0</xdr:rowOff>
    </xdr:to>
    <xdr:sp macro="" textlink="">
      <xdr:nvSpPr>
        <xdr:cNvPr id="1222" name="Line 4">
          <a:extLst>
            <a:ext uri="{FF2B5EF4-FFF2-40B4-BE49-F238E27FC236}">
              <a16:creationId xmlns:a16="http://schemas.microsoft.com/office/drawing/2014/main" id="{CB29C027-87C0-BEF2-5204-AD16C84692F5}"/>
            </a:ext>
          </a:extLst>
        </xdr:cNvPr>
        <xdr:cNvSpPr>
          <a:spLocks noChangeShapeType="1"/>
        </xdr:cNvSpPr>
      </xdr:nvSpPr>
      <xdr:spPr bwMode="auto">
        <a:xfrm flipH="1" flipV="1">
          <a:off x="12700" y="19786600"/>
          <a:ext cx="80137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188</xdr:row>
      <xdr:rowOff>0</xdr:rowOff>
    </xdr:from>
    <xdr:to>
      <xdr:col>9</xdr:col>
      <xdr:colOff>254000</xdr:colOff>
      <xdr:row>188</xdr:row>
      <xdr:rowOff>0</xdr:rowOff>
    </xdr:to>
    <xdr:sp macro="" textlink="">
      <xdr:nvSpPr>
        <xdr:cNvPr id="1223" name="Line 5">
          <a:extLst>
            <a:ext uri="{FF2B5EF4-FFF2-40B4-BE49-F238E27FC236}">
              <a16:creationId xmlns:a16="http://schemas.microsoft.com/office/drawing/2014/main" id="{1F717AD4-D66F-7BD1-F1EF-EBA417F04A60}"/>
            </a:ext>
          </a:extLst>
        </xdr:cNvPr>
        <xdr:cNvSpPr>
          <a:spLocks noChangeShapeType="1"/>
        </xdr:cNvSpPr>
      </xdr:nvSpPr>
      <xdr:spPr bwMode="auto">
        <a:xfrm flipH="1" flipV="1">
          <a:off x="12700" y="26936700"/>
          <a:ext cx="80137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238</xdr:row>
      <xdr:rowOff>0</xdr:rowOff>
    </xdr:from>
    <xdr:to>
      <xdr:col>9</xdr:col>
      <xdr:colOff>254000</xdr:colOff>
      <xdr:row>238</xdr:row>
      <xdr:rowOff>0</xdr:rowOff>
    </xdr:to>
    <xdr:sp macro="" textlink="">
      <xdr:nvSpPr>
        <xdr:cNvPr id="1224" name="Line 6">
          <a:extLst>
            <a:ext uri="{FF2B5EF4-FFF2-40B4-BE49-F238E27FC236}">
              <a16:creationId xmlns:a16="http://schemas.microsoft.com/office/drawing/2014/main" id="{81A3E441-F116-0564-56A1-DBBB30E849A0}"/>
            </a:ext>
          </a:extLst>
        </xdr:cNvPr>
        <xdr:cNvSpPr>
          <a:spLocks noChangeShapeType="1"/>
        </xdr:cNvSpPr>
      </xdr:nvSpPr>
      <xdr:spPr bwMode="auto">
        <a:xfrm flipH="1" flipV="1">
          <a:off x="12700" y="34086800"/>
          <a:ext cx="80137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321</xdr:row>
      <xdr:rowOff>0</xdr:rowOff>
    </xdr:from>
    <xdr:to>
      <xdr:col>9</xdr:col>
      <xdr:colOff>254000</xdr:colOff>
      <xdr:row>321</xdr:row>
      <xdr:rowOff>0</xdr:rowOff>
    </xdr:to>
    <xdr:sp macro="" textlink="">
      <xdr:nvSpPr>
        <xdr:cNvPr id="1225" name="Line 7">
          <a:extLst>
            <a:ext uri="{FF2B5EF4-FFF2-40B4-BE49-F238E27FC236}">
              <a16:creationId xmlns:a16="http://schemas.microsoft.com/office/drawing/2014/main" id="{571C769E-50C4-F744-D0AC-AAE1E38F662F}"/>
            </a:ext>
          </a:extLst>
        </xdr:cNvPr>
        <xdr:cNvSpPr>
          <a:spLocks noChangeShapeType="1"/>
        </xdr:cNvSpPr>
      </xdr:nvSpPr>
      <xdr:spPr bwMode="auto">
        <a:xfrm flipH="1" flipV="1">
          <a:off x="0" y="46012100"/>
          <a:ext cx="80264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288</xdr:row>
      <xdr:rowOff>0</xdr:rowOff>
    </xdr:from>
    <xdr:to>
      <xdr:col>9</xdr:col>
      <xdr:colOff>254000</xdr:colOff>
      <xdr:row>288</xdr:row>
      <xdr:rowOff>0</xdr:rowOff>
    </xdr:to>
    <xdr:sp macro="" textlink="">
      <xdr:nvSpPr>
        <xdr:cNvPr id="1226" name="Line 8">
          <a:extLst>
            <a:ext uri="{FF2B5EF4-FFF2-40B4-BE49-F238E27FC236}">
              <a16:creationId xmlns:a16="http://schemas.microsoft.com/office/drawing/2014/main" id="{5EF80A15-218E-69B8-D840-1588A3BE7DF9}"/>
            </a:ext>
          </a:extLst>
        </xdr:cNvPr>
        <xdr:cNvSpPr>
          <a:spLocks noChangeShapeType="1"/>
        </xdr:cNvSpPr>
      </xdr:nvSpPr>
      <xdr:spPr bwMode="auto">
        <a:xfrm flipH="1" flipV="1">
          <a:off x="12700" y="41236900"/>
          <a:ext cx="80137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Barlovento%20SRL%20%20C_Balance%20Principal%20consolidado%20al%2030042022.xls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Sheet1"/>
    </sheetNames>
    <sheetDataSet>
      <sheetData sheetId="0">
        <row r="183">
          <cell r="L183">
            <v>1868241.87</v>
          </cell>
        </row>
      </sheetData>
    </sheetDataSet>
  </externalBook>
</externalLink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342"/>
  <sheetViews>
    <sheetView tabSelected="1" zoomScale="163" zoomScaleNormal="128" workbookViewId="0">
      <selection sqref="A1:IV65536"/>
    </sheetView>
  </sheetViews>
  <sheetFormatPr baseColWidth="10" defaultRowHeight="13" x14ac:dyDescent="0.15"/>
  <cols>
    <col min="1" max="2" width="12.1640625" customWidth="1" collapsed="1"/>
    <col min="3" max="3" width="13.5" customWidth="1"/>
    <col min="4" max="4" width="5.33203125" customWidth="1"/>
    <col min="5" max="5" width="30" customWidth="1" collapsed="1"/>
    <col min="6" max="6" width="18.1640625" customWidth="1"/>
    <col min="7" max="7" width="3" customWidth="1"/>
    <col min="8" max="8" width="4.5" customWidth="1" collapsed="1"/>
    <col min="9" max="9" width="3.1640625" customWidth="1" collapsed="1"/>
    <col min="10" max="10" width="3.83203125" customWidth="1"/>
    <col min="11" max="11" width="9.5" customWidth="1"/>
    <col min="12" max="13" width="13.6640625" bestFit="1" customWidth="1"/>
  </cols>
  <sheetData>
    <row r="1" spans="1:12" ht="13" customHeight="1" x14ac:dyDescent="0.15">
      <c r="A1" t="s">
        <v>299</v>
      </c>
      <c r="J1" t="s">
        <v>476</v>
      </c>
    </row>
    <row r="2" spans="1:12" ht="13" customHeight="1" x14ac:dyDescent="0.15">
      <c r="A2" t="s">
        <v>509</v>
      </c>
      <c r="G2" t="s">
        <v>199</v>
      </c>
      <c r="H2">
        <v>1</v>
      </c>
      <c r="I2" t="s">
        <v>57</v>
      </c>
      <c r="J2">
        <v>7</v>
      </c>
    </row>
    <row r="3" spans="1:12" ht="15" customHeight="1" x14ac:dyDescent="0.15">
      <c r="E3" t="s">
        <v>298</v>
      </c>
    </row>
    <row r="4" spans="1:12" ht="12.5" customHeight="1" x14ac:dyDescent="0.15">
      <c r="E4" t="s">
        <v>238</v>
      </c>
    </row>
    <row r="5" spans="1:12" ht="12.5" customHeight="1" x14ac:dyDescent="0.15">
      <c r="E5" t="s">
        <v>399</v>
      </c>
    </row>
    <row r="6" spans="1:12" ht="12.75" customHeight="1" x14ac:dyDescent="0.15"/>
    <row r="7" spans="1:12" ht="13" customHeight="1" x14ac:dyDescent="0.15">
      <c r="B7" t="s">
        <v>237</v>
      </c>
      <c r="D7" t="s">
        <v>330</v>
      </c>
      <c r="F7" t="s">
        <v>128</v>
      </c>
    </row>
    <row r="8" spans="1:12" ht="12.75" customHeight="1" x14ac:dyDescent="0.15"/>
    <row r="9" spans="1:12" ht="11" customHeight="1" x14ac:dyDescent="0.15">
      <c r="B9" t="s">
        <v>329</v>
      </c>
      <c r="C9" t="s">
        <v>582</v>
      </c>
      <c r="F9">
        <v>576734156</v>
      </c>
      <c r="G9" t="s">
        <v>547</v>
      </c>
      <c r="L9" t="s">
        <v>587</v>
      </c>
    </row>
    <row r="10" spans="1:12" ht="11" customHeight="1" x14ac:dyDescent="0.15">
      <c r="B10" t="s">
        <v>127</v>
      </c>
      <c r="C10" t="s">
        <v>438</v>
      </c>
      <c r="F10">
        <v>543724722.58000004</v>
      </c>
      <c r="G10" t="s">
        <v>547</v>
      </c>
      <c r="L10">
        <f>F9</f>
        <v>576734156</v>
      </c>
    </row>
    <row r="11" spans="1:12" ht="11" customHeight="1" x14ac:dyDescent="0.15">
      <c r="B11" t="s">
        <v>328</v>
      </c>
      <c r="C11" t="s">
        <v>126</v>
      </c>
      <c r="F11">
        <v>8980771.3599999994</v>
      </c>
      <c r="G11" t="s">
        <v>581</v>
      </c>
    </row>
    <row r="12" spans="1:12" ht="11" customHeight="1" x14ac:dyDescent="0.15">
      <c r="B12" t="s">
        <v>361</v>
      </c>
      <c r="C12" t="s">
        <v>475</v>
      </c>
      <c r="F12">
        <v>8980771.3599999994</v>
      </c>
      <c r="G12" t="s">
        <v>581</v>
      </c>
    </row>
    <row r="13" spans="1:12" ht="11" customHeight="1" x14ac:dyDescent="0.15">
      <c r="B13" t="s">
        <v>398</v>
      </c>
      <c r="C13" t="s">
        <v>546</v>
      </c>
      <c r="F13">
        <v>25756.62</v>
      </c>
      <c r="G13" t="s">
        <v>581</v>
      </c>
    </row>
    <row r="14" spans="1:12" ht="11" customHeight="1" x14ac:dyDescent="0.15">
      <c r="B14" t="s">
        <v>580</v>
      </c>
      <c r="C14" t="s">
        <v>198</v>
      </c>
      <c r="F14">
        <v>48221.55</v>
      </c>
      <c r="G14" t="s">
        <v>547</v>
      </c>
    </row>
    <row r="15" spans="1:12" ht="11" customHeight="1" x14ac:dyDescent="0.15">
      <c r="B15" t="s">
        <v>31</v>
      </c>
      <c r="C15" t="s">
        <v>360</v>
      </c>
      <c r="F15">
        <v>4858576.67</v>
      </c>
      <c r="G15" t="s">
        <v>547</v>
      </c>
    </row>
    <row r="16" spans="1:12" ht="11" customHeight="1" x14ac:dyDescent="0.15">
      <c r="B16" t="s">
        <v>297</v>
      </c>
      <c r="C16" t="s">
        <v>296</v>
      </c>
      <c r="F16">
        <v>13456270.220000001</v>
      </c>
      <c r="G16" t="s">
        <v>581</v>
      </c>
    </row>
    <row r="17" spans="2:7" ht="11" customHeight="1" x14ac:dyDescent="0.15">
      <c r="B17" t="s">
        <v>327</v>
      </c>
      <c r="C17" t="s">
        <v>326</v>
      </c>
      <c r="F17">
        <v>1343302.08</v>
      </c>
      <c r="G17" t="s">
        <v>581</v>
      </c>
    </row>
    <row r="18" spans="2:7" ht="11" customHeight="1" x14ac:dyDescent="0.15">
      <c r="B18" t="s">
        <v>359</v>
      </c>
      <c r="C18" t="s">
        <v>236</v>
      </c>
      <c r="F18">
        <v>1400255.6</v>
      </c>
      <c r="G18" t="s">
        <v>547</v>
      </c>
    </row>
    <row r="19" spans="2:7" ht="11" customHeight="1" x14ac:dyDescent="0.15">
      <c r="B19" t="s">
        <v>397</v>
      </c>
      <c r="C19" t="s">
        <v>474</v>
      </c>
      <c r="F19">
        <v>7713024.75</v>
      </c>
      <c r="G19" t="s">
        <v>581</v>
      </c>
    </row>
    <row r="20" spans="2:7" ht="11" customHeight="1" x14ac:dyDescent="0.15">
      <c r="B20" t="s">
        <v>437</v>
      </c>
      <c r="C20" t="s">
        <v>158</v>
      </c>
      <c r="F20">
        <v>2502.29</v>
      </c>
      <c r="G20" t="s">
        <v>547</v>
      </c>
    </row>
    <row r="21" spans="2:7" ht="11" customHeight="1" x14ac:dyDescent="0.15">
      <c r="B21" t="s">
        <v>235</v>
      </c>
      <c r="C21" t="s">
        <v>579</v>
      </c>
      <c r="F21">
        <v>5882228.7599999998</v>
      </c>
      <c r="G21" t="s">
        <v>547</v>
      </c>
    </row>
    <row r="22" spans="2:7" ht="11" customHeight="1" x14ac:dyDescent="0.15">
      <c r="B22" t="s">
        <v>197</v>
      </c>
      <c r="C22" t="s">
        <v>295</v>
      </c>
      <c r="F22">
        <v>1363495.44</v>
      </c>
      <c r="G22" t="s">
        <v>547</v>
      </c>
    </row>
    <row r="23" spans="2:7" ht="11" customHeight="1" x14ac:dyDescent="0.15">
      <c r="B23" t="s">
        <v>234</v>
      </c>
      <c r="C23" t="s">
        <v>30</v>
      </c>
      <c r="F23">
        <v>2302</v>
      </c>
      <c r="G23" t="s">
        <v>547</v>
      </c>
    </row>
    <row r="24" spans="2:7" ht="11" customHeight="1" x14ac:dyDescent="0.15">
      <c r="B24" t="s">
        <v>545</v>
      </c>
      <c r="C24" t="s">
        <v>269</v>
      </c>
      <c r="F24">
        <v>2706725.87</v>
      </c>
      <c r="G24" t="s">
        <v>547</v>
      </c>
    </row>
    <row r="25" spans="2:7" ht="11" customHeight="1" x14ac:dyDescent="0.15">
      <c r="B25" t="s">
        <v>578</v>
      </c>
      <c r="C25" t="s">
        <v>473</v>
      </c>
      <c r="F25">
        <v>1867329.62</v>
      </c>
      <c r="G25" t="s">
        <v>547</v>
      </c>
    </row>
    <row r="26" spans="2:7" ht="11" customHeight="1" x14ac:dyDescent="0.15">
      <c r="B26" t="s">
        <v>125</v>
      </c>
      <c r="C26" t="s">
        <v>29</v>
      </c>
      <c r="F26">
        <v>1867329.62</v>
      </c>
      <c r="G26" t="s">
        <v>547</v>
      </c>
    </row>
    <row r="27" spans="2:7" ht="11" customHeight="1" x14ac:dyDescent="0.15">
      <c r="B27" t="s">
        <v>56</v>
      </c>
      <c r="C27" t="s">
        <v>508</v>
      </c>
      <c r="F27">
        <v>839396.25</v>
      </c>
      <c r="G27" t="s">
        <v>547</v>
      </c>
    </row>
    <row r="28" spans="2:7" ht="11" customHeight="1" x14ac:dyDescent="0.15">
      <c r="B28" t="s">
        <v>96</v>
      </c>
      <c r="C28" t="s">
        <v>268</v>
      </c>
      <c r="F28">
        <v>839396.25</v>
      </c>
      <c r="G28" t="s">
        <v>547</v>
      </c>
    </row>
    <row r="29" spans="2:7" ht="11" customHeight="1" x14ac:dyDescent="0.15">
      <c r="B29" t="s">
        <v>157</v>
      </c>
      <c r="C29" t="s">
        <v>95</v>
      </c>
      <c r="F29">
        <v>147281029.93000001</v>
      </c>
      <c r="G29" t="s">
        <v>547</v>
      </c>
    </row>
    <row r="30" spans="2:7" ht="11" customHeight="1" x14ac:dyDescent="0.15">
      <c r="B30" t="s">
        <v>196</v>
      </c>
      <c r="C30" t="s">
        <v>396</v>
      </c>
      <c r="F30">
        <v>88461029.100000009</v>
      </c>
      <c r="G30" t="s">
        <v>547</v>
      </c>
    </row>
    <row r="31" spans="2:7" ht="11" customHeight="1" x14ac:dyDescent="0.15">
      <c r="B31" t="s">
        <v>233</v>
      </c>
      <c r="C31" t="s">
        <v>195</v>
      </c>
      <c r="F31">
        <v>66667965.630000003</v>
      </c>
      <c r="G31" t="s">
        <v>547</v>
      </c>
    </row>
    <row r="32" spans="2:7" ht="11" customHeight="1" x14ac:dyDescent="0.15">
      <c r="B32" t="s">
        <v>267</v>
      </c>
      <c r="C32" t="s">
        <v>436</v>
      </c>
      <c r="F32">
        <v>19183247.280000001</v>
      </c>
      <c r="G32" t="s">
        <v>547</v>
      </c>
    </row>
    <row r="33" spans="2:7" ht="11" customHeight="1" x14ac:dyDescent="0.15">
      <c r="B33" t="s">
        <v>294</v>
      </c>
      <c r="C33" t="s">
        <v>194</v>
      </c>
      <c r="F33">
        <v>1466871.72</v>
      </c>
      <c r="G33" t="s">
        <v>547</v>
      </c>
    </row>
    <row r="34" spans="2:7" ht="11" customHeight="1" x14ac:dyDescent="0.15">
      <c r="B34" t="s">
        <v>156</v>
      </c>
      <c r="C34" t="s">
        <v>395</v>
      </c>
      <c r="F34">
        <v>1142944.47</v>
      </c>
      <c r="G34" t="s">
        <v>547</v>
      </c>
    </row>
    <row r="35" spans="2:7" ht="11" customHeight="1" x14ac:dyDescent="0.15">
      <c r="B35" t="s">
        <v>266</v>
      </c>
      <c r="C35" t="s">
        <v>358</v>
      </c>
      <c r="F35">
        <v>52588660.480000004</v>
      </c>
      <c r="G35" t="s">
        <v>547</v>
      </c>
    </row>
    <row r="36" spans="2:7" ht="11" customHeight="1" x14ac:dyDescent="0.15">
      <c r="B36" t="s">
        <v>293</v>
      </c>
      <c r="C36" t="s">
        <v>292</v>
      </c>
      <c r="F36">
        <v>4986273.8500000006</v>
      </c>
      <c r="G36" t="s">
        <v>547</v>
      </c>
    </row>
    <row r="37" spans="2:7" ht="11" customHeight="1" x14ac:dyDescent="0.15">
      <c r="B37" t="s">
        <v>325</v>
      </c>
      <c r="C37" t="s">
        <v>472</v>
      </c>
      <c r="F37">
        <v>15102609.380000001</v>
      </c>
      <c r="G37" t="s">
        <v>547</v>
      </c>
    </row>
    <row r="38" spans="2:7" ht="11" customHeight="1" x14ac:dyDescent="0.15">
      <c r="B38" t="s">
        <v>394</v>
      </c>
      <c r="C38" t="s">
        <v>393</v>
      </c>
      <c r="F38">
        <v>6361.27</v>
      </c>
      <c r="G38" t="s">
        <v>547</v>
      </c>
    </row>
    <row r="39" spans="2:7" ht="11" customHeight="1" x14ac:dyDescent="0.15">
      <c r="B39" t="s">
        <v>435</v>
      </c>
      <c r="C39" t="s">
        <v>94</v>
      </c>
      <c r="F39">
        <v>2883071.93</v>
      </c>
      <c r="G39" t="s">
        <v>547</v>
      </c>
    </row>
    <row r="40" spans="2:7" ht="11" customHeight="1" x14ac:dyDescent="0.15">
      <c r="B40" t="s">
        <v>471</v>
      </c>
      <c r="C40" t="s">
        <v>507</v>
      </c>
      <c r="F40">
        <v>20371171.309999999</v>
      </c>
      <c r="G40" t="s">
        <v>547</v>
      </c>
    </row>
    <row r="41" spans="2:7" ht="11" customHeight="1" x14ac:dyDescent="0.15">
      <c r="B41" t="s">
        <v>506</v>
      </c>
      <c r="C41" t="s">
        <v>544</v>
      </c>
      <c r="F41">
        <v>3483.46</v>
      </c>
      <c r="G41" t="s">
        <v>547</v>
      </c>
    </row>
    <row r="42" spans="2:7" ht="11" customHeight="1" x14ac:dyDescent="0.15">
      <c r="B42" t="s">
        <v>543</v>
      </c>
      <c r="C42" t="s">
        <v>155</v>
      </c>
      <c r="F42">
        <v>1172488.98</v>
      </c>
      <c r="G42" t="s">
        <v>581</v>
      </c>
    </row>
    <row r="43" spans="2:7" ht="11" customHeight="1" x14ac:dyDescent="0.15">
      <c r="B43" t="s">
        <v>577</v>
      </c>
      <c r="C43" t="s">
        <v>542</v>
      </c>
      <c r="F43">
        <v>839.30000000000007</v>
      </c>
      <c r="G43" t="s">
        <v>581</v>
      </c>
    </row>
    <row r="44" spans="2:7" ht="11" customHeight="1" x14ac:dyDescent="0.15">
      <c r="B44" t="s">
        <v>232</v>
      </c>
      <c r="C44" t="s">
        <v>392</v>
      </c>
      <c r="F44">
        <v>433985.63</v>
      </c>
      <c r="G44" t="s">
        <v>547</v>
      </c>
    </row>
    <row r="45" spans="2:7" ht="11" customHeight="1" x14ac:dyDescent="0.15">
      <c r="B45" t="s">
        <v>265</v>
      </c>
      <c r="C45" t="s">
        <v>291</v>
      </c>
      <c r="F45">
        <v>59453.71</v>
      </c>
      <c r="G45" t="s">
        <v>547</v>
      </c>
    </row>
    <row r="46" spans="2:7" ht="11" customHeight="1" x14ac:dyDescent="0.15">
      <c r="B46" t="s">
        <v>290</v>
      </c>
      <c r="C46" t="s">
        <v>93</v>
      </c>
      <c r="F46">
        <v>71229.509999999995</v>
      </c>
      <c r="G46" t="s">
        <v>547</v>
      </c>
    </row>
    <row r="47" spans="2:7" ht="11" customHeight="1" x14ac:dyDescent="0.15">
      <c r="B47" t="s">
        <v>391</v>
      </c>
      <c r="C47" t="s">
        <v>28</v>
      </c>
      <c r="F47">
        <v>5860315.04</v>
      </c>
      <c r="G47" t="s">
        <v>547</v>
      </c>
    </row>
    <row r="48" spans="2:7" ht="11" customHeight="1" x14ac:dyDescent="0.15">
      <c r="B48" t="s">
        <v>470</v>
      </c>
      <c r="C48" t="s">
        <v>390</v>
      </c>
      <c r="F48">
        <v>3984033.67</v>
      </c>
      <c r="G48" t="s">
        <v>547</v>
      </c>
    </row>
    <row r="49" spans="2:7" ht="11" customHeight="1" x14ac:dyDescent="0.15">
      <c r="B49" t="s">
        <v>324</v>
      </c>
      <c r="C49" t="s">
        <v>92</v>
      </c>
      <c r="F49">
        <v>6231340.3500000006</v>
      </c>
      <c r="G49" t="s">
        <v>547</v>
      </c>
    </row>
    <row r="50" spans="2:7" ht="11" customHeight="1" x14ac:dyDescent="0.15">
      <c r="B50" t="s">
        <v>505</v>
      </c>
      <c r="C50" t="s">
        <v>154</v>
      </c>
      <c r="F50">
        <v>6179478.8399999999</v>
      </c>
      <c r="G50" t="s">
        <v>547</v>
      </c>
    </row>
    <row r="51" spans="2:7" ht="13" customHeight="1" x14ac:dyDescent="0.15">
      <c r="B51" t="s">
        <v>541</v>
      </c>
      <c r="C51" t="s">
        <v>55</v>
      </c>
      <c r="F51">
        <v>25462.02</v>
      </c>
      <c r="G51" t="s">
        <v>547</v>
      </c>
    </row>
    <row r="52" spans="2:7" ht="13" customHeight="1" x14ac:dyDescent="0.15">
      <c r="B52" t="s">
        <v>576</v>
      </c>
      <c r="C52" t="s">
        <v>540</v>
      </c>
      <c r="F52">
        <v>26399.49</v>
      </c>
      <c r="G52" t="s">
        <v>547</v>
      </c>
    </row>
    <row r="53" spans="2:7" ht="15" customHeight="1" x14ac:dyDescent="0.15">
      <c r="B53" t="s">
        <v>357</v>
      </c>
      <c r="C53" t="s">
        <v>231</v>
      </c>
      <c r="F53">
        <v>402717738.13999999</v>
      </c>
      <c r="G53" t="s">
        <v>547</v>
      </c>
    </row>
    <row r="54" spans="2:7" ht="12.5" customHeight="1" x14ac:dyDescent="0.15">
      <c r="B54" t="s">
        <v>389</v>
      </c>
      <c r="C54" t="s">
        <v>504</v>
      </c>
      <c r="F54">
        <v>374409237.70999998</v>
      </c>
      <c r="G54" t="s">
        <v>547</v>
      </c>
    </row>
    <row r="55" spans="2:7" ht="12.5" customHeight="1" x14ac:dyDescent="0.15">
      <c r="B55" t="s">
        <v>434</v>
      </c>
      <c r="C55" t="s">
        <v>323</v>
      </c>
      <c r="F55">
        <v>374308393.70999998</v>
      </c>
      <c r="G55" t="s">
        <v>547</v>
      </c>
    </row>
    <row r="56" spans="2:7" ht="12.75" customHeight="1" x14ac:dyDescent="0.15">
      <c r="B56" t="s">
        <v>322</v>
      </c>
      <c r="C56" t="s">
        <v>27</v>
      </c>
      <c r="F56">
        <v>100844</v>
      </c>
      <c r="G56" t="s">
        <v>547</v>
      </c>
    </row>
    <row r="57" spans="2:7" ht="13" customHeight="1" x14ac:dyDescent="0.15">
      <c r="B57" t="s">
        <v>469</v>
      </c>
      <c r="C57" t="s">
        <v>91</v>
      </c>
      <c r="F57">
        <v>22541920.77</v>
      </c>
      <c r="G57" t="s">
        <v>547</v>
      </c>
    </row>
    <row r="58" spans="2:7" ht="11" customHeight="1" x14ac:dyDescent="0.15">
      <c r="B58" t="s">
        <v>575</v>
      </c>
      <c r="C58" t="s">
        <v>468</v>
      </c>
      <c r="F58">
        <v>10380291.51</v>
      </c>
      <c r="G58" t="s">
        <v>547</v>
      </c>
    </row>
    <row r="59" spans="2:7" ht="11" customHeight="1" x14ac:dyDescent="0.15">
      <c r="B59" t="s">
        <v>26</v>
      </c>
      <c r="C59" t="s">
        <v>503</v>
      </c>
      <c r="F59">
        <v>12161629.26</v>
      </c>
      <c r="G59" t="s">
        <v>547</v>
      </c>
    </row>
    <row r="60" spans="2:7" ht="11" customHeight="1" x14ac:dyDescent="0.15">
      <c r="B60" t="s">
        <v>539</v>
      </c>
      <c r="C60" t="s">
        <v>388</v>
      </c>
      <c r="F60">
        <v>5766579.6600000001</v>
      </c>
      <c r="G60" t="s">
        <v>547</v>
      </c>
    </row>
    <row r="61" spans="2:7" ht="11" customHeight="1" x14ac:dyDescent="0.15">
      <c r="B61" t="s">
        <v>574</v>
      </c>
      <c r="C61" t="s">
        <v>25</v>
      </c>
      <c r="F61">
        <v>1156640.8</v>
      </c>
      <c r="G61" t="s">
        <v>547</v>
      </c>
    </row>
    <row r="62" spans="2:7" ht="11" customHeight="1" x14ac:dyDescent="0.15">
      <c r="B62" t="s">
        <v>24</v>
      </c>
      <c r="C62" t="s">
        <v>54</v>
      </c>
      <c r="F62">
        <v>3148695.66</v>
      </c>
      <c r="G62" t="s">
        <v>547</v>
      </c>
    </row>
    <row r="63" spans="2:7" ht="11" customHeight="1" x14ac:dyDescent="0.15">
      <c r="B63" t="s">
        <v>153</v>
      </c>
      <c r="C63" t="s">
        <v>573</v>
      </c>
      <c r="F63">
        <v>318715.5</v>
      </c>
      <c r="G63" t="s">
        <v>547</v>
      </c>
    </row>
    <row r="64" spans="2:7" ht="11" customHeight="1" x14ac:dyDescent="0.15">
      <c r="B64" t="s">
        <v>230</v>
      </c>
      <c r="C64" t="s">
        <v>502</v>
      </c>
      <c r="F64">
        <v>876401.75</v>
      </c>
      <c r="G64" t="s">
        <v>547</v>
      </c>
    </row>
    <row r="65" spans="2:7" ht="11" customHeight="1" x14ac:dyDescent="0.15">
      <c r="B65" t="s">
        <v>264</v>
      </c>
      <c r="C65" t="s">
        <v>356</v>
      </c>
      <c r="F65">
        <v>262190.25</v>
      </c>
      <c r="G65" t="s">
        <v>547</v>
      </c>
    </row>
    <row r="66" spans="2:7" ht="11" customHeight="1" x14ac:dyDescent="0.15">
      <c r="B66" t="s">
        <v>124</v>
      </c>
      <c r="C66" t="s">
        <v>123</v>
      </c>
      <c r="F66">
        <v>3935.7000000000003</v>
      </c>
      <c r="G66" t="s">
        <v>547</v>
      </c>
    </row>
    <row r="67" spans="2:7" ht="11" customHeight="1" x14ac:dyDescent="0.15">
      <c r="B67" t="s">
        <v>538</v>
      </c>
      <c r="C67" t="s">
        <v>289</v>
      </c>
      <c r="F67">
        <v>33009433.420000002</v>
      </c>
      <c r="G67" t="s">
        <v>547</v>
      </c>
    </row>
    <row r="68" spans="2:7" ht="11" customHeight="1" x14ac:dyDescent="0.15">
      <c r="B68" t="s">
        <v>152</v>
      </c>
      <c r="C68" t="s">
        <v>321</v>
      </c>
      <c r="F68">
        <v>26862156.699999999</v>
      </c>
      <c r="G68" t="s">
        <v>547</v>
      </c>
    </row>
    <row r="69" spans="2:7" ht="11" customHeight="1" x14ac:dyDescent="0.15">
      <c r="B69" t="s">
        <v>193</v>
      </c>
      <c r="C69" t="s">
        <v>572</v>
      </c>
      <c r="F69">
        <v>1953370.55</v>
      </c>
      <c r="G69" t="s">
        <v>547</v>
      </c>
    </row>
    <row r="70" spans="2:7" ht="11" customHeight="1" x14ac:dyDescent="0.15">
      <c r="B70" t="s">
        <v>229</v>
      </c>
      <c r="C70" t="s">
        <v>122</v>
      </c>
      <c r="F70">
        <v>1487007.18</v>
      </c>
      <c r="G70" t="s">
        <v>547</v>
      </c>
    </row>
    <row r="71" spans="2:7" ht="11" customHeight="1" x14ac:dyDescent="0.15">
      <c r="B71" t="s">
        <v>263</v>
      </c>
      <c r="C71" t="s">
        <v>387</v>
      </c>
      <c r="F71">
        <v>1127741.03</v>
      </c>
      <c r="G71" t="s">
        <v>581</v>
      </c>
    </row>
    <row r="72" spans="2:7" ht="11" customHeight="1" x14ac:dyDescent="0.15">
      <c r="B72" t="s">
        <v>355</v>
      </c>
      <c r="C72" t="s">
        <v>228</v>
      </c>
      <c r="F72">
        <v>1275683.57</v>
      </c>
      <c r="G72" t="s">
        <v>547</v>
      </c>
    </row>
    <row r="73" spans="2:7" ht="11" customHeight="1" x14ac:dyDescent="0.15">
      <c r="B73" t="s">
        <v>501</v>
      </c>
      <c r="C73" t="s">
        <v>288</v>
      </c>
      <c r="F73">
        <v>398026.04000000004</v>
      </c>
      <c r="G73" t="s">
        <v>547</v>
      </c>
    </row>
    <row r="74" spans="2:7" ht="11" customHeight="1" x14ac:dyDescent="0.15">
      <c r="B74" t="s">
        <v>151</v>
      </c>
      <c r="C74" t="s">
        <v>90</v>
      </c>
      <c r="F74">
        <v>79605.210000000006</v>
      </c>
      <c r="G74" t="s">
        <v>581</v>
      </c>
    </row>
    <row r="75" spans="2:7" ht="11" customHeight="1" x14ac:dyDescent="0.15">
      <c r="B75" t="s">
        <v>227</v>
      </c>
      <c r="C75" t="s">
        <v>537</v>
      </c>
      <c r="F75">
        <v>16061752.109999999</v>
      </c>
      <c r="G75" t="s">
        <v>547</v>
      </c>
    </row>
    <row r="76" spans="2:7" ht="11" customHeight="1" x14ac:dyDescent="0.15">
      <c r="B76" t="s">
        <v>262</v>
      </c>
      <c r="C76" t="s">
        <v>23</v>
      </c>
      <c r="F76">
        <v>2289001.35</v>
      </c>
      <c r="G76" t="s">
        <v>547</v>
      </c>
    </row>
    <row r="77" spans="2:7" ht="11" customHeight="1" x14ac:dyDescent="0.15">
      <c r="B77" t="s">
        <v>287</v>
      </c>
      <c r="C77" t="s">
        <v>192</v>
      </c>
      <c r="F77">
        <v>457800.27</v>
      </c>
      <c r="G77" t="s">
        <v>581</v>
      </c>
    </row>
    <row r="78" spans="2:7" ht="11" customHeight="1" x14ac:dyDescent="0.15">
      <c r="B78" t="s">
        <v>320</v>
      </c>
      <c r="C78" t="s">
        <v>261</v>
      </c>
      <c r="F78">
        <v>15692053.030000001</v>
      </c>
      <c r="G78" t="s">
        <v>547</v>
      </c>
    </row>
    <row r="79" spans="2:7" ht="11" customHeight="1" x14ac:dyDescent="0.15">
      <c r="B79" t="s">
        <v>354</v>
      </c>
      <c r="C79" t="s">
        <v>386</v>
      </c>
      <c r="F79">
        <v>6533654.4900000002</v>
      </c>
      <c r="G79" t="s">
        <v>581</v>
      </c>
    </row>
    <row r="80" spans="2:7" ht="11" customHeight="1" x14ac:dyDescent="0.15">
      <c r="B80" t="s">
        <v>385</v>
      </c>
      <c r="C80" t="s">
        <v>353</v>
      </c>
      <c r="F80">
        <v>18819387.850000001</v>
      </c>
      <c r="G80" t="s">
        <v>547</v>
      </c>
    </row>
    <row r="81" spans="2:7" ht="11" customHeight="1" x14ac:dyDescent="0.15">
      <c r="B81" t="s">
        <v>433</v>
      </c>
      <c r="C81" t="s">
        <v>319</v>
      </c>
      <c r="F81">
        <v>13747235.359999999</v>
      </c>
      <c r="G81" t="s">
        <v>581</v>
      </c>
    </row>
    <row r="82" spans="2:7" ht="11" customHeight="1" x14ac:dyDescent="0.15">
      <c r="B82" t="s">
        <v>260</v>
      </c>
      <c r="C82" t="s">
        <v>191</v>
      </c>
      <c r="F82">
        <v>8847034.040000001</v>
      </c>
      <c r="G82" t="s">
        <v>547</v>
      </c>
    </row>
    <row r="83" spans="2:7" ht="11" customHeight="1" x14ac:dyDescent="0.15">
      <c r="B83" t="s">
        <v>286</v>
      </c>
      <c r="C83" t="s">
        <v>226</v>
      </c>
      <c r="F83">
        <v>23514006.32</v>
      </c>
      <c r="G83" t="s">
        <v>547</v>
      </c>
    </row>
    <row r="84" spans="2:7" ht="11" customHeight="1" x14ac:dyDescent="0.15">
      <c r="B84" t="s">
        <v>318</v>
      </c>
      <c r="C84" t="s">
        <v>225</v>
      </c>
      <c r="F84">
        <v>15437091.859999999</v>
      </c>
      <c r="G84" t="s">
        <v>581</v>
      </c>
    </row>
    <row r="85" spans="2:7" ht="11" customHeight="1" x14ac:dyDescent="0.15">
      <c r="B85" t="s">
        <v>352</v>
      </c>
      <c r="C85" t="s">
        <v>89</v>
      </c>
      <c r="F85">
        <v>1351915.11</v>
      </c>
      <c r="G85" t="s">
        <v>547</v>
      </c>
    </row>
    <row r="86" spans="2:7" ht="11" customHeight="1" x14ac:dyDescent="0.15">
      <c r="B86" t="s">
        <v>384</v>
      </c>
      <c r="C86" t="s">
        <v>317</v>
      </c>
      <c r="F86">
        <v>581795.53</v>
      </c>
      <c r="G86" t="s">
        <v>581</v>
      </c>
    </row>
    <row r="87" spans="2:7" ht="11" customHeight="1" x14ac:dyDescent="0.15">
      <c r="B87" t="s">
        <v>351</v>
      </c>
      <c r="C87" t="s">
        <v>285</v>
      </c>
      <c r="F87">
        <v>6147276.7199999997</v>
      </c>
      <c r="G87" t="s">
        <v>547</v>
      </c>
    </row>
    <row r="88" spans="2:7" ht="11" customHeight="1" x14ac:dyDescent="0.15">
      <c r="B88" t="s">
        <v>383</v>
      </c>
      <c r="C88" t="s">
        <v>22</v>
      </c>
      <c r="F88">
        <v>6147276.7199999997</v>
      </c>
      <c r="G88" t="s">
        <v>547</v>
      </c>
    </row>
    <row r="89" spans="2:7" ht="11" customHeight="1" x14ac:dyDescent="0.15">
      <c r="B89" t="s">
        <v>432</v>
      </c>
      <c r="C89" t="s">
        <v>121</v>
      </c>
      <c r="F89">
        <v>6147276.7199999997</v>
      </c>
      <c r="G89" t="s">
        <v>547</v>
      </c>
    </row>
    <row r="90" spans="2:7" ht="11" customHeight="1" x14ac:dyDescent="0.15">
      <c r="B90" t="s">
        <v>316</v>
      </c>
      <c r="C90" t="s">
        <v>21</v>
      </c>
      <c r="F90">
        <v>278967581.75999999</v>
      </c>
      <c r="G90" t="s">
        <v>581</v>
      </c>
    </row>
    <row r="91" spans="2:7" ht="11" customHeight="1" x14ac:dyDescent="0.15">
      <c r="B91" t="s">
        <v>150</v>
      </c>
      <c r="C91" t="s">
        <v>431</v>
      </c>
      <c r="F91">
        <v>278967581.75999999</v>
      </c>
      <c r="G91" t="s">
        <v>581</v>
      </c>
    </row>
    <row r="92" spans="2:7" ht="11" customHeight="1" x14ac:dyDescent="0.15">
      <c r="B92" t="s">
        <v>350</v>
      </c>
      <c r="C92" t="s">
        <v>190</v>
      </c>
      <c r="F92">
        <v>278967581.75999999</v>
      </c>
      <c r="G92" t="s">
        <v>581</v>
      </c>
    </row>
    <row r="93" spans="2:7" ht="11" customHeight="1" x14ac:dyDescent="0.15">
      <c r="B93" t="s">
        <v>382</v>
      </c>
      <c r="C93" t="s">
        <v>430</v>
      </c>
      <c r="F93">
        <v>125281244.59</v>
      </c>
      <c r="G93" t="s">
        <v>581</v>
      </c>
    </row>
    <row r="94" spans="2:7" ht="11" customHeight="1" x14ac:dyDescent="0.15">
      <c r="B94" t="s">
        <v>429</v>
      </c>
      <c r="C94" t="s">
        <v>120</v>
      </c>
      <c r="F94">
        <v>37685962.780000001</v>
      </c>
      <c r="G94" t="s">
        <v>581</v>
      </c>
    </row>
    <row r="95" spans="2:7" ht="11" customHeight="1" x14ac:dyDescent="0.15">
      <c r="B95" t="s">
        <v>467</v>
      </c>
      <c r="C95" t="s">
        <v>349</v>
      </c>
      <c r="F95">
        <v>87482139.670000002</v>
      </c>
      <c r="G95" t="s">
        <v>581</v>
      </c>
    </row>
    <row r="96" spans="2:7" ht="11" customHeight="1" x14ac:dyDescent="0.15">
      <c r="B96" t="s">
        <v>500</v>
      </c>
      <c r="C96" t="s">
        <v>224</v>
      </c>
      <c r="F96">
        <v>113142.14</v>
      </c>
      <c r="G96" t="s">
        <v>581</v>
      </c>
    </row>
    <row r="97" spans="2:7" ht="11" customHeight="1" x14ac:dyDescent="0.15">
      <c r="B97" t="s">
        <v>428</v>
      </c>
      <c r="C97" t="s">
        <v>499</v>
      </c>
      <c r="F97">
        <v>76728555.530000001</v>
      </c>
      <c r="G97" t="s">
        <v>581</v>
      </c>
    </row>
    <row r="98" spans="2:7" ht="11" customHeight="1" x14ac:dyDescent="0.15">
      <c r="B98" t="s">
        <v>536</v>
      </c>
      <c r="C98" t="s">
        <v>119</v>
      </c>
      <c r="F98">
        <v>8916881.1899999995</v>
      </c>
      <c r="G98" t="s">
        <v>581</v>
      </c>
    </row>
    <row r="99" spans="2:7" ht="11" customHeight="1" x14ac:dyDescent="0.15">
      <c r="B99" t="s">
        <v>571</v>
      </c>
      <c r="C99" t="s">
        <v>427</v>
      </c>
      <c r="F99">
        <v>31647438.09</v>
      </c>
      <c r="G99" t="s">
        <v>581</v>
      </c>
    </row>
    <row r="100" spans="2:7" ht="11" customHeight="1" x14ac:dyDescent="0.15">
      <c r="B100" t="s">
        <v>20</v>
      </c>
      <c r="C100" t="s">
        <v>466</v>
      </c>
      <c r="F100">
        <v>1100000</v>
      </c>
      <c r="G100" t="s">
        <v>547</v>
      </c>
    </row>
    <row r="101" spans="2:7" ht="13" customHeight="1" x14ac:dyDescent="0.15">
      <c r="B101" t="s">
        <v>381</v>
      </c>
      <c r="C101" t="s">
        <v>189</v>
      </c>
      <c r="F101">
        <v>2300169.21</v>
      </c>
      <c r="G101" t="s">
        <v>581</v>
      </c>
    </row>
    <row r="102" spans="2:7" ht="13" customHeight="1" x14ac:dyDescent="0.15">
      <c r="B102" t="s">
        <v>426</v>
      </c>
      <c r="C102" t="s">
        <v>315</v>
      </c>
      <c r="F102">
        <v>11000000</v>
      </c>
      <c r="G102" t="s">
        <v>581</v>
      </c>
    </row>
    <row r="103" spans="2:7" ht="15" customHeight="1" x14ac:dyDescent="0.15">
      <c r="B103" t="s">
        <v>465</v>
      </c>
      <c r="C103" t="s">
        <v>259</v>
      </c>
      <c r="F103">
        <v>8972938.3800000008</v>
      </c>
      <c r="G103" t="s">
        <v>581</v>
      </c>
    </row>
    <row r="104" spans="2:7" ht="12.5" customHeight="1" x14ac:dyDescent="0.15">
      <c r="B104" t="s">
        <v>498</v>
      </c>
      <c r="C104" t="s">
        <v>149</v>
      </c>
      <c r="F104">
        <v>3401970.0100000002</v>
      </c>
      <c r="G104" t="s">
        <v>581</v>
      </c>
    </row>
    <row r="105" spans="2:7" ht="12.5" customHeight="1" x14ac:dyDescent="0.15">
      <c r="B105" t="s">
        <v>535</v>
      </c>
      <c r="C105" t="s">
        <v>118</v>
      </c>
      <c r="F105">
        <v>2705976.33</v>
      </c>
      <c r="G105" t="s">
        <v>581</v>
      </c>
    </row>
    <row r="106" spans="2:7" ht="12.75" customHeight="1" x14ac:dyDescent="0.15">
      <c r="B106" t="s">
        <v>570</v>
      </c>
      <c r="C106" t="s">
        <v>497</v>
      </c>
      <c r="F106">
        <v>7383182.3200000003</v>
      </c>
      <c r="G106" t="s">
        <v>581</v>
      </c>
    </row>
    <row r="107" spans="2:7" ht="13" customHeight="1" x14ac:dyDescent="0.15">
      <c r="B107" t="s">
        <v>19</v>
      </c>
      <c r="C107" t="s">
        <v>258</v>
      </c>
      <c r="F107">
        <v>1500000</v>
      </c>
      <c r="G107" t="s">
        <v>581</v>
      </c>
    </row>
    <row r="108" spans="2:7" ht="11" customHeight="1" x14ac:dyDescent="0.15">
      <c r="B108" t="s">
        <v>464</v>
      </c>
      <c r="C108" t="s">
        <v>257</v>
      </c>
      <c r="F108">
        <v>80515.87</v>
      </c>
      <c r="G108" t="s">
        <v>581</v>
      </c>
    </row>
    <row r="109" spans="2:7" ht="11" customHeight="1" x14ac:dyDescent="0.15">
      <c r="B109" t="s">
        <v>496</v>
      </c>
      <c r="C109" t="s">
        <v>534</v>
      </c>
      <c r="F109">
        <v>3432</v>
      </c>
      <c r="G109" t="s">
        <v>581</v>
      </c>
    </row>
    <row r="110" spans="2:7" ht="11" customHeight="1" x14ac:dyDescent="0.15">
      <c r="B110" t="s">
        <v>533</v>
      </c>
      <c r="C110" t="s">
        <v>569</v>
      </c>
      <c r="F110">
        <v>0.01</v>
      </c>
      <c r="G110" t="s">
        <v>581</v>
      </c>
    </row>
    <row r="111" spans="2:7" ht="11" customHeight="1" x14ac:dyDescent="0.15">
      <c r="B111" t="s">
        <v>568</v>
      </c>
      <c r="C111" t="s">
        <v>314</v>
      </c>
      <c r="F111">
        <v>77083.86</v>
      </c>
      <c r="G111" t="s">
        <v>581</v>
      </c>
    </row>
    <row r="112" spans="2:7" ht="11" customHeight="1" x14ac:dyDescent="0.15">
      <c r="B112" t="s">
        <v>495</v>
      </c>
      <c r="C112" t="s">
        <v>148</v>
      </c>
      <c r="F112">
        <v>23649621.080000002</v>
      </c>
      <c r="G112" t="s">
        <v>581</v>
      </c>
    </row>
    <row r="113" spans="2:7" ht="11" customHeight="1" x14ac:dyDescent="0.15">
      <c r="B113" t="s">
        <v>567</v>
      </c>
      <c r="C113" t="s">
        <v>348</v>
      </c>
      <c r="F113">
        <v>16333411.75</v>
      </c>
      <c r="G113" t="s">
        <v>581</v>
      </c>
    </row>
    <row r="114" spans="2:7" ht="11" customHeight="1" x14ac:dyDescent="0.15">
      <c r="B114" t="s">
        <v>53</v>
      </c>
      <c r="C114" t="s">
        <v>147</v>
      </c>
      <c r="F114">
        <v>583964.31000000006</v>
      </c>
      <c r="G114" t="s">
        <v>547</v>
      </c>
    </row>
    <row r="115" spans="2:7" ht="11" customHeight="1" x14ac:dyDescent="0.15">
      <c r="B115" t="s">
        <v>88</v>
      </c>
      <c r="C115" t="s">
        <v>284</v>
      </c>
      <c r="F115">
        <v>215433.53</v>
      </c>
      <c r="G115" t="s">
        <v>581</v>
      </c>
    </row>
    <row r="116" spans="2:7" ht="11" customHeight="1" x14ac:dyDescent="0.15">
      <c r="B116" t="s">
        <v>117</v>
      </c>
      <c r="C116" t="s">
        <v>146</v>
      </c>
      <c r="F116">
        <v>247119.61000000002</v>
      </c>
      <c r="G116" t="s">
        <v>581</v>
      </c>
    </row>
    <row r="117" spans="2:7" ht="11" customHeight="1" x14ac:dyDescent="0.15">
      <c r="B117" t="s">
        <v>145</v>
      </c>
      <c r="C117" t="s">
        <v>283</v>
      </c>
      <c r="F117">
        <v>737206.01</v>
      </c>
      <c r="G117" t="s">
        <v>581</v>
      </c>
    </row>
    <row r="118" spans="2:7" ht="11" customHeight="1" x14ac:dyDescent="0.15">
      <c r="B118" t="s">
        <v>188</v>
      </c>
      <c r="C118" t="s">
        <v>223</v>
      </c>
      <c r="F118">
        <v>6050281.0099999998</v>
      </c>
      <c r="G118" t="s">
        <v>581</v>
      </c>
    </row>
    <row r="119" spans="2:7" ht="11" customHeight="1" x14ac:dyDescent="0.15">
      <c r="B119" t="s">
        <v>222</v>
      </c>
      <c r="C119" t="s">
        <v>566</v>
      </c>
      <c r="F119">
        <v>413689.26</v>
      </c>
      <c r="G119" t="s">
        <v>581</v>
      </c>
    </row>
    <row r="120" spans="2:7" ht="11" customHeight="1" x14ac:dyDescent="0.15">
      <c r="B120" t="s">
        <v>463</v>
      </c>
      <c r="C120" t="s">
        <v>425</v>
      </c>
      <c r="F120">
        <v>37420.53</v>
      </c>
      <c r="G120" t="s">
        <v>547</v>
      </c>
    </row>
    <row r="121" spans="2:7" ht="11" customHeight="1" x14ac:dyDescent="0.15">
      <c r="B121" t="s">
        <v>532</v>
      </c>
      <c r="C121" t="s">
        <v>424</v>
      </c>
      <c r="F121">
        <v>273864.75</v>
      </c>
      <c r="G121" t="s">
        <v>581</v>
      </c>
    </row>
    <row r="122" spans="2:7" ht="11" customHeight="1" x14ac:dyDescent="0.15">
      <c r="B122" t="s">
        <v>531</v>
      </c>
      <c r="C122" t="s">
        <v>87</v>
      </c>
      <c r="F122">
        <v>1900000</v>
      </c>
      <c r="G122" t="s">
        <v>581</v>
      </c>
    </row>
    <row r="123" spans="2:7" ht="11" customHeight="1" x14ac:dyDescent="0.15">
      <c r="B123" t="s">
        <v>18</v>
      </c>
      <c r="C123" t="s">
        <v>313</v>
      </c>
      <c r="F123">
        <v>1900000</v>
      </c>
      <c r="G123" t="s">
        <v>581</v>
      </c>
    </row>
    <row r="124" spans="2:7" ht="11" customHeight="1" x14ac:dyDescent="0.15">
      <c r="B124" t="s">
        <v>17</v>
      </c>
      <c r="C124" t="s">
        <v>86</v>
      </c>
      <c r="F124">
        <v>37751922.399999999</v>
      </c>
      <c r="G124" t="s">
        <v>581</v>
      </c>
    </row>
    <row r="125" spans="2:7" ht="11" customHeight="1" x14ac:dyDescent="0.15">
      <c r="B125" t="s">
        <v>52</v>
      </c>
      <c r="C125" t="s">
        <v>256</v>
      </c>
      <c r="F125">
        <v>21246922.400000002</v>
      </c>
      <c r="G125" t="s">
        <v>581</v>
      </c>
    </row>
    <row r="126" spans="2:7" ht="11" customHeight="1" x14ac:dyDescent="0.15">
      <c r="B126" t="s">
        <v>85</v>
      </c>
      <c r="C126" t="s">
        <v>282</v>
      </c>
      <c r="F126">
        <v>16505000</v>
      </c>
      <c r="G126" t="s">
        <v>581</v>
      </c>
    </row>
    <row r="127" spans="2:7" ht="11" customHeight="1" x14ac:dyDescent="0.15">
      <c r="B127" t="s">
        <v>51</v>
      </c>
      <c r="C127" t="s">
        <v>312</v>
      </c>
      <c r="F127">
        <v>13575722.290000001</v>
      </c>
      <c r="G127" t="s">
        <v>581</v>
      </c>
    </row>
    <row r="128" spans="2:7" ht="11" customHeight="1" x14ac:dyDescent="0.15">
      <c r="B128" t="s">
        <v>84</v>
      </c>
      <c r="C128" t="s">
        <v>50</v>
      </c>
      <c r="F128">
        <v>688934.24</v>
      </c>
      <c r="G128" t="s">
        <v>581</v>
      </c>
    </row>
    <row r="129" spans="1:10" ht="11" customHeight="1" x14ac:dyDescent="0.15">
      <c r="B129" t="s">
        <v>116</v>
      </c>
      <c r="C129" t="s">
        <v>221</v>
      </c>
      <c r="F129">
        <v>12886788.050000001</v>
      </c>
      <c r="G129" t="s">
        <v>581</v>
      </c>
    </row>
    <row r="130" spans="1:10" ht="11" customHeight="1" x14ac:dyDescent="0.15">
      <c r="B130" t="s">
        <v>347</v>
      </c>
      <c r="C130" t="s">
        <v>83</v>
      </c>
      <c r="F130">
        <v>94414575.579999998</v>
      </c>
      <c r="G130" t="s">
        <v>581</v>
      </c>
    </row>
    <row r="131" spans="1:10" ht="11" customHeight="1" x14ac:dyDescent="0.15">
      <c r="B131" t="s">
        <v>187</v>
      </c>
      <c r="C131" t="s">
        <v>186</v>
      </c>
      <c r="F131">
        <v>94414575.579999998</v>
      </c>
      <c r="G131" t="s">
        <v>581</v>
      </c>
    </row>
    <row r="132" spans="1:10" ht="11" customHeight="1" x14ac:dyDescent="0.15">
      <c r="B132" t="s">
        <v>380</v>
      </c>
      <c r="C132" t="s">
        <v>82</v>
      </c>
      <c r="F132">
        <v>94414575.579999998</v>
      </c>
      <c r="G132" t="s">
        <v>581</v>
      </c>
    </row>
    <row r="133" spans="1:10" ht="11" customHeight="1" x14ac:dyDescent="0.15">
      <c r="B133" t="s">
        <v>423</v>
      </c>
      <c r="C133" t="s">
        <v>144</v>
      </c>
      <c r="F133">
        <v>847941.75</v>
      </c>
      <c r="G133" t="s">
        <v>581</v>
      </c>
    </row>
    <row r="134" spans="1:10" ht="11" customHeight="1" x14ac:dyDescent="0.15">
      <c r="B134" t="s">
        <v>462</v>
      </c>
      <c r="C134" t="s">
        <v>220</v>
      </c>
      <c r="F134">
        <v>50000</v>
      </c>
      <c r="G134" t="s">
        <v>581</v>
      </c>
    </row>
    <row r="135" spans="1:10" ht="11" customHeight="1" x14ac:dyDescent="0.15">
      <c r="B135" t="s">
        <v>494</v>
      </c>
      <c r="C135" t="s">
        <v>530</v>
      </c>
      <c r="F135">
        <v>797941.75</v>
      </c>
      <c r="G135" t="s">
        <v>581</v>
      </c>
    </row>
    <row r="136" spans="1:10" ht="11" customHeight="1" x14ac:dyDescent="0.15">
      <c r="B136" t="s">
        <v>461</v>
      </c>
      <c r="C136" t="s">
        <v>185</v>
      </c>
      <c r="F136">
        <v>17821.490000000002</v>
      </c>
      <c r="G136" t="s">
        <v>581</v>
      </c>
    </row>
    <row r="137" spans="1:10" ht="11" customHeight="1" x14ac:dyDescent="0.15">
      <c r="A137" t="s">
        <v>299</v>
      </c>
      <c r="J137" t="s">
        <v>476</v>
      </c>
    </row>
    <row r="138" spans="1:10" ht="11" customHeight="1" x14ac:dyDescent="0.15">
      <c r="A138" t="s">
        <v>509</v>
      </c>
      <c r="G138" t="s">
        <v>199</v>
      </c>
      <c r="H138">
        <v>4</v>
      </c>
      <c r="I138" t="s">
        <v>57</v>
      </c>
      <c r="J138">
        <v>7</v>
      </c>
    </row>
    <row r="139" spans="1:10" ht="11" customHeight="1" x14ac:dyDescent="0.15">
      <c r="E139" t="s">
        <v>298</v>
      </c>
    </row>
    <row r="140" spans="1:10" ht="11" customHeight="1" x14ac:dyDescent="0.15">
      <c r="E140" t="s">
        <v>238</v>
      </c>
    </row>
    <row r="141" spans="1:10" ht="11" customHeight="1" x14ac:dyDescent="0.15">
      <c r="E141" t="s">
        <v>399</v>
      </c>
    </row>
    <row r="142" spans="1:10" ht="11" customHeight="1" x14ac:dyDescent="0.15"/>
    <row r="143" spans="1:10" ht="11" customHeight="1" x14ac:dyDescent="0.15">
      <c r="B143" t="s">
        <v>237</v>
      </c>
      <c r="D143" t="s">
        <v>330</v>
      </c>
      <c r="F143" t="s">
        <v>128</v>
      </c>
    </row>
    <row r="144" spans="1:10" ht="11" customHeight="1" x14ac:dyDescent="0.15">
      <c r="B144" t="s">
        <v>493</v>
      </c>
      <c r="C144" t="s">
        <v>492</v>
      </c>
      <c r="F144">
        <v>17821.490000000002</v>
      </c>
      <c r="G144" t="s">
        <v>581</v>
      </c>
    </row>
    <row r="145" spans="2:13" ht="11" customHeight="1" x14ac:dyDescent="0.15">
      <c r="B145" t="s">
        <v>491</v>
      </c>
      <c r="C145" t="s">
        <v>460</v>
      </c>
      <c r="F145">
        <v>93548812.340000004</v>
      </c>
      <c r="G145" t="s">
        <v>581</v>
      </c>
    </row>
    <row r="146" spans="2:13" ht="11" customHeight="1" x14ac:dyDescent="0.15">
      <c r="B146" t="s">
        <v>529</v>
      </c>
      <c r="C146" t="s">
        <v>459</v>
      </c>
      <c r="F146">
        <v>90693620.189999998</v>
      </c>
      <c r="G146" t="s">
        <v>581</v>
      </c>
    </row>
    <row r="147" spans="2:13" ht="11" customHeight="1" x14ac:dyDescent="0.15">
      <c r="B147" t="s">
        <v>565</v>
      </c>
      <c r="C147" t="s">
        <v>458</v>
      </c>
      <c r="F147">
        <v>2855192.15</v>
      </c>
      <c r="G147" t="s">
        <v>581</v>
      </c>
    </row>
    <row r="148" spans="2:13" ht="11" customHeight="1" x14ac:dyDescent="0.15">
      <c r="B148" t="s">
        <v>379</v>
      </c>
      <c r="C148" t="s">
        <v>564</v>
      </c>
      <c r="F148">
        <v>631893292.70000005</v>
      </c>
      <c r="G148" t="s">
        <v>581</v>
      </c>
      <c r="L148" t="s">
        <v>583</v>
      </c>
    </row>
    <row r="149" spans="2:13" ht="11" customHeight="1" x14ac:dyDescent="0.15">
      <c r="B149" t="s">
        <v>184</v>
      </c>
      <c r="C149" t="s">
        <v>219</v>
      </c>
      <c r="F149">
        <v>630948775.44000006</v>
      </c>
      <c r="G149" t="s">
        <v>581</v>
      </c>
      <c r="L149" t="s">
        <v>584</v>
      </c>
      <c r="M149">
        <f>F150</f>
        <v>104971640.76000001</v>
      </c>
    </row>
    <row r="150" spans="2:13" ht="11" customHeight="1" x14ac:dyDescent="0.15">
      <c r="B150" t="s">
        <v>378</v>
      </c>
      <c r="C150" t="s">
        <v>563</v>
      </c>
      <c r="F150">
        <v>104971640.76000001</v>
      </c>
      <c r="G150" t="s">
        <v>581</v>
      </c>
      <c r="L150" t="s">
        <v>585</v>
      </c>
      <c r="M150">
        <f>F156</f>
        <v>525692260.93000001</v>
      </c>
    </row>
    <row r="151" spans="2:13" ht="13" customHeight="1" x14ac:dyDescent="0.15">
      <c r="B151" t="s">
        <v>422</v>
      </c>
      <c r="C151" t="s">
        <v>115</v>
      </c>
      <c r="F151">
        <v>104971640.76000001</v>
      </c>
      <c r="G151" t="s">
        <v>581</v>
      </c>
      <c r="L151" t="s">
        <v>586</v>
      </c>
      <c r="M151">
        <f>SUM(F163,F166)</f>
        <v>1229391.01</v>
      </c>
    </row>
    <row r="152" spans="2:13" ht="13" customHeight="1" x14ac:dyDescent="0.15">
      <c r="B152" t="s">
        <v>457</v>
      </c>
      <c r="C152" t="s">
        <v>421</v>
      </c>
      <c r="F152">
        <v>32831609.150000002</v>
      </c>
      <c r="G152" t="s">
        <v>581</v>
      </c>
      <c r="M152">
        <f>([1]Sheet1!$L$183-M151)</f>
        <v>638850.8600000001</v>
      </c>
    </row>
    <row r="153" spans="2:13" ht="15" customHeight="1" x14ac:dyDescent="0.15">
      <c r="B153" t="s">
        <v>490</v>
      </c>
      <c r="C153" t="s">
        <v>456</v>
      </c>
      <c r="F153">
        <v>43195644.160000004</v>
      </c>
      <c r="G153" t="s">
        <v>581</v>
      </c>
    </row>
    <row r="154" spans="2:13" ht="12.5" customHeight="1" x14ac:dyDescent="0.15">
      <c r="B154" t="s">
        <v>528</v>
      </c>
      <c r="C154" t="s">
        <v>218</v>
      </c>
      <c r="F154">
        <v>24440522.830000002</v>
      </c>
      <c r="G154" t="s">
        <v>581</v>
      </c>
    </row>
    <row r="155" spans="2:13" ht="12.5" customHeight="1" x14ac:dyDescent="0.15">
      <c r="B155" t="s">
        <v>377</v>
      </c>
      <c r="C155" t="s">
        <v>455</v>
      </c>
      <c r="F155">
        <v>4503864.62</v>
      </c>
      <c r="G155" t="s">
        <v>581</v>
      </c>
    </row>
    <row r="156" spans="2:13" ht="12.75" customHeight="1" x14ac:dyDescent="0.15">
      <c r="B156" t="s">
        <v>49</v>
      </c>
      <c r="C156" t="s">
        <v>114</v>
      </c>
      <c r="F156">
        <v>525692260.93000001</v>
      </c>
      <c r="G156" t="s">
        <v>581</v>
      </c>
    </row>
    <row r="157" spans="2:13" ht="13" customHeight="1" x14ac:dyDescent="0.15">
      <c r="B157" t="s">
        <v>81</v>
      </c>
      <c r="C157" t="s">
        <v>16</v>
      </c>
      <c r="F157">
        <v>525692260.93000001</v>
      </c>
      <c r="G157" t="s">
        <v>581</v>
      </c>
      <c r="L157">
        <v>614757719.32000005</v>
      </c>
      <c r="M157">
        <f>(L157-F156)</f>
        <v>89065458.390000045</v>
      </c>
    </row>
    <row r="158" spans="2:13" ht="11" customHeight="1" x14ac:dyDescent="0.15">
      <c r="B158" t="s">
        <v>143</v>
      </c>
      <c r="C158" t="s">
        <v>489</v>
      </c>
      <c r="F158">
        <v>136320500</v>
      </c>
      <c r="G158" t="s">
        <v>581</v>
      </c>
    </row>
    <row r="159" spans="2:13" ht="11" customHeight="1" x14ac:dyDescent="0.15">
      <c r="B159" t="s">
        <v>183</v>
      </c>
      <c r="C159" t="s">
        <v>182</v>
      </c>
      <c r="F159">
        <v>102205620</v>
      </c>
      <c r="G159" t="s">
        <v>581</v>
      </c>
    </row>
    <row r="160" spans="2:13" ht="11" customHeight="1" x14ac:dyDescent="0.15">
      <c r="B160" t="s">
        <v>48</v>
      </c>
      <c r="C160" t="s">
        <v>80</v>
      </c>
      <c r="F160">
        <v>58468070</v>
      </c>
      <c r="G160" t="s">
        <v>581</v>
      </c>
      <c r="L160">
        <v>494873.75</v>
      </c>
      <c r="M160">
        <f>(L160-F163)</f>
        <v>210000</v>
      </c>
    </row>
    <row r="161" spans="2:7" ht="11" customHeight="1" x14ac:dyDescent="0.15">
      <c r="B161" t="s">
        <v>79</v>
      </c>
      <c r="C161" t="s">
        <v>420</v>
      </c>
      <c r="F161">
        <v>728</v>
      </c>
      <c r="G161" t="s">
        <v>581</v>
      </c>
    </row>
    <row r="162" spans="2:7" ht="11" customHeight="1" x14ac:dyDescent="0.15">
      <c r="B162" t="s">
        <v>113</v>
      </c>
      <c r="C162" t="s">
        <v>47</v>
      </c>
      <c r="F162">
        <v>228697342.93000001</v>
      </c>
      <c r="G162" t="s">
        <v>581</v>
      </c>
    </row>
    <row r="163" spans="2:7" ht="11" customHeight="1" x14ac:dyDescent="0.15">
      <c r="B163" t="s">
        <v>78</v>
      </c>
      <c r="C163" t="s">
        <v>488</v>
      </c>
      <c r="F163">
        <v>284873.75</v>
      </c>
      <c r="G163" t="s">
        <v>581</v>
      </c>
    </row>
    <row r="164" spans="2:7" ht="11" customHeight="1" x14ac:dyDescent="0.15">
      <c r="B164" t="s">
        <v>112</v>
      </c>
      <c r="C164" t="s">
        <v>77</v>
      </c>
      <c r="F164">
        <v>284873.75</v>
      </c>
      <c r="G164" t="s">
        <v>581</v>
      </c>
    </row>
    <row r="165" spans="2:7" ht="11" customHeight="1" x14ac:dyDescent="0.15">
      <c r="B165" t="s">
        <v>181</v>
      </c>
      <c r="C165" t="s">
        <v>180</v>
      </c>
      <c r="F165">
        <v>284873.75</v>
      </c>
      <c r="G165" t="s">
        <v>581</v>
      </c>
    </row>
    <row r="166" spans="2:7" ht="11" customHeight="1" x14ac:dyDescent="0.15">
      <c r="B166" t="s">
        <v>15</v>
      </c>
      <c r="C166" t="s">
        <v>142</v>
      </c>
      <c r="F166">
        <v>944517.26</v>
      </c>
      <c r="G166" t="s">
        <v>581</v>
      </c>
    </row>
    <row r="167" spans="2:7" ht="11" customHeight="1" x14ac:dyDescent="0.15">
      <c r="B167" t="s">
        <v>217</v>
      </c>
      <c r="C167" t="s">
        <v>487</v>
      </c>
      <c r="F167">
        <v>944517.26</v>
      </c>
      <c r="G167" t="s">
        <v>581</v>
      </c>
    </row>
    <row r="168" spans="2:7" ht="11" customHeight="1" x14ac:dyDescent="0.15">
      <c r="B168" t="s">
        <v>255</v>
      </c>
      <c r="C168" t="s">
        <v>376</v>
      </c>
      <c r="F168">
        <v>944517.26</v>
      </c>
      <c r="G168" t="s">
        <v>581</v>
      </c>
    </row>
    <row r="169" spans="2:7" ht="11" customHeight="1" x14ac:dyDescent="0.15">
      <c r="B169" t="s">
        <v>281</v>
      </c>
      <c r="C169" t="s">
        <v>179</v>
      </c>
      <c r="F169">
        <v>930171.15</v>
      </c>
      <c r="G169" t="s">
        <v>581</v>
      </c>
    </row>
    <row r="170" spans="2:7" ht="11" customHeight="1" x14ac:dyDescent="0.15">
      <c r="B170" t="s">
        <v>375</v>
      </c>
      <c r="C170" t="s">
        <v>254</v>
      </c>
      <c r="F170">
        <v>14346.11</v>
      </c>
      <c r="G170" t="s">
        <v>581</v>
      </c>
    </row>
    <row r="171" spans="2:7" ht="11" customHeight="1" x14ac:dyDescent="0.15">
      <c r="B171" t="s">
        <v>419</v>
      </c>
      <c r="C171" t="s">
        <v>374</v>
      </c>
      <c r="F171">
        <v>428541294.04000002</v>
      </c>
      <c r="G171" t="s">
        <v>547</v>
      </c>
    </row>
    <row r="172" spans="2:7" ht="11" customHeight="1" x14ac:dyDescent="0.15">
      <c r="B172" t="s">
        <v>216</v>
      </c>
      <c r="C172" t="s">
        <v>219</v>
      </c>
      <c r="F172">
        <v>374712996.44999999</v>
      </c>
      <c r="G172" t="s">
        <v>547</v>
      </c>
    </row>
    <row r="173" spans="2:7" ht="11" customHeight="1" x14ac:dyDescent="0.15">
      <c r="B173" t="s">
        <v>418</v>
      </c>
      <c r="C173" t="s">
        <v>563</v>
      </c>
      <c r="F173">
        <v>30456571.600000001</v>
      </c>
      <c r="G173" t="s">
        <v>547</v>
      </c>
    </row>
    <row r="174" spans="2:7" ht="11" customHeight="1" x14ac:dyDescent="0.15">
      <c r="B174" t="s">
        <v>454</v>
      </c>
      <c r="C174" t="s">
        <v>311</v>
      </c>
      <c r="F174">
        <v>1953909.45</v>
      </c>
      <c r="G174" t="s">
        <v>547</v>
      </c>
    </row>
    <row r="175" spans="2:7" ht="11" customHeight="1" x14ac:dyDescent="0.15">
      <c r="B175" t="s">
        <v>486</v>
      </c>
      <c r="C175" t="s">
        <v>280</v>
      </c>
      <c r="F175">
        <v>308079.69</v>
      </c>
      <c r="G175" t="s">
        <v>547</v>
      </c>
    </row>
    <row r="176" spans="2:7" ht="11" customHeight="1" x14ac:dyDescent="0.15">
      <c r="B176" t="s">
        <v>527</v>
      </c>
      <c r="C176" t="s">
        <v>46</v>
      </c>
      <c r="F176">
        <v>1201797.54</v>
      </c>
      <c r="G176" t="s">
        <v>547</v>
      </c>
    </row>
    <row r="177" spans="1:10" ht="11" customHeight="1" x14ac:dyDescent="0.15">
      <c r="B177" t="s">
        <v>111</v>
      </c>
      <c r="C177" t="s">
        <v>346</v>
      </c>
      <c r="F177">
        <v>276668.71000000002</v>
      </c>
      <c r="G177" t="s">
        <v>547</v>
      </c>
    </row>
    <row r="178" spans="1:10" ht="11" customHeight="1" x14ac:dyDescent="0.15">
      <c r="B178" t="s">
        <v>141</v>
      </c>
      <c r="C178" t="s">
        <v>178</v>
      </c>
      <c r="F178">
        <v>125340.34</v>
      </c>
      <c r="G178" t="s">
        <v>547</v>
      </c>
    </row>
    <row r="179" spans="1:10" ht="11" customHeight="1" x14ac:dyDescent="0.15">
      <c r="B179" t="s">
        <v>177</v>
      </c>
      <c r="C179" t="s">
        <v>345</v>
      </c>
      <c r="F179">
        <v>42023.17</v>
      </c>
      <c r="G179" t="s">
        <v>547</v>
      </c>
    </row>
    <row r="180" spans="1:10" ht="11" customHeight="1" x14ac:dyDescent="0.15">
      <c r="B180" t="s">
        <v>485</v>
      </c>
      <c r="C180" t="s">
        <v>344</v>
      </c>
      <c r="F180">
        <v>4729512.05</v>
      </c>
      <c r="G180" t="s">
        <v>547</v>
      </c>
    </row>
    <row r="181" spans="1:10" ht="11" customHeight="1" x14ac:dyDescent="0.15">
      <c r="B181" t="s">
        <v>526</v>
      </c>
      <c r="C181" t="s">
        <v>310</v>
      </c>
      <c r="F181">
        <v>431663.83</v>
      </c>
      <c r="G181" t="s">
        <v>547</v>
      </c>
    </row>
    <row r="182" spans="1:10" ht="11" customHeight="1" x14ac:dyDescent="0.15">
      <c r="B182" t="s">
        <v>562</v>
      </c>
      <c r="C182" t="s">
        <v>76</v>
      </c>
      <c r="F182">
        <v>3185022.3000000003</v>
      </c>
      <c r="G182" t="s">
        <v>547</v>
      </c>
    </row>
    <row r="183" spans="1:10" ht="11" customHeight="1" x14ac:dyDescent="0.15">
      <c r="B183" t="s">
        <v>75</v>
      </c>
      <c r="C183" t="s">
        <v>525</v>
      </c>
      <c r="F183">
        <v>25000</v>
      </c>
      <c r="G183" t="s">
        <v>547</v>
      </c>
    </row>
    <row r="184" spans="1:10" ht="11" customHeight="1" x14ac:dyDescent="0.15">
      <c r="B184" t="s">
        <v>140</v>
      </c>
      <c r="C184" t="s">
        <v>176</v>
      </c>
      <c r="F184">
        <v>800000</v>
      </c>
      <c r="G184" t="s">
        <v>547</v>
      </c>
    </row>
    <row r="185" spans="1:10" ht="11" customHeight="1" x14ac:dyDescent="0.15">
      <c r="B185" t="s">
        <v>175</v>
      </c>
      <c r="C185" t="s">
        <v>215</v>
      </c>
      <c r="F185">
        <v>115060.88</v>
      </c>
      <c r="G185" t="s">
        <v>547</v>
      </c>
    </row>
    <row r="186" spans="1:10" ht="11" customHeight="1" x14ac:dyDescent="0.15">
      <c r="B186" t="s">
        <v>214</v>
      </c>
      <c r="C186" t="s">
        <v>343</v>
      </c>
      <c r="F186">
        <v>172765.04</v>
      </c>
      <c r="G186" t="s">
        <v>547</v>
      </c>
    </row>
    <row r="187" spans="1:10" ht="11" customHeight="1" x14ac:dyDescent="0.15">
      <c r="A187" t="s">
        <v>299</v>
      </c>
      <c r="J187" t="s">
        <v>476</v>
      </c>
    </row>
    <row r="188" spans="1:10" ht="11" customHeight="1" x14ac:dyDescent="0.15">
      <c r="A188" t="s">
        <v>509</v>
      </c>
      <c r="G188" t="s">
        <v>199</v>
      </c>
      <c r="H188">
        <v>5</v>
      </c>
      <c r="I188" t="s">
        <v>57</v>
      </c>
      <c r="J188">
        <v>7</v>
      </c>
    </row>
    <row r="189" spans="1:10" ht="11" customHeight="1" x14ac:dyDescent="0.15">
      <c r="E189" t="s">
        <v>298</v>
      </c>
    </row>
    <row r="190" spans="1:10" ht="11" customHeight="1" x14ac:dyDescent="0.15">
      <c r="E190" t="s">
        <v>238</v>
      </c>
    </row>
    <row r="191" spans="1:10" ht="11" customHeight="1" x14ac:dyDescent="0.15">
      <c r="E191" t="s">
        <v>399</v>
      </c>
    </row>
    <row r="192" spans="1:10" ht="11" customHeight="1" x14ac:dyDescent="0.15"/>
    <row r="193" spans="2:7" ht="11" customHeight="1" x14ac:dyDescent="0.15">
      <c r="B193" t="s">
        <v>237</v>
      </c>
      <c r="D193" t="s">
        <v>330</v>
      </c>
      <c r="F193" t="s">
        <v>128</v>
      </c>
    </row>
    <row r="194" spans="2:7" ht="11" customHeight="1" x14ac:dyDescent="0.15">
      <c r="B194" t="s">
        <v>524</v>
      </c>
      <c r="C194" t="s">
        <v>110</v>
      </c>
      <c r="F194">
        <v>2561885.44</v>
      </c>
      <c r="G194" t="s">
        <v>547</v>
      </c>
    </row>
    <row r="195" spans="2:7" ht="11" customHeight="1" x14ac:dyDescent="0.15">
      <c r="B195" t="s">
        <v>561</v>
      </c>
      <c r="C195" t="s">
        <v>309</v>
      </c>
      <c r="F195">
        <v>195202.44</v>
      </c>
      <c r="G195" t="s">
        <v>547</v>
      </c>
    </row>
    <row r="196" spans="2:7" ht="11" customHeight="1" x14ac:dyDescent="0.15">
      <c r="B196" t="s">
        <v>14</v>
      </c>
      <c r="C196" t="s">
        <v>523</v>
      </c>
      <c r="F196">
        <v>1440234.41</v>
      </c>
      <c r="G196" t="s">
        <v>547</v>
      </c>
    </row>
    <row r="197" spans="2:7" ht="11" customHeight="1" x14ac:dyDescent="0.15">
      <c r="B197" t="s">
        <v>213</v>
      </c>
      <c r="C197" t="s">
        <v>212</v>
      </c>
      <c r="F197">
        <v>121589.75</v>
      </c>
      <c r="G197" t="s">
        <v>547</v>
      </c>
    </row>
    <row r="198" spans="2:7" ht="11" customHeight="1" x14ac:dyDescent="0.15">
      <c r="B198" t="s">
        <v>253</v>
      </c>
      <c r="C198" t="s">
        <v>453</v>
      </c>
      <c r="F198">
        <v>804858.84</v>
      </c>
      <c r="G198" t="s">
        <v>547</v>
      </c>
    </row>
    <row r="199" spans="2:7" ht="11" customHeight="1" x14ac:dyDescent="0.15">
      <c r="B199" t="s">
        <v>560</v>
      </c>
      <c r="C199" t="s">
        <v>417</v>
      </c>
      <c r="F199">
        <v>928045.97</v>
      </c>
      <c r="G199" t="s">
        <v>547</v>
      </c>
    </row>
    <row r="200" spans="2:7" ht="11" customHeight="1" x14ac:dyDescent="0.15">
      <c r="B200" t="s">
        <v>13</v>
      </c>
      <c r="C200" t="s">
        <v>342</v>
      </c>
      <c r="F200">
        <v>32515.7</v>
      </c>
      <c r="G200" t="s">
        <v>547</v>
      </c>
    </row>
    <row r="201" spans="2:7" ht="13" customHeight="1" x14ac:dyDescent="0.15">
      <c r="B201" t="s">
        <v>45</v>
      </c>
      <c r="C201" t="s">
        <v>252</v>
      </c>
      <c r="F201">
        <v>1872</v>
      </c>
      <c r="G201" t="s">
        <v>547</v>
      </c>
    </row>
    <row r="202" spans="2:7" ht="13" customHeight="1" x14ac:dyDescent="0.15">
      <c r="B202" t="s">
        <v>74</v>
      </c>
      <c r="C202" t="s">
        <v>452</v>
      </c>
      <c r="F202">
        <v>410558.7</v>
      </c>
      <c r="G202" t="s">
        <v>547</v>
      </c>
    </row>
    <row r="203" spans="2:7" ht="15" customHeight="1" x14ac:dyDescent="0.15">
      <c r="B203" t="s">
        <v>139</v>
      </c>
      <c r="C203" t="s">
        <v>373</v>
      </c>
      <c r="F203">
        <v>483099.57</v>
      </c>
      <c r="G203" t="s">
        <v>547</v>
      </c>
    </row>
    <row r="204" spans="2:7" ht="12.5" customHeight="1" x14ac:dyDescent="0.15">
      <c r="B204" t="s">
        <v>12</v>
      </c>
      <c r="C204" t="s">
        <v>138</v>
      </c>
      <c r="F204">
        <v>4656560.1399999997</v>
      </c>
      <c r="G204" t="s">
        <v>547</v>
      </c>
    </row>
    <row r="205" spans="2:7" ht="12.5" customHeight="1" x14ac:dyDescent="0.15">
      <c r="B205" t="s">
        <v>44</v>
      </c>
      <c r="C205" t="s">
        <v>73</v>
      </c>
      <c r="F205">
        <v>82668.800000000003</v>
      </c>
      <c r="G205" t="s">
        <v>547</v>
      </c>
    </row>
    <row r="206" spans="2:7" ht="12.75" customHeight="1" x14ac:dyDescent="0.15">
      <c r="B206" t="s">
        <v>72</v>
      </c>
      <c r="C206" t="s">
        <v>416</v>
      </c>
      <c r="F206">
        <v>139090.62</v>
      </c>
      <c r="G206" t="s">
        <v>547</v>
      </c>
    </row>
    <row r="207" spans="2:7" ht="13" customHeight="1" x14ac:dyDescent="0.15">
      <c r="B207" t="s">
        <v>137</v>
      </c>
      <c r="C207" t="s">
        <v>415</v>
      </c>
      <c r="F207">
        <v>4434800.72</v>
      </c>
      <c r="G207" t="s">
        <v>547</v>
      </c>
    </row>
    <row r="208" spans="2:7" ht="11" customHeight="1" x14ac:dyDescent="0.15">
      <c r="B208" t="s">
        <v>522</v>
      </c>
      <c r="C208" t="s">
        <v>279</v>
      </c>
      <c r="F208">
        <v>15626658.550000001</v>
      </c>
      <c r="G208" t="s">
        <v>547</v>
      </c>
    </row>
    <row r="209" spans="2:7" ht="11" customHeight="1" x14ac:dyDescent="0.15">
      <c r="B209" t="s">
        <v>71</v>
      </c>
      <c r="C209" t="s">
        <v>559</v>
      </c>
      <c r="F209">
        <v>1509319.73</v>
      </c>
      <c r="G209" t="s">
        <v>547</v>
      </c>
    </row>
    <row r="210" spans="2:7" ht="11" customHeight="1" x14ac:dyDescent="0.15">
      <c r="B210" t="s">
        <v>109</v>
      </c>
      <c r="C210" t="s">
        <v>11</v>
      </c>
      <c r="F210">
        <v>1332386.0900000001</v>
      </c>
      <c r="G210" t="s">
        <v>547</v>
      </c>
    </row>
    <row r="211" spans="2:7" ht="11" customHeight="1" x14ac:dyDescent="0.15">
      <c r="B211" t="s">
        <v>136</v>
      </c>
      <c r="C211" t="s">
        <v>43</v>
      </c>
      <c r="F211">
        <v>463778.60000000003</v>
      </c>
      <c r="G211" t="s">
        <v>547</v>
      </c>
    </row>
    <row r="212" spans="2:7" ht="11" customHeight="1" x14ac:dyDescent="0.15">
      <c r="B212" t="s">
        <v>174</v>
      </c>
      <c r="C212" t="s">
        <v>173</v>
      </c>
      <c r="F212">
        <v>124514.24000000001</v>
      </c>
      <c r="G212" t="s">
        <v>547</v>
      </c>
    </row>
    <row r="213" spans="2:7" ht="11" customHeight="1" x14ac:dyDescent="0.15">
      <c r="B213" t="s">
        <v>211</v>
      </c>
      <c r="C213" t="s">
        <v>308</v>
      </c>
      <c r="F213">
        <v>2894220.82</v>
      </c>
      <c r="G213" t="s">
        <v>547</v>
      </c>
    </row>
    <row r="214" spans="2:7" ht="11" customHeight="1" x14ac:dyDescent="0.15">
      <c r="B214" t="s">
        <v>251</v>
      </c>
      <c r="C214" t="s">
        <v>307</v>
      </c>
      <c r="F214">
        <v>9302439.0700000003</v>
      </c>
      <c r="G214" t="s">
        <v>547</v>
      </c>
    </row>
    <row r="215" spans="2:7" ht="11" customHeight="1" x14ac:dyDescent="0.15">
      <c r="B215" t="s">
        <v>42</v>
      </c>
      <c r="C215" t="s">
        <v>114</v>
      </c>
      <c r="F215">
        <v>340813546</v>
      </c>
      <c r="G215" t="s">
        <v>547</v>
      </c>
    </row>
    <row r="216" spans="2:7" ht="11" customHeight="1" x14ac:dyDescent="0.15">
      <c r="B216" t="s">
        <v>108</v>
      </c>
      <c r="C216" t="s">
        <v>558</v>
      </c>
      <c r="F216">
        <v>259333543.30000001</v>
      </c>
      <c r="G216" t="s">
        <v>547</v>
      </c>
    </row>
    <row r="217" spans="2:7" ht="11" customHeight="1" x14ac:dyDescent="0.15">
      <c r="B217" t="s">
        <v>210</v>
      </c>
      <c r="C217" t="s">
        <v>521</v>
      </c>
      <c r="F217">
        <v>197845</v>
      </c>
      <c r="G217" t="s">
        <v>547</v>
      </c>
    </row>
    <row r="218" spans="2:7" ht="11" customHeight="1" x14ac:dyDescent="0.15">
      <c r="B218" t="s">
        <v>250</v>
      </c>
      <c r="C218" t="s">
        <v>70</v>
      </c>
      <c r="F218">
        <v>675750</v>
      </c>
      <c r="G218" t="s">
        <v>547</v>
      </c>
    </row>
    <row r="219" spans="2:7" ht="11" customHeight="1" x14ac:dyDescent="0.15">
      <c r="B219" t="s">
        <v>278</v>
      </c>
      <c r="C219" t="s">
        <v>249</v>
      </c>
      <c r="F219">
        <v>8809782.2300000004</v>
      </c>
      <c r="G219" t="s">
        <v>547</v>
      </c>
    </row>
    <row r="220" spans="2:7" ht="11" customHeight="1" x14ac:dyDescent="0.15">
      <c r="B220" t="s">
        <v>372</v>
      </c>
      <c r="C220" t="s">
        <v>172</v>
      </c>
      <c r="F220">
        <v>7364672.4199999999</v>
      </c>
      <c r="G220" t="s">
        <v>547</v>
      </c>
    </row>
    <row r="221" spans="2:7" ht="11" customHeight="1" x14ac:dyDescent="0.15">
      <c r="B221" t="s">
        <v>306</v>
      </c>
      <c r="C221" t="s">
        <v>341</v>
      </c>
      <c r="F221">
        <v>290691.15000000002</v>
      </c>
      <c r="G221" t="s">
        <v>547</v>
      </c>
    </row>
    <row r="222" spans="2:7" ht="11" customHeight="1" x14ac:dyDescent="0.15">
      <c r="B222" t="s">
        <v>371</v>
      </c>
      <c r="C222" t="s">
        <v>305</v>
      </c>
      <c r="F222">
        <v>23720</v>
      </c>
      <c r="G222" t="s">
        <v>547</v>
      </c>
    </row>
    <row r="223" spans="2:7" ht="11" customHeight="1" x14ac:dyDescent="0.15">
      <c r="B223" t="s">
        <v>41</v>
      </c>
      <c r="C223" t="s">
        <v>107</v>
      </c>
      <c r="F223">
        <v>238526120</v>
      </c>
      <c r="G223" t="s">
        <v>547</v>
      </c>
    </row>
    <row r="224" spans="2:7" ht="11" customHeight="1" x14ac:dyDescent="0.15">
      <c r="B224" t="s">
        <v>69</v>
      </c>
      <c r="C224" t="s">
        <v>520</v>
      </c>
      <c r="F224">
        <v>3444962.5</v>
      </c>
      <c r="G224" t="s">
        <v>547</v>
      </c>
    </row>
    <row r="225" spans="1:10" ht="11" customHeight="1" x14ac:dyDescent="0.15">
      <c r="B225" t="s">
        <v>135</v>
      </c>
      <c r="C225" t="s">
        <v>248</v>
      </c>
      <c r="F225">
        <v>22404409.359999999</v>
      </c>
      <c r="G225" t="s">
        <v>547</v>
      </c>
    </row>
    <row r="226" spans="1:10" ht="11" customHeight="1" x14ac:dyDescent="0.15">
      <c r="B226" t="s">
        <v>209</v>
      </c>
      <c r="C226" t="s">
        <v>370</v>
      </c>
      <c r="F226">
        <v>12673369.25</v>
      </c>
      <c r="G226" t="s">
        <v>547</v>
      </c>
    </row>
    <row r="227" spans="1:10" ht="11" customHeight="1" x14ac:dyDescent="0.15">
      <c r="B227" t="s">
        <v>247</v>
      </c>
      <c r="C227" t="s">
        <v>414</v>
      </c>
      <c r="F227">
        <v>9731040.1099999994</v>
      </c>
      <c r="G227" t="s">
        <v>547</v>
      </c>
    </row>
    <row r="228" spans="1:10" ht="11" customHeight="1" x14ac:dyDescent="0.15">
      <c r="B228" t="s">
        <v>171</v>
      </c>
      <c r="C228" t="s">
        <v>170</v>
      </c>
      <c r="F228">
        <v>58963425.450000003</v>
      </c>
      <c r="G228" t="s">
        <v>547</v>
      </c>
    </row>
    <row r="229" spans="1:10" ht="11" customHeight="1" x14ac:dyDescent="0.15">
      <c r="B229" t="s">
        <v>208</v>
      </c>
      <c r="C229" t="s">
        <v>413</v>
      </c>
      <c r="F229">
        <v>58490748</v>
      </c>
      <c r="G229" t="s">
        <v>547</v>
      </c>
    </row>
    <row r="230" spans="1:10" ht="11" customHeight="1" x14ac:dyDescent="0.15">
      <c r="B230" t="s">
        <v>246</v>
      </c>
      <c r="C230" t="s">
        <v>412</v>
      </c>
      <c r="F230">
        <v>472677.45</v>
      </c>
      <c r="G230" t="s">
        <v>547</v>
      </c>
    </row>
    <row r="231" spans="1:10" ht="11" customHeight="1" x14ac:dyDescent="0.15">
      <c r="B231" t="s">
        <v>207</v>
      </c>
      <c r="C231" t="s">
        <v>206</v>
      </c>
      <c r="F231">
        <v>112167.89</v>
      </c>
      <c r="G231" t="s">
        <v>547</v>
      </c>
    </row>
    <row r="232" spans="1:10" ht="11" customHeight="1" x14ac:dyDescent="0.15">
      <c r="B232" t="s">
        <v>245</v>
      </c>
      <c r="C232" t="s">
        <v>68</v>
      </c>
      <c r="F232">
        <v>112167.89</v>
      </c>
      <c r="G232" t="s">
        <v>547</v>
      </c>
    </row>
    <row r="233" spans="1:10" ht="11" customHeight="1" x14ac:dyDescent="0.15">
      <c r="B233" t="s">
        <v>244</v>
      </c>
      <c r="C233" t="s">
        <v>340</v>
      </c>
      <c r="F233">
        <v>3024227.09</v>
      </c>
      <c r="G233" t="s">
        <v>547</v>
      </c>
    </row>
    <row r="234" spans="1:10" ht="11" customHeight="1" x14ac:dyDescent="0.15">
      <c r="B234" t="s">
        <v>277</v>
      </c>
      <c r="C234" t="s">
        <v>411</v>
      </c>
      <c r="F234">
        <v>3024227.09</v>
      </c>
      <c r="G234" t="s">
        <v>547</v>
      </c>
    </row>
    <row r="235" spans="1:10" ht="11" customHeight="1" x14ac:dyDescent="0.15">
      <c r="B235" t="s">
        <v>369</v>
      </c>
      <c r="C235" t="s">
        <v>67</v>
      </c>
      <c r="F235">
        <v>534000</v>
      </c>
      <c r="G235" t="s">
        <v>547</v>
      </c>
    </row>
    <row r="236" spans="1:10" ht="11" customHeight="1" x14ac:dyDescent="0.15">
      <c r="B236" t="s">
        <v>451</v>
      </c>
      <c r="C236" t="s">
        <v>106</v>
      </c>
      <c r="F236">
        <v>2490227.09</v>
      </c>
      <c r="G236" t="s">
        <v>547</v>
      </c>
    </row>
    <row r="237" spans="1:10" ht="11" customHeight="1" x14ac:dyDescent="0.15">
      <c r="A237" t="s">
        <v>299</v>
      </c>
      <c r="J237" t="s">
        <v>476</v>
      </c>
    </row>
    <row r="238" spans="1:10" ht="11" customHeight="1" x14ac:dyDescent="0.15">
      <c r="A238" t="s">
        <v>509</v>
      </c>
      <c r="G238" t="s">
        <v>199</v>
      </c>
      <c r="H238">
        <v>6</v>
      </c>
      <c r="I238" t="s">
        <v>57</v>
      </c>
      <c r="J238">
        <v>7</v>
      </c>
    </row>
    <row r="239" spans="1:10" ht="11" customHeight="1" x14ac:dyDescent="0.15">
      <c r="E239" t="s">
        <v>298</v>
      </c>
    </row>
    <row r="240" spans="1:10" ht="11" customHeight="1" x14ac:dyDescent="0.15">
      <c r="E240" t="s">
        <v>238</v>
      </c>
    </row>
    <row r="241" spans="2:7" ht="11" customHeight="1" x14ac:dyDescent="0.15">
      <c r="E241" t="s">
        <v>399</v>
      </c>
    </row>
    <row r="242" spans="2:7" ht="11" customHeight="1" x14ac:dyDescent="0.15"/>
    <row r="243" spans="2:7" ht="11" customHeight="1" x14ac:dyDescent="0.15">
      <c r="B243" t="s">
        <v>237</v>
      </c>
      <c r="D243" t="s">
        <v>330</v>
      </c>
      <c r="F243" t="s">
        <v>128</v>
      </c>
    </row>
    <row r="244" spans="2:7" ht="11" customHeight="1" x14ac:dyDescent="0.15">
      <c r="B244" t="s">
        <v>105</v>
      </c>
      <c r="C244" t="s">
        <v>169</v>
      </c>
      <c r="F244">
        <v>418651.76</v>
      </c>
      <c r="G244" t="s">
        <v>547</v>
      </c>
    </row>
    <row r="245" spans="2:7" ht="11" customHeight="1" x14ac:dyDescent="0.15">
      <c r="B245" t="s">
        <v>134</v>
      </c>
      <c r="C245" t="s">
        <v>519</v>
      </c>
      <c r="F245">
        <v>418651.76</v>
      </c>
      <c r="G245" t="s">
        <v>547</v>
      </c>
    </row>
    <row r="246" spans="2:7" ht="11" customHeight="1" x14ac:dyDescent="0.15">
      <c r="B246" t="s">
        <v>276</v>
      </c>
      <c r="C246" t="s">
        <v>205</v>
      </c>
      <c r="F246">
        <v>418651.76</v>
      </c>
      <c r="G246" t="s">
        <v>547</v>
      </c>
    </row>
    <row r="247" spans="2:7" ht="11" customHeight="1" x14ac:dyDescent="0.15">
      <c r="B247" t="s">
        <v>40</v>
      </c>
      <c r="C247" t="s">
        <v>450</v>
      </c>
      <c r="F247">
        <v>33827863.789999999</v>
      </c>
      <c r="G247" t="s">
        <v>547</v>
      </c>
    </row>
    <row r="248" spans="2:7" ht="11" customHeight="1" x14ac:dyDescent="0.15">
      <c r="B248" t="s">
        <v>243</v>
      </c>
      <c r="C248" t="s">
        <v>304</v>
      </c>
      <c r="F248">
        <v>33827863.789999999</v>
      </c>
      <c r="G248" t="s">
        <v>547</v>
      </c>
    </row>
    <row r="249" spans="2:7" ht="11" customHeight="1" x14ac:dyDescent="0.15">
      <c r="B249" t="s">
        <v>275</v>
      </c>
      <c r="C249" t="s">
        <v>410</v>
      </c>
      <c r="F249">
        <v>575102.87</v>
      </c>
      <c r="G249" t="s">
        <v>547</v>
      </c>
    </row>
    <row r="250" spans="2:7" ht="11" customHeight="1" x14ac:dyDescent="0.15">
      <c r="B250" t="s">
        <v>303</v>
      </c>
      <c r="C250" t="s">
        <v>339</v>
      </c>
      <c r="F250">
        <v>575102.87</v>
      </c>
      <c r="G250" t="s">
        <v>547</v>
      </c>
    </row>
    <row r="251" spans="2:7" ht="13" customHeight="1" x14ac:dyDescent="0.15">
      <c r="B251" t="s">
        <v>302</v>
      </c>
      <c r="C251" t="s">
        <v>557</v>
      </c>
      <c r="F251">
        <v>6086212.79</v>
      </c>
      <c r="G251" t="s">
        <v>547</v>
      </c>
    </row>
    <row r="252" spans="2:7" ht="13" customHeight="1" x14ac:dyDescent="0.15">
      <c r="B252" t="s">
        <v>338</v>
      </c>
      <c r="C252" t="s">
        <v>104</v>
      </c>
      <c r="F252">
        <v>270727.26</v>
      </c>
      <c r="G252" t="s">
        <v>547</v>
      </c>
    </row>
    <row r="253" spans="2:7" ht="15" customHeight="1" x14ac:dyDescent="0.15">
      <c r="B253" t="s">
        <v>449</v>
      </c>
      <c r="C253" t="s">
        <v>66</v>
      </c>
      <c r="F253">
        <v>2011853.98</v>
      </c>
      <c r="G253" t="s">
        <v>547</v>
      </c>
    </row>
    <row r="254" spans="2:7" ht="12.5" customHeight="1" x14ac:dyDescent="0.15">
      <c r="B254" t="s">
        <v>484</v>
      </c>
      <c r="C254" t="s">
        <v>10</v>
      </c>
      <c r="F254">
        <v>210818.2</v>
      </c>
      <c r="G254" t="s">
        <v>547</v>
      </c>
    </row>
    <row r="255" spans="2:7" ht="12.5" customHeight="1" x14ac:dyDescent="0.15">
      <c r="B255" t="s">
        <v>518</v>
      </c>
      <c r="C255" t="s">
        <v>337</v>
      </c>
      <c r="F255">
        <v>976820.11</v>
      </c>
      <c r="G255" t="s">
        <v>547</v>
      </c>
    </row>
    <row r="256" spans="2:7" ht="12.75" customHeight="1" x14ac:dyDescent="0.15">
      <c r="B256" t="s">
        <v>274</v>
      </c>
      <c r="C256" t="s">
        <v>273</v>
      </c>
      <c r="F256">
        <v>640</v>
      </c>
      <c r="G256" t="s">
        <v>547</v>
      </c>
    </row>
    <row r="257" spans="2:7" ht="13" customHeight="1" x14ac:dyDescent="0.15">
      <c r="B257" t="s">
        <v>301</v>
      </c>
      <c r="C257" t="s">
        <v>168</v>
      </c>
      <c r="F257">
        <v>136638.21</v>
      </c>
      <c r="G257" t="s">
        <v>547</v>
      </c>
    </row>
    <row r="258" spans="2:7" ht="11" customHeight="1" x14ac:dyDescent="0.15">
      <c r="B258" t="s">
        <v>368</v>
      </c>
      <c r="C258" t="s">
        <v>9</v>
      </c>
      <c r="F258">
        <v>67002.14</v>
      </c>
      <c r="G258" t="s">
        <v>547</v>
      </c>
    </row>
    <row r="259" spans="2:7" ht="11" customHeight="1" x14ac:dyDescent="0.15">
      <c r="B259" t="s">
        <v>409</v>
      </c>
      <c r="C259" t="s">
        <v>242</v>
      </c>
      <c r="F259">
        <v>175268.55000000002</v>
      </c>
      <c r="G259" t="s">
        <v>547</v>
      </c>
    </row>
    <row r="260" spans="2:7" ht="11" customHeight="1" x14ac:dyDescent="0.15">
      <c r="B260" t="s">
        <v>448</v>
      </c>
      <c r="C260" t="s">
        <v>336</v>
      </c>
      <c r="F260">
        <v>1547058.21</v>
      </c>
      <c r="G260" t="s">
        <v>547</v>
      </c>
    </row>
    <row r="261" spans="2:7" ht="11" customHeight="1" x14ac:dyDescent="0.15">
      <c r="B261" t="s">
        <v>483</v>
      </c>
      <c r="C261" t="s">
        <v>408</v>
      </c>
      <c r="F261">
        <v>670260.25</v>
      </c>
      <c r="G261" t="s">
        <v>547</v>
      </c>
    </row>
    <row r="262" spans="2:7" ht="11" customHeight="1" x14ac:dyDescent="0.15">
      <c r="B262" t="s">
        <v>517</v>
      </c>
      <c r="C262" t="s">
        <v>272</v>
      </c>
      <c r="F262">
        <v>19125.88</v>
      </c>
      <c r="G262" t="s">
        <v>547</v>
      </c>
    </row>
    <row r="263" spans="2:7" ht="11" customHeight="1" x14ac:dyDescent="0.15">
      <c r="B263" t="s">
        <v>335</v>
      </c>
      <c r="C263" t="s">
        <v>133</v>
      </c>
      <c r="F263">
        <v>1457587.96</v>
      </c>
      <c r="G263" t="s">
        <v>547</v>
      </c>
    </row>
    <row r="264" spans="2:7" ht="11" customHeight="1" x14ac:dyDescent="0.15">
      <c r="B264" t="s">
        <v>367</v>
      </c>
      <c r="C264" t="s">
        <v>271</v>
      </c>
      <c r="F264">
        <v>483362.64</v>
      </c>
      <c r="G264" t="s">
        <v>547</v>
      </c>
    </row>
    <row r="265" spans="2:7" ht="11" customHeight="1" x14ac:dyDescent="0.15">
      <c r="B265" t="s">
        <v>407</v>
      </c>
      <c r="C265" t="s">
        <v>406</v>
      </c>
      <c r="F265">
        <v>293803.87</v>
      </c>
      <c r="G265" t="s">
        <v>547</v>
      </c>
    </row>
    <row r="266" spans="2:7" ht="11" customHeight="1" x14ac:dyDescent="0.15">
      <c r="B266" t="s">
        <v>447</v>
      </c>
      <c r="C266" t="s">
        <v>334</v>
      </c>
      <c r="F266">
        <v>509581.38</v>
      </c>
      <c r="G266" t="s">
        <v>547</v>
      </c>
    </row>
    <row r="267" spans="2:7" ht="11" customHeight="1" x14ac:dyDescent="0.15">
      <c r="B267" t="s">
        <v>482</v>
      </c>
      <c r="C267" t="s">
        <v>65</v>
      </c>
      <c r="F267">
        <v>170840.07</v>
      </c>
      <c r="G267" t="s">
        <v>547</v>
      </c>
    </row>
    <row r="268" spans="2:7" ht="11" customHeight="1" x14ac:dyDescent="0.15">
      <c r="B268" t="s">
        <v>366</v>
      </c>
      <c r="C268" t="s">
        <v>8</v>
      </c>
      <c r="F268">
        <v>5126881.88</v>
      </c>
      <c r="G268" t="s">
        <v>547</v>
      </c>
    </row>
    <row r="269" spans="2:7" ht="11" customHeight="1" x14ac:dyDescent="0.15">
      <c r="B269" t="s">
        <v>405</v>
      </c>
      <c r="C269" t="s">
        <v>204</v>
      </c>
      <c r="F269">
        <v>500896.18</v>
      </c>
      <c r="G269" t="s">
        <v>547</v>
      </c>
    </row>
    <row r="270" spans="2:7" ht="11" customHeight="1" x14ac:dyDescent="0.15">
      <c r="B270" t="s">
        <v>446</v>
      </c>
      <c r="C270" t="s">
        <v>365</v>
      </c>
      <c r="F270">
        <v>81531.490000000005</v>
      </c>
      <c r="G270" t="s">
        <v>547</v>
      </c>
    </row>
    <row r="271" spans="2:7" ht="11" customHeight="1" x14ac:dyDescent="0.15">
      <c r="B271" t="s">
        <v>481</v>
      </c>
      <c r="C271" t="s">
        <v>364</v>
      </c>
      <c r="F271">
        <v>4544454.21</v>
      </c>
      <c r="G271" t="s">
        <v>547</v>
      </c>
    </row>
    <row r="272" spans="2:7" ht="11" customHeight="1" x14ac:dyDescent="0.15">
      <c r="B272" t="s">
        <v>404</v>
      </c>
      <c r="C272" t="s">
        <v>167</v>
      </c>
      <c r="F272">
        <v>5602681.2800000003</v>
      </c>
      <c r="G272" t="s">
        <v>547</v>
      </c>
    </row>
    <row r="273" spans="1:10" ht="11" customHeight="1" x14ac:dyDescent="0.15">
      <c r="B273" t="s">
        <v>445</v>
      </c>
      <c r="C273" t="s">
        <v>203</v>
      </c>
      <c r="F273">
        <v>3950695.8200000003</v>
      </c>
      <c r="G273" t="s">
        <v>547</v>
      </c>
    </row>
    <row r="274" spans="1:10" ht="11" customHeight="1" x14ac:dyDescent="0.15">
      <c r="B274" t="s">
        <v>480</v>
      </c>
      <c r="C274" t="s">
        <v>103</v>
      </c>
      <c r="F274">
        <v>1468782.81</v>
      </c>
      <c r="G274" t="s">
        <v>547</v>
      </c>
    </row>
    <row r="275" spans="1:10" ht="11" customHeight="1" x14ac:dyDescent="0.15">
      <c r="B275" t="s">
        <v>516</v>
      </c>
      <c r="C275" t="s">
        <v>333</v>
      </c>
      <c r="F275">
        <v>167834</v>
      </c>
      <c r="G275" t="s">
        <v>547</v>
      </c>
    </row>
    <row r="276" spans="1:10" ht="11" customHeight="1" x14ac:dyDescent="0.15">
      <c r="B276" t="s">
        <v>7</v>
      </c>
      <c r="C276" t="s">
        <v>39</v>
      </c>
      <c r="F276">
        <v>15368.65</v>
      </c>
      <c r="G276" t="s">
        <v>547</v>
      </c>
    </row>
    <row r="277" spans="1:10" ht="11" customHeight="1" x14ac:dyDescent="0.15">
      <c r="B277" t="s">
        <v>444</v>
      </c>
      <c r="C277" t="s">
        <v>166</v>
      </c>
      <c r="F277">
        <v>12782386.609999999</v>
      </c>
      <c r="G277" t="s">
        <v>547</v>
      </c>
    </row>
    <row r="278" spans="1:10" ht="11" customHeight="1" x14ac:dyDescent="0.15">
      <c r="B278" t="s">
        <v>556</v>
      </c>
      <c r="C278" t="s">
        <v>132</v>
      </c>
      <c r="F278">
        <v>2222</v>
      </c>
      <c r="G278" t="s">
        <v>547</v>
      </c>
    </row>
    <row r="279" spans="1:10" ht="11" customHeight="1" x14ac:dyDescent="0.15">
      <c r="B279" t="s">
        <v>6</v>
      </c>
      <c r="C279" t="s">
        <v>165</v>
      </c>
      <c r="F279">
        <v>35647.200000000004</v>
      </c>
      <c r="G279" t="s">
        <v>547</v>
      </c>
    </row>
    <row r="280" spans="1:10" ht="11" customHeight="1" x14ac:dyDescent="0.15">
      <c r="B280" t="s">
        <v>38</v>
      </c>
      <c r="C280" t="s">
        <v>515</v>
      </c>
      <c r="F280">
        <v>18317.37</v>
      </c>
      <c r="G280" t="s">
        <v>547</v>
      </c>
    </row>
    <row r="281" spans="1:10" ht="11" customHeight="1" x14ac:dyDescent="0.15">
      <c r="B281" t="s">
        <v>64</v>
      </c>
      <c r="C281" t="s">
        <v>514</v>
      </c>
      <c r="F281">
        <v>1937966.1600000001</v>
      </c>
      <c r="G281" t="s">
        <v>547</v>
      </c>
    </row>
    <row r="282" spans="1:10" ht="11" customHeight="1" x14ac:dyDescent="0.15">
      <c r="B282" t="s">
        <v>102</v>
      </c>
      <c r="C282" t="s">
        <v>332</v>
      </c>
      <c r="F282">
        <v>1106972.82</v>
      </c>
      <c r="G282" t="s">
        <v>547</v>
      </c>
    </row>
    <row r="283" spans="1:10" ht="11" customHeight="1" x14ac:dyDescent="0.15">
      <c r="B283" t="s">
        <v>131</v>
      </c>
      <c r="C283" t="s">
        <v>164</v>
      </c>
      <c r="F283">
        <v>2313223.15</v>
      </c>
      <c r="G283" t="s">
        <v>547</v>
      </c>
    </row>
    <row r="284" spans="1:10" ht="11" customHeight="1" x14ac:dyDescent="0.15">
      <c r="B284" t="s">
        <v>163</v>
      </c>
      <c r="C284" t="s">
        <v>5</v>
      </c>
      <c r="F284">
        <v>5003553.7300000004</v>
      </c>
      <c r="G284" t="s">
        <v>547</v>
      </c>
    </row>
    <row r="285" spans="1:10" ht="11" customHeight="1" x14ac:dyDescent="0.15">
      <c r="B285" t="s">
        <v>403</v>
      </c>
      <c r="C285" t="s">
        <v>162</v>
      </c>
      <c r="F285">
        <v>1535820.05</v>
      </c>
      <c r="G285" t="s">
        <v>547</v>
      </c>
    </row>
    <row r="286" spans="1:10" ht="11" customHeight="1" x14ac:dyDescent="0.15">
      <c r="B286" t="s">
        <v>443</v>
      </c>
      <c r="C286" t="s">
        <v>202</v>
      </c>
      <c r="F286">
        <v>12497</v>
      </c>
      <c r="G286" t="s">
        <v>547</v>
      </c>
    </row>
    <row r="287" spans="1:10" ht="11" customHeight="1" x14ac:dyDescent="0.15">
      <c r="A287" t="s">
        <v>299</v>
      </c>
      <c r="J287" t="s">
        <v>476</v>
      </c>
    </row>
    <row r="288" spans="1:10" ht="11" customHeight="1" x14ac:dyDescent="0.15">
      <c r="A288" t="s">
        <v>509</v>
      </c>
      <c r="G288" t="s">
        <v>199</v>
      </c>
      <c r="H288">
        <v>7</v>
      </c>
      <c r="I288" t="s">
        <v>57</v>
      </c>
      <c r="J288">
        <v>7</v>
      </c>
    </row>
    <row r="289" spans="2:7" ht="11" customHeight="1" x14ac:dyDescent="0.15">
      <c r="E289" t="s">
        <v>298</v>
      </c>
    </row>
    <row r="290" spans="2:7" ht="11" customHeight="1" x14ac:dyDescent="0.15">
      <c r="E290" t="s">
        <v>238</v>
      </c>
    </row>
    <row r="291" spans="2:7" ht="11" customHeight="1" x14ac:dyDescent="0.15">
      <c r="E291" t="s">
        <v>399</v>
      </c>
    </row>
    <row r="292" spans="2:7" ht="11" customHeight="1" x14ac:dyDescent="0.15"/>
    <row r="293" spans="2:7" ht="11" customHeight="1" x14ac:dyDescent="0.15">
      <c r="B293" t="s">
        <v>237</v>
      </c>
      <c r="D293" t="s">
        <v>330</v>
      </c>
      <c r="F293" t="s">
        <v>128</v>
      </c>
    </row>
    <row r="294" spans="2:7" ht="11" customHeight="1" x14ac:dyDescent="0.15">
      <c r="B294" t="s">
        <v>479</v>
      </c>
      <c r="C294" t="s">
        <v>363</v>
      </c>
      <c r="F294">
        <v>61219.99</v>
      </c>
      <c r="G294" t="s">
        <v>547</v>
      </c>
    </row>
    <row r="295" spans="2:7" ht="11" customHeight="1" x14ac:dyDescent="0.15">
      <c r="B295" t="s">
        <v>513</v>
      </c>
      <c r="C295" t="s">
        <v>555</v>
      </c>
      <c r="F295">
        <v>34350</v>
      </c>
      <c r="G295" t="s">
        <v>547</v>
      </c>
    </row>
    <row r="296" spans="2:7" ht="11" customHeight="1" x14ac:dyDescent="0.15">
      <c r="B296" t="s">
        <v>554</v>
      </c>
      <c r="C296" t="s">
        <v>201</v>
      </c>
      <c r="F296">
        <v>185021.51</v>
      </c>
      <c r="G296" t="s">
        <v>547</v>
      </c>
    </row>
    <row r="297" spans="2:7" ht="11" customHeight="1" x14ac:dyDescent="0.15">
      <c r="B297" t="s">
        <v>4</v>
      </c>
      <c r="C297" t="s">
        <v>442</v>
      </c>
      <c r="F297">
        <v>406742.96</v>
      </c>
      <c r="G297" t="s">
        <v>547</v>
      </c>
    </row>
    <row r="298" spans="2:7" ht="11" customHeight="1" x14ac:dyDescent="0.15">
      <c r="B298" t="s">
        <v>37</v>
      </c>
      <c r="C298" t="s">
        <v>242</v>
      </c>
      <c r="F298">
        <v>128832.67</v>
      </c>
      <c r="G298" t="s">
        <v>547</v>
      </c>
    </row>
    <row r="299" spans="2:7" ht="11" customHeight="1" x14ac:dyDescent="0.15">
      <c r="B299" t="s">
        <v>553</v>
      </c>
      <c r="C299" t="s">
        <v>63</v>
      </c>
      <c r="F299">
        <v>2197010.4</v>
      </c>
      <c r="G299" t="s">
        <v>547</v>
      </c>
    </row>
    <row r="300" spans="2:7" ht="11" customHeight="1" x14ac:dyDescent="0.15">
      <c r="B300" t="s">
        <v>62</v>
      </c>
      <c r="C300" t="s">
        <v>300</v>
      </c>
      <c r="F300">
        <v>1468647.58</v>
      </c>
      <c r="G300" t="s">
        <v>547</v>
      </c>
    </row>
    <row r="301" spans="2:7" ht="13" customHeight="1" x14ac:dyDescent="0.15">
      <c r="B301" t="s">
        <v>101</v>
      </c>
      <c r="C301" t="s">
        <v>414</v>
      </c>
      <c r="F301">
        <v>728362.82000000007</v>
      </c>
      <c r="G301" t="s">
        <v>547</v>
      </c>
    </row>
    <row r="302" spans="2:7" ht="13" customHeight="1" x14ac:dyDescent="0.15">
      <c r="B302" t="s">
        <v>402</v>
      </c>
      <c r="C302" t="s">
        <v>142</v>
      </c>
      <c r="F302">
        <v>16678463.77</v>
      </c>
      <c r="G302" t="s">
        <v>547</v>
      </c>
    </row>
    <row r="303" spans="2:7" ht="15" customHeight="1" x14ac:dyDescent="0.15">
      <c r="B303" t="s">
        <v>36</v>
      </c>
      <c r="C303" t="s">
        <v>552</v>
      </c>
      <c r="F303">
        <v>16678463.77</v>
      </c>
      <c r="G303" t="s">
        <v>547</v>
      </c>
    </row>
    <row r="304" spans="2:7" ht="12.5" customHeight="1" x14ac:dyDescent="0.15">
      <c r="B304" t="s">
        <v>61</v>
      </c>
      <c r="C304" t="s">
        <v>441</v>
      </c>
      <c r="F304">
        <v>16678463.77</v>
      </c>
      <c r="G304" t="s">
        <v>547</v>
      </c>
    </row>
    <row r="305" spans="2:7" ht="12.5" customHeight="1" x14ac:dyDescent="0.15">
      <c r="B305" t="s">
        <v>100</v>
      </c>
      <c r="C305" t="s">
        <v>551</v>
      </c>
      <c r="F305">
        <v>1016066.9600000001</v>
      </c>
      <c r="G305" t="s">
        <v>547</v>
      </c>
    </row>
    <row r="306" spans="2:7" ht="12.75" customHeight="1" x14ac:dyDescent="0.15">
      <c r="B306" t="s">
        <v>200</v>
      </c>
      <c r="C306" t="s">
        <v>161</v>
      </c>
      <c r="F306">
        <v>10805617.370000001</v>
      </c>
      <c r="G306" t="s">
        <v>547</v>
      </c>
    </row>
    <row r="307" spans="2:7" ht="13" customHeight="1" x14ac:dyDescent="0.15">
      <c r="B307" t="s">
        <v>331</v>
      </c>
      <c r="C307" t="s">
        <v>550</v>
      </c>
      <c r="F307">
        <v>299562.26</v>
      </c>
      <c r="G307" t="s">
        <v>547</v>
      </c>
    </row>
    <row r="308" spans="2:7" ht="11" customHeight="1" x14ac:dyDescent="0.15">
      <c r="B308" t="s">
        <v>362</v>
      </c>
      <c r="C308" t="s">
        <v>60</v>
      </c>
      <c r="F308">
        <v>1352504.94</v>
      </c>
      <c r="G308" t="s">
        <v>547</v>
      </c>
    </row>
    <row r="309" spans="2:7" ht="11" customHeight="1" x14ac:dyDescent="0.15">
      <c r="B309" t="s">
        <v>35</v>
      </c>
      <c r="C309" t="s">
        <v>3</v>
      </c>
      <c r="F309">
        <v>3204712.24</v>
      </c>
      <c r="G309" t="s">
        <v>547</v>
      </c>
    </row>
    <row r="310" spans="2:7" ht="11" customHeight="1" x14ac:dyDescent="0.15">
      <c r="B310" t="s">
        <v>241</v>
      </c>
      <c r="C310" t="s">
        <v>59</v>
      </c>
      <c r="F310">
        <v>3321970.0300000003</v>
      </c>
      <c r="G310" t="s">
        <v>547</v>
      </c>
    </row>
    <row r="311" spans="2:7" ht="11" customHeight="1" x14ac:dyDescent="0.15">
      <c r="B311" t="s">
        <v>440</v>
      </c>
      <c r="C311" t="s">
        <v>99</v>
      </c>
      <c r="F311">
        <v>3321970.0300000003</v>
      </c>
      <c r="G311" t="s">
        <v>547</v>
      </c>
    </row>
    <row r="312" spans="2:7" ht="11" customHeight="1" x14ac:dyDescent="0.15">
      <c r="B312" t="s">
        <v>478</v>
      </c>
      <c r="C312" t="s">
        <v>512</v>
      </c>
      <c r="F312">
        <v>3321970.0300000003</v>
      </c>
      <c r="G312" t="s">
        <v>547</v>
      </c>
    </row>
    <row r="313" spans="2:7" ht="11" customHeight="1" x14ac:dyDescent="0.15">
      <c r="B313" t="s">
        <v>549</v>
      </c>
      <c r="C313" t="s">
        <v>34</v>
      </c>
      <c r="F313">
        <v>165608.44</v>
      </c>
      <c r="G313" t="s">
        <v>547</v>
      </c>
    </row>
    <row r="314" spans="2:7" ht="11" customHeight="1" x14ac:dyDescent="0.15">
      <c r="B314" t="s">
        <v>2</v>
      </c>
      <c r="C314" t="s">
        <v>160</v>
      </c>
      <c r="F314">
        <v>2864257</v>
      </c>
      <c r="G314" t="s">
        <v>547</v>
      </c>
    </row>
    <row r="315" spans="2:7" ht="11" customHeight="1" x14ac:dyDescent="0.15">
      <c r="B315" t="s">
        <v>33</v>
      </c>
      <c r="C315" t="s">
        <v>98</v>
      </c>
      <c r="F315">
        <v>67271.570000000007</v>
      </c>
      <c r="G315" t="s">
        <v>547</v>
      </c>
    </row>
    <row r="316" spans="2:7" ht="11" customHeight="1" x14ac:dyDescent="0.15">
      <c r="B316" t="s">
        <v>58</v>
      </c>
      <c r="C316" t="s">
        <v>548</v>
      </c>
      <c r="F316">
        <v>537.79</v>
      </c>
      <c r="G316" t="s">
        <v>547</v>
      </c>
    </row>
    <row r="317" spans="2:7" ht="11" customHeight="1" x14ac:dyDescent="0.15">
      <c r="B317" t="s">
        <v>159</v>
      </c>
      <c r="C317" t="s">
        <v>339</v>
      </c>
      <c r="F317">
        <v>224295.23</v>
      </c>
      <c r="G317" t="s">
        <v>547</v>
      </c>
    </row>
    <row r="318" spans="2:7" ht="11" customHeight="1" x14ac:dyDescent="0.15"/>
    <row r="319" spans="2:7" ht="11" customHeight="1" x14ac:dyDescent="0.15">
      <c r="C319" t="s">
        <v>511</v>
      </c>
    </row>
    <row r="320" spans="2:7" ht="11" customHeight="1" x14ac:dyDescent="0.15">
      <c r="C320" t="s">
        <v>270</v>
      </c>
    </row>
    <row r="321" spans="1:6" ht="11" customHeight="1" x14ac:dyDescent="0.15">
      <c r="C321" t="s">
        <v>130</v>
      </c>
    </row>
    <row r="322" spans="1:6" ht="11" customHeight="1" x14ac:dyDescent="0.15">
      <c r="A322" t="s">
        <v>439</v>
      </c>
      <c r="E322" t="s">
        <v>240</v>
      </c>
    </row>
    <row r="323" spans="1:6" ht="11" customHeight="1" x14ac:dyDescent="0.15">
      <c r="A323" t="s">
        <v>97</v>
      </c>
      <c r="E323" t="s">
        <v>240</v>
      </c>
    </row>
    <row r="324" spans="1:6" ht="11" customHeight="1" x14ac:dyDescent="0.15">
      <c r="A324" t="s">
        <v>129</v>
      </c>
      <c r="D324" t="s">
        <v>32</v>
      </c>
    </row>
    <row r="325" spans="1:6" ht="11" customHeight="1" x14ac:dyDescent="0.15">
      <c r="A325" t="s">
        <v>1</v>
      </c>
      <c r="D325" t="s">
        <v>32</v>
      </c>
    </row>
    <row r="326" spans="1:6" ht="11" customHeight="1" x14ac:dyDescent="0.15">
      <c r="A326" t="s">
        <v>510</v>
      </c>
      <c r="D326" t="s">
        <v>239</v>
      </c>
    </row>
    <row r="327" spans="1:6" ht="11" customHeight="1" x14ac:dyDescent="0.15">
      <c r="A327" t="s">
        <v>401</v>
      </c>
      <c r="D327" t="s">
        <v>239</v>
      </c>
      <c r="E327" t="s">
        <v>477</v>
      </c>
    </row>
    <row r="328" spans="1:6" ht="11" customHeight="1" x14ac:dyDescent="0.15">
      <c r="A328" t="s">
        <v>400</v>
      </c>
      <c r="D328" t="s">
        <v>239</v>
      </c>
      <c r="E328" t="s">
        <v>0</v>
      </c>
    </row>
    <row r="329" spans="1:6" ht="11" customHeight="1" x14ac:dyDescent="0.15"/>
    <row r="330" spans="1:6" ht="11" customHeight="1" x14ac:dyDescent="0.15"/>
    <row r="331" spans="1:6" ht="11" customHeight="1" x14ac:dyDescent="0.15">
      <c r="F331">
        <f>+F148-F171</f>
        <v>203351998.66000003</v>
      </c>
    </row>
    <row r="332" spans="1:6" ht="12.75" customHeight="1" x14ac:dyDescent="0.15">
      <c r="F332">
        <f>+F331*0.35</f>
        <v>71173199.531000003</v>
      </c>
    </row>
    <row r="333" spans="1:6" ht="11" customHeight="1" x14ac:dyDescent="0.15"/>
    <row r="334" spans="1:6" ht="11" customHeight="1" x14ac:dyDescent="0.15">
      <c r="F334">
        <v>12000000</v>
      </c>
    </row>
    <row r="335" spans="1:6" ht="11" customHeight="1" x14ac:dyDescent="0.15">
      <c r="F335">
        <f>+F331-F334</f>
        <v>191351998.66000003</v>
      </c>
    </row>
    <row r="336" spans="1:6" ht="11.5" customHeight="1" x14ac:dyDescent="0.15">
      <c r="F336">
        <f>+F335*0.35</f>
        <v>66973199.531000003</v>
      </c>
    </row>
    <row r="337" ht="11.5" customHeight="1" x14ac:dyDescent="0.15"/>
    <row r="338" ht="11.5" customHeight="1" x14ac:dyDescent="0.15"/>
    <row r="339" ht="11.5" customHeight="1" x14ac:dyDescent="0.15"/>
    <row r="340" ht="11.5" customHeight="1" x14ac:dyDescent="0.15"/>
    <row r="341" ht="11.5" customHeight="1" x14ac:dyDescent="0.15"/>
    <row r="342" ht="11.5" customHeight="1" x14ac:dyDescent="0.15"/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2022-06-27T10:54:38Z</dcterms:created>
  <dcterms:modified xsi:type="dcterms:W3CDTF">2022-06-27T11:03:57Z</dcterms:modified>
</cp:coreProperties>
</file>