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"/>
    </mc:Choice>
  </mc:AlternateContent>
  <bookViews>
    <workbookView xWindow="0" yWindow="0" windowWidth="20490" windowHeight="7650" activeTab="7"/>
  </bookViews>
  <sheets>
    <sheet name="BANORTE 1" sheetId="14" r:id="rId1"/>
    <sheet name="BANORTE 2" sheetId="15" r:id="rId2"/>
    <sheet name="INBURSA" sheetId="16" r:id="rId3"/>
    <sheet name="INBURSA 2" sheetId="17" r:id="rId4"/>
    <sheet name="SANTANDER 1" sheetId="18" r:id="rId5"/>
    <sheet name="SANTANDER 2" sheetId="19" r:id="rId6"/>
    <sheet name="SANTANDER 3" sheetId="20" r:id="rId7"/>
    <sheet name="SANTANDER 4" sheetId="21" r:id="rId8"/>
    <sheet name="SANTANDER 5" sheetId="22" r:id="rId9"/>
    <sheet name="BIMBO 1" sheetId="23" r:id="rId10"/>
    <sheet name="BIMBO 2" sheetId="24" r:id="rId11"/>
    <sheet name="KIMBER" sheetId="25" r:id="rId12"/>
    <sheet name="KIMBER 2" sheetId="26" r:id="rId13"/>
    <sheet name="ARCA CONTINENTAL 1" sheetId="27" r:id="rId14"/>
    <sheet name="ARCA CONTINENTAL 2" sheetId="28" r:id="rId15"/>
    <sheet name="COCACOLAFEMSA 1" sheetId="29" r:id="rId16"/>
    <sheet name="COCACOLAFEMSA 2" sheetId="30" r:id="rId17"/>
    <sheet name="COCACOLAFEMSA 3" sheetId="31" r:id="rId18"/>
    <sheet name="AMXL 1" sheetId="10" r:id="rId19"/>
    <sheet name="AMXL 2" sheetId="9" r:id="rId20"/>
    <sheet name="AMXL 3" sheetId="8" r:id="rId21"/>
    <sheet name="TELEVISA 1" sheetId="11" r:id="rId22"/>
    <sheet name="TELEVISA 2" sheetId="12" r:id="rId23"/>
    <sheet name="TV AZTECA" sheetId="13" r:id="rId24"/>
    <sheet name="GAPB 1" sheetId="32" r:id="rId25"/>
    <sheet name="GAPB 2" sheetId="33" r:id="rId26"/>
    <sheet name="OMA 1" sheetId="34" r:id="rId27"/>
    <sheet name="OMA 2" sheetId="35" r:id="rId28"/>
    <sheet name="GPOMX 1" sheetId="36" r:id="rId29"/>
    <sheet name="GPOMX 2" sheetId="37" r:id="rId30"/>
    <sheet name="ALSEA 1" sheetId="38" r:id="rId31"/>
    <sheet name="ALSEA 2" sheetId="39" r:id="rId32"/>
  </sheets>
  <definedNames>
    <definedName name="SpreadsheetBuilder_1" hidden="1">#REF!</definedName>
    <definedName name="SpreadsheetBuilder_2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29" l="1"/>
  <c r="A2" i="10"/>
  <c r="A2" i="18"/>
  <c r="A2" i="13"/>
  <c r="A2" i="19"/>
  <c r="A2" i="21"/>
  <c r="A2" i="38"/>
  <c r="A2" i="36"/>
  <c r="A2" i="27"/>
  <c r="A2" i="23"/>
  <c r="A2" i="30"/>
  <c r="A2" i="32"/>
  <c r="A2" i="20"/>
  <c r="A2" i="26"/>
  <c r="A2" i="12"/>
  <c r="A2" i="28"/>
  <c r="A2" i="33"/>
  <c r="A2" i="14"/>
  <c r="A2" i="35"/>
  <c r="A2" i="11"/>
  <c r="A2" i="8"/>
  <c r="A2" i="16"/>
  <c r="A2" i="37"/>
  <c r="A2" i="31"/>
  <c r="A2" i="22"/>
  <c r="A2" i="25"/>
  <c r="A2" i="39"/>
  <c r="A2" i="24"/>
  <c r="A2" i="9"/>
  <c r="A2" i="34"/>
  <c r="A2" i="15"/>
  <c r="A2" i="17"/>
</calcChain>
</file>

<file path=xl/sharedStrings.xml><?xml version="1.0" encoding="utf-8"?>
<sst xmlns="http://schemas.openxmlformats.org/spreadsheetml/2006/main" count="68" uniqueCount="37">
  <si>
    <t>AMXLMM 7.125 12/09/2024 CORP</t>
  </si>
  <si>
    <t>Date</t>
  </si>
  <si>
    <t>AMXLMM 6.45 12/05/2022 CORP</t>
  </si>
  <si>
    <t>AMXLMM 4.1 09/06/2013 CORP</t>
  </si>
  <si>
    <t>AMXLMM 0 09/06/2013 CORP</t>
  </si>
  <si>
    <t>AP496448  CORP</t>
  </si>
  <si>
    <t>TELVIS 0 04/01/21</t>
  </si>
  <si>
    <t>BANORT 0 05/10/2024 CORP</t>
  </si>
  <si>
    <t>BINBUR 0 05/19/2023 CORP</t>
  </si>
  <si>
    <t>BINBUR 7 08/26/2024 CORP</t>
  </si>
  <si>
    <t>BSMXB 0 04/04/2022 CORP</t>
  </si>
  <si>
    <t>BSMXB 0 05/06/2022 CORP</t>
  </si>
  <si>
    <t>BSMXB 0 06/14/2021 CORP</t>
  </si>
  <si>
    <t>BSMXB 8.95 03/30/2026 CORP</t>
  </si>
  <si>
    <t>BSMXB 7.19 09/01/2026 CORP</t>
  </si>
  <si>
    <t>BIMBOA 0 06/09/2014 CORP</t>
  </si>
  <si>
    <t>BIMBOA 8.18 09/24/2027 CORP</t>
  </si>
  <si>
    <t>KCMA 6.98 09/18/2023 CORP</t>
  </si>
  <si>
    <t>KCMA 0 10/02/2014 CORP</t>
  </si>
  <si>
    <t>ARCBMX 0 09/09/2022 CORP</t>
  </si>
  <si>
    <t>ARCBMX 7.84 09/03/2027 CORP</t>
  </si>
  <si>
    <t>KOF 0 06/24/2022 CORP</t>
  </si>
  <si>
    <t>KOF 7.87 06/18/2027 CORP</t>
  </si>
  <si>
    <t>KOF 5.46 05/12/2023 CORP</t>
  </si>
  <si>
    <t>GAPBMM 0 11/03/2022 CORP</t>
  </si>
  <si>
    <t>GAPBMM 8.14 06/17/2027 CORP</t>
  </si>
  <si>
    <t>GACENO 6.85 06/07/2021 CORP</t>
  </si>
  <si>
    <t>GMXTSA 0 09/22/2022 CORP</t>
  </si>
  <si>
    <t>GMXTSA 7.99 09/17/2027 CORP</t>
  </si>
  <si>
    <t>ALSEA 0 09/28/2022 CORP</t>
  </si>
  <si>
    <t>ALSEA 8.85 09/22/2027 CORP</t>
  </si>
  <si>
    <t>TZA 0 09/20/2022 CORP</t>
  </si>
  <si>
    <t>GACENO 6.47 03/14/2023 CORP</t>
  </si>
  <si>
    <t>BANORT 1.55 10/11/2022 REGS CORP</t>
  </si>
  <si>
    <t>BANORT 4.95 02/15/2028 CORP</t>
  </si>
  <si>
    <t>BANORT 9.25 10/14/2020 REGS CORP</t>
  </si>
  <si>
    <t>BANORT 0 05/13/2022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</si>
</sst>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BDH|18026311660673162635</stp>
        <tr r="A2" s="39"/>
      </tp>
    </main>
    <main first="bofaddin.rtdserver">
      <tp t="s">
        <v>#N/A N/A</v>
        <stp/>
        <stp>BDH|15708059175348386412</stp>
        <tr r="A2" s="21"/>
      </tp>
    </main>
    <main first="bofaddin.rtdserver">
      <tp t="s">
        <v>#N/A N/A</v>
        <stp/>
        <stp>BDH|17723884562464671319</stp>
        <tr r="A2" s="22"/>
      </tp>
    </main>
    <main first="bofaddin.rtdserver">
      <tp t="s">
        <v>#N/A N/A</v>
        <stp/>
        <stp>BDH|12788573429209874353</stp>
        <tr r="A2" s="16"/>
      </tp>
      <tp t="s">
        <v>#N/A N/A</v>
        <stp/>
        <stp>BDH|11778259849789593130</stp>
        <tr r="A2" s="14"/>
      </tp>
    </main>
    <main first="bofaddin.rtdserver">
      <tp t="s">
        <v>#N/A N/A</v>
        <stp/>
        <stp>BDH|14311957269506832029</stp>
        <tr r="A2" s="38"/>
      </tp>
    </main>
    <main first="bofaddin.rtdserver">
      <tp t="s">
        <v>#N/A N/A</v>
        <stp/>
        <stp>BDH|16423978120736484904</stp>
        <tr r="A2" s="11"/>
      </tp>
    </main>
    <main first="bofaddin.rtdserver">
      <tp t="s">
        <v>#N/A N/A</v>
        <stp/>
        <stp>BDH|14140486972631182523</stp>
        <tr r="A2" s="37"/>
      </tp>
    </main>
    <main first="bofaddin.rtdserver">
      <tp t="s">
        <v>#N/A N/A</v>
        <stp/>
        <stp>BDH|10568498971946980550</stp>
        <tr r="A2" s="18"/>
      </tp>
    </main>
    <main first="bofaddin.rtdserver">
      <tp t="s">
        <v>#N/A N/A</v>
        <stp/>
        <stp>BDH|13624428840460473272</stp>
        <tr r="A2" s="24"/>
      </tp>
    </main>
    <main first="bofaddin.rtdserver">
      <tp t="s">
        <v>#N/A N/A</v>
        <stp/>
        <stp>BDH|12417420167363444429</stp>
        <tr r="A2" s="23"/>
      </tp>
      <tp t="s">
        <v>#N/A N/A</v>
        <stp/>
        <stp>BDH|11217698712291541008</stp>
        <tr r="A2" s="26"/>
      </tp>
    </main>
    <main first="bofaddin.rtdserver">
      <tp t="s">
        <v>#N/A N/A</v>
        <stp/>
        <stp>BDH|12943260642287726790</stp>
        <tr r="A2" s="29"/>
      </tp>
    </main>
    <main first="bofaddin.rtdserver">
      <tp t="s">
        <v>#N/A N/A</v>
        <stp/>
        <stp>BDH|13053186543293641032</stp>
        <tr r="A2" s="28"/>
      </tp>
    </main>
    <main first="bofaddin.rtdserver">
      <tp t="s">
        <v>#N/A N/A</v>
        <stp/>
        <stp>BDH|9644687120253126371</stp>
        <tr r="A2" s="31"/>
      </tp>
    </main>
    <main first="bofaddin.rtdserver">
      <tp t="s">
        <v>#N/A N/A</v>
        <stp/>
        <stp>BDH|9253719333207307773</stp>
        <tr r="A2" s="13"/>
      </tp>
    </main>
    <main first="bofaddin.rtdserver">
      <tp t="s">
        <v>#N/A N/A</v>
        <stp/>
        <stp>BDH|6922865023515914781</stp>
        <tr r="A2" s="20"/>
      </tp>
    </main>
    <main first="bofaddin.rtdserver">
      <tp t="s">
        <v>#N/A N/A</v>
        <stp/>
        <stp>BDH|7276263246917469935</stp>
        <tr r="A2" s="35"/>
      </tp>
    </main>
    <main first="bofaddin.rtdserver">
      <tp t="s">
        <v>#N/A N/A</v>
        <stp/>
        <stp>BDH|3604944226516848638</stp>
        <tr r="A2" s="32"/>
      </tp>
    </main>
    <main first="bofaddin.rtdserver">
      <tp t="s">
        <v>#N/A N/A</v>
        <stp/>
        <stp>BDH|6387040453661502822</stp>
        <tr r="A2" s="36"/>
      </tp>
      <tp t="s">
        <v>#N/A N/A</v>
        <stp/>
        <stp>BDH|2505310093481651313</stp>
        <tr r="A2" s="17"/>
      </tp>
    </main>
    <main first="bofaddin.rtdserver">
      <tp t="s">
        <v>#N/A N/A</v>
        <stp/>
        <stp>BDH|7142979969021324241</stp>
        <tr r="A2" s="34"/>
      </tp>
    </main>
    <main first="bofaddin.rtdserver">
      <tp t="s">
        <v>#N/A N/A</v>
        <stp/>
        <stp>BDH|8494715698070696229</stp>
        <tr r="A2" s="33"/>
      </tp>
    </main>
    <main first="bofaddin.rtdserver">
      <tp t="s">
        <v>#N/A N/A</v>
        <stp/>
        <stp>BDH|3863683535187317760</stp>
        <tr r="A2" s="15"/>
      </tp>
    </main>
    <main first="bofaddin.rtdserver">
      <tp t="s">
        <v>#N/A N/A</v>
        <stp/>
        <stp>BDH|9203160156859045420</stp>
        <tr r="A2" s="12"/>
      </tp>
    </main>
    <main first="bofaddin.rtdserver">
      <tp t="s">
        <v>#N/A N/A</v>
        <stp/>
        <stp>BDH|5479187007877720133</stp>
        <tr r="A2" s="8"/>
      </tp>
      <tp t="s">
        <v>#N/A N/A</v>
        <stp/>
        <stp>BDH|6876212518286684177</stp>
        <tr r="A2" s="30"/>
      </tp>
    </main>
    <main first="bofaddin.rtdserver">
      <tp t="s">
        <v>#N/A N/A</v>
        <stp/>
        <stp>BDH|6146002884699518425</stp>
        <tr r="A2" s="19"/>
      </tp>
      <tp t="s">
        <v>#N/A N/A</v>
        <stp/>
        <stp>BDH|5141408053761434677</stp>
        <tr r="A2" s="10"/>
      </tp>
    </main>
    <main first="bofaddin.rtdserver">
      <tp t="s">
        <v>#N/A N/A</v>
        <stp/>
        <stp>BDH|206116469052691068</stp>
        <tr r="A2" s="25"/>
      </tp>
    </main>
    <main first="bofaddin.rtdserver">
      <tp t="s">
        <v>#N/A N/A</v>
        <stp/>
        <stp>BDH|404636874817935225</stp>
        <tr r="A2" s="9"/>
      </tp>
    </main>
    <main first="bofaddin.rtdserver">
      <tp t="s">
        <v>#N/A N/A</v>
        <stp/>
        <stp>BDH|951694633245831819</stp>
        <tr r="A2" s="27"/>
      </tp>
    </main>
  </volType>
</volType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953"/>
  <sheetViews>
    <sheetView workbookViewId="0">
      <selection activeCell="G11" sqref="G11"/>
    </sheetView>
  </sheetViews>
  <sheetFormatPr baseColWidth="10" defaultRowHeight="15" x14ac:dyDescent="0.25"/>
  <sheetData>
    <row r="1" spans="1:2" x14ac:dyDescent="0.25">
      <c r="A1" t="s">
        <v>1</v>
      </c>
      <c r="B1" t="s">
        <v>7</v>
      </c>
    </row>
    <row r="2" spans="1:2" x14ac:dyDescent="0.25">
      <c r="A2" s="2" t="str">
        <f ca="1">_xll.BDH(B1, "YLD_YTM_MID", "01/01/2007", TODAY())</f>
        <v>#N/A Connection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2953"/>
  <sheetViews>
    <sheetView workbookViewId="0">
      <selection activeCell="A2" sqref="A2"/>
    </sheetView>
  </sheetViews>
  <sheetFormatPr baseColWidth="10" defaultRowHeight="15" x14ac:dyDescent="0.25"/>
  <sheetData>
    <row r="1" spans="1:15" x14ac:dyDescent="0.25">
      <c r="A1" t="s">
        <v>1</v>
      </c>
      <c r="B1" t="s">
        <v>33</v>
      </c>
    </row>
    <row r="2" spans="1:15" x14ac:dyDescent="0.25">
      <c r="A2" s="2" t="str">
        <f ca="1">_xll.BDH(B1,"YLD_YTM_MID","01/01/2009",TODAY())</f>
        <v>#N/A Connection</v>
      </c>
    </row>
    <row r="3" spans="1:15" x14ac:dyDescent="0.25">
      <c r="A3" s="1"/>
    </row>
    <row r="4" spans="1:15" x14ac:dyDescent="0.25">
      <c r="A4" s="1"/>
    </row>
    <row r="5" spans="1:15" x14ac:dyDescent="0.25">
      <c r="A5" s="1"/>
    </row>
    <row r="6" spans="1:15" x14ac:dyDescent="0.25">
      <c r="A6" s="1"/>
      <c r="O6" t="s">
        <v>34</v>
      </c>
    </row>
    <row r="7" spans="1:15" x14ac:dyDescent="0.25">
      <c r="A7" s="1"/>
    </row>
    <row r="8" spans="1:15" x14ac:dyDescent="0.25">
      <c r="A8" s="1"/>
      <c r="O8" t="s">
        <v>35</v>
      </c>
    </row>
    <row r="9" spans="1:15" x14ac:dyDescent="0.25">
      <c r="A9" s="1"/>
    </row>
    <row r="10" spans="1:15" x14ac:dyDescent="0.25">
      <c r="A10" s="1"/>
      <c r="O10" t="s">
        <v>36</v>
      </c>
    </row>
    <row r="11" spans="1:15" x14ac:dyDescent="0.25">
      <c r="A11" s="1"/>
    </row>
    <row r="12" spans="1:15" x14ac:dyDescent="0.25">
      <c r="A12" s="1"/>
    </row>
    <row r="13" spans="1:15" x14ac:dyDescent="0.25">
      <c r="A13" s="1"/>
    </row>
    <row r="14" spans="1:15" x14ac:dyDescent="0.25">
      <c r="A14" s="1"/>
    </row>
    <row r="15" spans="1:15" x14ac:dyDescent="0.25">
      <c r="A15" s="1"/>
    </row>
    <row r="16" spans="1:1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953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1</v>
      </c>
      <c r="B1" t="s">
        <v>8</v>
      </c>
    </row>
    <row r="2" spans="1:2" x14ac:dyDescent="0.25">
      <c r="A2" s="2" t="str">
        <f ca="1">_xll.BDH(B1, "YLD_YTM_MID", "01/01/2009", TODAY())</f>
        <v>#N/A Connection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3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t="s">
        <v>1</v>
      </c>
      <c r="B1" t="s">
        <v>9</v>
      </c>
    </row>
    <row r="2" spans="1:2" x14ac:dyDescent="0.25">
      <c r="A2" s="2" t="str">
        <f ca="1">_xll.BDH(B1,"YLD_YTM_MID","01/01/2009",TODAY())</f>
        <v>#N/A Connection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953"/>
  <sheetViews>
    <sheetView workbookViewId="0">
      <selection activeCell="C18" sqref="C18"/>
    </sheetView>
  </sheetViews>
  <sheetFormatPr baseColWidth="10" defaultRowHeight="15" x14ac:dyDescent="0.25"/>
  <sheetData>
    <row r="1" spans="1:2" x14ac:dyDescent="0.25">
      <c r="A1" t="s">
        <v>1</v>
      </c>
      <c r="B1" t="s">
        <v>10</v>
      </c>
    </row>
    <row r="2" spans="1:2" x14ac:dyDescent="0.25">
      <c r="A2" s="2" t="str">
        <f ca="1">_xll.BDH(B1,"YLD_YTM_MID","01/01/2009",TODAY())</f>
        <v>#N/A Connection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953"/>
  <sheetViews>
    <sheetView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1</v>
      </c>
      <c r="B1" t="s">
        <v>11</v>
      </c>
    </row>
    <row r="2" spans="1:2" x14ac:dyDescent="0.25">
      <c r="A2" s="2" t="str">
        <f ca="1">_xll.BDH(B1,"YLD_YTM_MID","01/01/2009",TODAY())</f>
        <v>#N/A Connection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953"/>
  <sheetViews>
    <sheetView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1</v>
      </c>
      <c r="B1" t="s">
        <v>12</v>
      </c>
    </row>
    <row r="2" spans="1:2" x14ac:dyDescent="0.25">
      <c r="A2" s="2" t="str">
        <f ca="1">_xll.BDH(B1, "YLD_YTM_MID", "01/01/2009", TODAY())</f>
        <v>#N/A Connection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3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1</v>
      </c>
      <c r="B1" t="s">
        <v>13</v>
      </c>
    </row>
    <row r="2" spans="1:2" x14ac:dyDescent="0.25">
      <c r="A2" s="2" t="str">
        <f ca="1">_xll.BDH(B1,"YLD_YTM_MID","01/01/2009",TODAY())</f>
        <v>#N/A Connection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3"/>
  <sheetViews>
    <sheetView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1</v>
      </c>
      <c r="B1" t="s">
        <v>14</v>
      </c>
    </row>
    <row r="2" spans="1:2" x14ac:dyDescent="0.25">
      <c r="A2" s="2" t="str">
        <f ca="1">_xll.BDH(B1,"YLD_YTM_MID","01/01/2009",TODAY())</f>
        <v>#N/A Connection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953"/>
  <sheetViews>
    <sheetView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1</v>
      </c>
      <c r="B1" t="s">
        <v>15</v>
      </c>
    </row>
    <row r="2" spans="1:2" x14ac:dyDescent="0.25">
      <c r="A2" s="2" t="str">
        <f ca="1">_xll.BDH(B1, "YLD_YTM_MID", "01/01/2009", TODAY())</f>
        <v>#N/A Connection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3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1</v>
      </c>
      <c r="B1" t="s">
        <v>16</v>
      </c>
    </row>
    <row r="2" spans="1:2" x14ac:dyDescent="0.25">
      <c r="A2" s="2" t="str">
        <f ca="1">_xll.BDH(B1,"YLD_YTM_MID","01/01/2009",TODAY())</f>
        <v>#N/A Connection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3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1</v>
      </c>
      <c r="B1" t="s">
        <v>17</v>
      </c>
    </row>
    <row r="2" spans="1:2" x14ac:dyDescent="0.25">
      <c r="A2" s="2" t="str">
        <f ca="1">_xll.BDH(B1,"YLD_YTM_MID","01/01/2009",TODAY())</f>
        <v>#N/A Connection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953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1</v>
      </c>
      <c r="B1" t="s">
        <v>18</v>
      </c>
    </row>
    <row r="2" spans="1:2" x14ac:dyDescent="0.25">
      <c r="A2" s="2" t="str">
        <f ca="1">_xll.BDH(B1,"YLD_YTM_MID","01/01/2009",TODAY())</f>
        <v>#N/A Connection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953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1</v>
      </c>
      <c r="B1" t="s">
        <v>19</v>
      </c>
    </row>
    <row r="2" spans="1:2" x14ac:dyDescent="0.25">
      <c r="A2" s="2" t="str">
        <f ca="1">_xll.BDH(B1,"YLD_YTM_MID","01/01/2009",TODAY())</f>
        <v>#N/A Connection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3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1</v>
      </c>
      <c r="B1" t="s">
        <v>20</v>
      </c>
    </row>
    <row r="2" spans="1:2" x14ac:dyDescent="0.25">
      <c r="A2" s="2" t="str">
        <f ca="1">_xll.BDH(B1,"YLD_YTM_MID","01/01/2009",TODAY())</f>
        <v>#N/A Connection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953"/>
  <sheetViews>
    <sheetView workbookViewId="0"/>
  </sheetViews>
  <sheetFormatPr baseColWidth="10" defaultRowHeight="15" x14ac:dyDescent="0.25"/>
  <sheetData>
    <row r="1" spans="1:2" x14ac:dyDescent="0.25">
      <c r="A1" t="s">
        <v>1</v>
      </c>
      <c r="B1" t="s">
        <v>21</v>
      </c>
    </row>
    <row r="2" spans="1:2" x14ac:dyDescent="0.25">
      <c r="A2" s="2" t="str">
        <f ca="1">_xll.BDH(B1,"YLD_YTM_MID","01/01/2009",TODAY())</f>
        <v>#N/A Connection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3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1</v>
      </c>
      <c r="B1" t="s">
        <v>22</v>
      </c>
    </row>
    <row r="2" spans="1:2" x14ac:dyDescent="0.25">
      <c r="A2" s="2" t="str">
        <f ca="1">_xll.BDH(B1,"YLD_YTM_MID","01/01/2009",TODAY())</f>
        <v>#N/A Connection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3"/>
  <sheetViews>
    <sheetView workbookViewId="0"/>
  </sheetViews>
  <sheetFormatPr baseColWidth="10" defaultRowHeight="15" x14ac:dyDescent="0.25"/>
  <sheetData>
    <row r="1" spans="1:2" x14ac:dyDescent="0.25">
      <c r="A1" t="s">
        <v>1</v>
      </c>
      <c r="B1" t="s">
        <v>23</v>
      </c>
    </row>
    <row r="2" spans="1:2" x14ac:dyDescent="0.25">
      <c r="A2" s="2" t="str">
        <f ca="1">_xll.BDH(B1,"YLD_YTM_MID","01/01/2009",TODAY())</f>
        <v>#N/A Connection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953"/>
  <sheetViews>
    <sheetView workbookViewId="0">
      <selection activeCell="H7" sqref="H7"/>
    </sheetView>
  </sheetViews>
  <sheetFormatPr baseColWidth="10" defaultRowHeight="15" x14ac:dyDescent="0.25"/>
  <sheetData>
    <row r="1" spans="1:3" x14ac:dyDescent="0.25">
      <c r="A1" t="s">
        <v>1</v>
      </c>
      <c r="B1" t="s">
        <v>3</v>
      </c>
      <c r="C1" t="s">
        <v>4</v>
      </c>
    </row>
    <row r="2" spans="1:3" x14ac:dyDescent="0.25">
      <c r="A2" s="2" t="str">
        <f ca="1">_xll.BDH(B1, "YLD_YTM_BID", "01/01/2009", TODAY())</f>
        <v>#N/A Connection</v>
      </c>
    </row>
    <row r="3" spans="1:3" x14ac:dyDescent="0.25">
      <c r="A3" s="1"/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3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s="2" t="str">
        <f ca="1">_xll.BDH(B1,"YLD_YTM_MID","01/01/2007",TODAY())</f>
        <v>#N/A Connection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3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2" t="str">
        <f ca="1">_xll.BDH(B1,"YLD_YTM_MID","01/01/2007",TODAY())</f>
        <v>#N/A Connection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3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1</v>
      </c>
      <c r="B1" t="s">
        <v>5</v>
      </c>
    </row>
    <row r="2" spans="1:2" x14ac:dyDescent="0.25">
      <c r="A2" s="2" t="str">
        <f ca="1">_xll.BDH(B1,"YLD_YTM_MID","01/01/2007",TODAY())</f>
        <v>#N/A Connection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953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1</v>
      </c>
      <c r="B1" t="s">
        <v>6</v>
      </c>
    </row>
    <row r="2" spans="1:2" x14ac:dyDescent="0.25">
      <c r="A2" s="2" t="str">
        <f ca="1">_xll.BDH(B1, "YLD_YTM_MID", "01/01/2007", TODAY())</f>
        <v>#N/A Connection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953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1</v>
      </c>
      <c r="B1" t="s">
        <v>31</v>
      </c>
    </row>
    <row r="2" spans="1:2" x14ac:dyDescent="0.25">
      <c r="A2" s="2" t="str">
        <f ca="1">_xll.BDH(B1, "YLD_YTM_MID", "01/01/2007", TODAY())</f>
        <v>#N/A Connection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953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1</v>
      </c>
      <c r="B1" t="s">
        <v>24</v>
      </c>
    </row>
    <row r="2" spans="1:2" x14ac:dyDescent="0.25">
      <c r="A2" s="2" t="str">
        <f ca="1">_xll.BDH(B1,"YLD_YTM_MID","01/01/2007",TODAY())</f>
        <v>#N/A Connection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3"/>
  <sheetViews>
    <sheetView workbookViewId="0"/>
  </sheetViews>
  <sheetFormatPr baseColWidth="10" defaultRowHeight="15" x14ac:dyDescent="0.25"/>
  <sheetData>
    <row r="1" spans="1:2" x14ac:dyDescent="0.25">
      <c r="A1" t="s">
        <v>1</v>
      </c>
      <c r="B1" t="s">
        <v>25</v>
      </c>
    </row>
    <row r="2" spans="1:2" x14ac:dyDescent="0.25">
      <c r="A2" s="2" t="str">
        <f ca="1">_xll.BDH(B1,"YLD_YTM_MID","01/01/2007",TODAY())</f>
        <v>#N/A Connection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3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1</v>
      </c>
      <c r="B1" t="s">
        <v>26</v>
      </c>
    </row>
    <row r="2" spans="1:2" x14ac:dyDescent="0.25">
      <c r="A2" s="2" t="str">
        <f ca="1">_xll.BDH(B1,"YLD_YTM_MID","01/01/2000",TODAY())</f>
        <v>#N/A Connection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3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1</v>
      </c>
      <c r="B1" t="s">
        <v>32</v>
      </c>
    </row>
    <row r="2" spans="1:2" x14ac:dyDescent="0.25">
      <c r="A2" s="2" t="str">
        <f ca="1">_xll.BDH(B1,"YLD_YTM_MID","01/01/2007",TODAY())</f>
        <v>#N/A Connection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953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1</v>
      </c>
      <c r="B1" t="s">
        <v>27</v>
      </c>
    </row>
    <row r="2" spans="1:2" x14ac:dyDescent="0.25">
      <c r="A2" s="2" t="str">
        <f ca="1">_xll.BDH(B1,"YLD_YTM_MID","01/01/2007",TODAY())</f>
        <v>#N/A Connection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3"/>
  <sheetViews>
    <sheetView workbookViewId="0">
      <selection activeCell="A5" sqref="A5"/>
    </sheetView>
  </sheetViews>
  <sheetFormatPr baseColWidth="10" defaultRowHeight="15" x14ac:dyDescent="0.25"/>
  <sheetData>
    <row r="1" spans="1:2" x14ac:dyDescent="0.25">
      <c r="A1" t="s">
        <v>1</v>
      </c>
      <c r="B1" t="s">
        <v>28</v>
      </c>
    </row>
    <row r="2" spans="1:2" x14ac:dyDescent="0.25">
      <c r="A2" s="2" t="str">
        <f ca="1">_xll.BDH(B1,"YLD_YTM_MID","01/01/2007",TODAY())</f>
        <v>#N/A Connection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953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1</v>
      </c>
      <c r="B1" t="s">
        <v>29</v>
      </c>
    </row>
    <row r="2" spans="1:2" x14ac:dyDescent="0.25">
      <c r="A2" s="2" t="str">
        <f ca="1">_xll.BDH(B1,"YLD_YTM_MID","01/01/2007",TODAY())</f>
        <v>#N/A Connection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3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1</v>
      </c>
      <c r="B1" t="s">
        <v>30</v>
      </c>
    </row>
    <row r="2" spans="1:2" x14ac:dyDescent="0.25">
      <c r="A2" s="2" t="str">
        <f ca="1">_xll.BDH(B1,"YLD_YTM_MID","01/01/2007",TODAY())</f>
        <v>#N/A Connection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BANORTE 1</vt:lpstr>
      <vt:lpstr>BANORTE 2</vt:lpstr>
      <vt:lpstr>INBURSA</vt:lpstr>
      <vt:lpstr>INBURSA 2</vt:lpstr>
      <vt:lpstr>SANTANDER 1</vt:lpstr>
      <vt:lpstr>SANTANDER 2</vt:lpstr>
      <vt:lpstr>SANTANDER 3</vt:lpstr>
      <vt:lpstr>SANTANDER 4</vt:lpstr>
      <vt:lpstr>SANTANDER 5</vt:lpstr>
      <vt:lpstr>BIMBO 1</vt:lpstr>
      <vt:lpstr>BIMBO 2</vt:lpstr>
      <vt:lpstr>KIMBER</vt:lpstr>
      <vt:lpstr>KIMBER 2</vt:lpstr>
      <vt:lpstr>ARCA CONTINENTAL 1</vt:lpstr>
      <vt:lpstr>ARCA CONTINENTAL 2</vt:lpstr>
      <vt:lpstr>COCACOLAFEMSA 1</vt:lpstr>
      <vt:lpstr>COCACOLAFEMSA 2</vt:lpstr>
      <vt:lpstr>COCACOLAFEMSA 3</vt:lpstr>
      <vt:lpstr>AMXL 1</vt:lpstr>
      <vt:lpstr>AMXL 2</vt:lpstr>
      <vt:lpstr>AMXL 3</vt:lpstr>
      <vt:lpstr>TELEVISA 1</vt:lpstr>
      <vt:lpstr>TELEVISA 2</vt:lpstr>
      <vt:lpstr>TV AZTECA</vt:lpstr>
      <vt:lpstr>GAPB 1</vt:lpstr>
      <vt:lpstr>GAPB 2</vt:lpstr>
      <vt:lpstr>OMA 1</vt:lpstr>
      <vt:lpstr>OMA 2</vt:lpstr>
      <vt:lpstr>GPOMX 1</vt:lpstr>
      <vt:lpstr>GPOMX 2</vt:lpstr>
      <vt:lpstr>ALSEA 1</vt:lpstr>
      <vt:lpstr>ALSEA 2</vt:lpstr>
    </vt:vector>
  </TitlesOfParts>
  <Company>UDEM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2020-09-28T19:39:33Z</dcterms:created>
  <dcterms:modified xsi:type="dcterms:W3CDTF">2020-10-21T22:14:57Z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eyIwIjoiSGlzdG9yeSIsIjEiOjEsIjIiOjEsIjMiOjEsIjQiOjEsIjUiOjEsIjYiOjEsIjciOjEsIjgiOjAsIjkiOjEsIjEwIjoxLCIxMSI6MCwiMTIiOjB9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