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NI\Processo e Sviluppo\Assignment\2\"/>
    </mc:Choice>
  </mc:AlternateContent>
  <bookViews>
    <workbookView xWindow="0" yWindow="0" windowWidth="23040" windowHeight="8472" activeTab="1" xr2:uid="{00000000-000D-0000-FFFF-FFFF00000000}"/>
  </bookViews>
  <sheets>
    <sheet name="Risposte" sheetId="2" r:id="rId1"/>
    <sheet name="Analisi" sheetId="4" r:id="rId2"/>
  </sheets>
  <calcPr calcId="171027"/>
  <fileRecoveryPr autoRecover="0"/>
</workbook>
</file>

<file path=xl/calcChain.xml><?xml version="1.0" encoding="utf-8"?>
<calcChain xmlns="http://schemas.openxmlformats.org/spreadsheetml/2006/main">
  <c r="AH6" i="4" l="1"/>
  <c r="AF6" i="4"/>
  <c r="AD6" i="4"/>
  <c r="AB6" i="4"/>
  <c r="Z6" i="4"/>
  <c r="X6" i="4"/>
  <c r="V6" i="4"/>
  <c r="T6" i="4"/>
  <c r="R6" i="4"/>
  <c r="P6" i="4"/>
  <c r="N6" i="4"/>
  <c r="L6" i="4"/>
  <c r="J6" i="4"/>
  <c r="H6" i="4"/>
  <c r="F6" i="4"/>
  <c r="D6" i="4"/>
  <c r="B6" i="4"/>
  <c r="AH5" i="4"/>
  <c r="AF5" i="4"/>
  <c r="AD5" i="4"/>
  <c r="AB5" i="4"/>
  <c r="Z5" i="4"/>
  <c r="X5" i="4"/>
  <c r="V5" i="4"/>
  <c r="T5" i="4"/>
  <c r="R5" i="4"/>
  <c r="P5" i="4"/>
  <c r="N5" i="4"/>
  <c r="L5" i="4"/>
  <c r="J5" i="4"/>
  <c r="H5" i="4"/>
  <c r="F5" i="4"/>
  <c r="D5" i="4"/>
  <c r="B5" i="4"/>
  <c r="AH4" i="4"/>
  <c r="AF4" i="4"/>
  <c r="AD4" i="4"/>
  <c r="AB4" i="4"/>
  <c r="Z4" i="4"/>
  <c r="X4" i="4"/>
  <c r="V4" i="4"/>
  <c r="T4" i="4"/>
  <c r="R4" i="4"/>
  <c r="P4" i="4"/>
  <c r="N4" i="4"/>
  <c r="L4" i="4"/>
  <c r="J4" i="4"/>
  <c r="H4" i="4"/>
  <c r="F4" i="4"/>
  <c r="D4" i="4"/>
  <c r="B4" i="4"/>
  <c r="AH3" i="4"/>
  <c r="AF3" i="4"/>
  <c r="AF8" i="4" s="1"/>
  <c r="AD3" i="4"/>
  <c r="AD8" i="4" s="1"/>
  <c r="AE5" i="4" s="1"/>
  <c r="AB3" i="4"/>
  <c r="Z3" i="4"/>
  <c r="X3" i="4"/>
  <c r="V3" i="4"/>
  <c r="T3" i="4"/>
  <c r="R3" i="4"/>
  <c r="P3" i="4"/>
  <c r="P8" i="4" s="1"/>
  <c r="Q5" i="4" s="1"/>
  <c r="N3" i="4"/>
  <c r="L3" i="4"/>
  <c r="L8" i="4" s="1"/>
  <c r="J3" i="4"/>
  <c r="H3" i="4"/>
  <c r="F3" i="4"/>
  <c r="D3" i="4"/>
  <c r="B3" i="4"/>
  <c r="X8" i="4" l="1"/>
  <c r="Y4" i="4" s="1"/>
  <c r="Y5" i="4"/>
  <c r="B8" i="4"/>
  <c r="C4" i="4" s="1"/>
  <c r="R8" i="4"/>
  <c r="S4" i="4" s="1"/>
  <c r="AH8" i="4"/>
  <c r="AI4" i="4" s="1"/>
  <c r="J8" i="4"/>
  <c r="K4" i="4" s="1"/>
  <c r="Z8" i="4"/>
  <c r="AA4" i="4" s="1"/>
  <c r="N8" i="4"/>
  <c r="O5" i="4" s="1"/>
  <c r="H8" i="4"/>
  <c r="I5" i="4" s="1"/>
  <c r="Q4" i="4"/>
  <c r="M5" i="4"/>
  <c r="M4" i="4"/>
  <c r="AG5" i="4"/>
  <c r="AG4" i="4"/>
  <c r="O4" i="4"/>
  <c r="AE4" i="4"/>
  <c r="AI3" i="4"/>
  <c r="AH9" i="4" s="1"/>
  <c r="D8" i="4"/>
  <c r="E3" i="4" s="1"/>
  <c r="T8" i="4"/>
  <c r="U3" i="4" s="1"/>
  <c r="F8" i="4"/>
  <c r="G5" i="4" s="1"/>
  <c r="V8" i="4"/>
  <c r="W5" i="4" s="1"/>
  <c r="M3" i="4"/>
  <c r="L9" i="4" s="1"/>
  <c r="AE3" i="4"/>
  <c r="AD9" i="4" s="1"/>
  <c r="AB8" i="4"/>
  <c r="AC4" i="4" s="1"/>
  <c r="Q3" i="4"/>
  <c r="P9" i="4" s="1"/>
  <c r="AG3" i="4"/>
  <c r="AF10" i="4" l="1"/>
  <c r="AF9" i="4"/>
  <c r="AA5" i="4"/>
  <c r="AA3" i="4"/>
  <c r="Z9" i="4" s="1"/>
  <c r="I3" i="4"/>
  <c r="O3" i="4"/>
  <c r="Y3" i="4"/>
  <c r="X9" i="4" s="1"/>
  <c r="S5" i="4"/>
  <c r="AI5" i="4"/>
  <c r="AI6" i="4" s="1"/>
  <c r="S3" i="4"/>
  <c r="R9" i="4" s="1"/>
  <c r="C3" i="4"/>
  <c r="B9" i="4" s="1"/>
  <c r="C5" i="4"/>
  <c r="I4" i="4"/>
  <c r="K3" i="4"/>
  <c r="J9" i="4" s="1"/>
  <c r="K5" i="4"/>
  <c r="M6" i="4"/>
  <c r="L10" i="4" s="1"/>
  <c r="L12" i="4" s="1"/>
  <c r="AC3" i="4"/>
  <c r="AB9" i="4" s="1"/>
  <c r="AG6" i="4"/>
  <c r="Q6" i="4"/>
  <c r="P10" i="4" s="1"/>
  <c r="P12" i="4" s="1"/>
  <c r="U4" i="4"/>
  <c r="T9" i="4" s="1"/>
  <c r="U5" i="4"/>
  <c r="E4" i="4"/>
  <c r="D9" i="4" s="1"/>
  <c r="W3" i="4"/>
  <c r="G3" i="4"/>
  <c r="E5" i="4"/>
  <c r="AE6" i="4"/>
  <c r="AD10" i="4" s="1"/>
  <c r="AD12" i="4" s="1"/>
  <c r="W4" i="4"/>
  <c r="AC5" i="4"/>
  <c r="S6" i="4"/>
  <c r="G4" i="4"/>
  <c r="AA6" i="4" l="1"/>
  <c r="Z10" i="4" s="1"/>
  <c r="Z12" i="4" s="1"/>
  <c r="AB10" i="4"/>
  <c r="AB12" i="4" s="1"/>
  <c r="F9" i="4"/>
  <c r="Y6" i="4"/>
  <c r="X10" i="4" s="1"/>
  <c r="R12" i="4"/>
  <c r="AH10" i="4"/>
  <c r="AH12" i="4" s="1"/>
  <c r="V9" i="4"/>
  <c r="R10" i="4"/>
  <c r="AF12" i="4"/>
  <c r="X12" i="4"/>
  <c r="O6" i="4"/>
  <c r="N10" i="4" s="1"/>
  <c r="N9" i="4"/>
  <c r="H9" i="4"/>
  <c r="E6" i="4"/>
  <c r="D10" i="4" s="1"/>
  <c r="D12" i="4" s="1"/>
  <c r="K6" i="4"/>
  <c r="J10" i="4" s="1"/>
  <c r="J12" i="4" s="1"/>
  <c r="I6" i="4"/>
  <c r="H10" i="4" s="1"/>
  <c r="C6" i="4"/>
  <c r="B10" i="4" s="1"/>
  <c r="B12" i="4" s="1"/>
  <c r="W6" i="4"/>
  <c r="V10" i="4" s="1"/>
  <c r="AC6" i="4"/>
  <c r="U6" i="4"/>
  <c r="T10" i="4" s="1"/>
  <c r="T12" i="4" s="1"/>
  <c r="G6" i="4"/>
  <c r="F10" i="4" s="1"/>
  <c r="F12" i="4" l="1"/>
  <c r="V12" i="4"/>
  <c r="N12" i="4"/>
  <c r="H12" i="4"/>
</calcChain>
</file>

<file path=xl/sharedStrings.xml><?xml version="1.0" encoding="utf-8"?>
<sst xmlns="http://schemas.openxmlformats.org/spreadsheetml/2006/main" count="101" uniqueCount="42">
  <si>
    <t>Maschio</t>
  </si>
  <si>
    <t>Diploma di maturità</t>
  </si>
  <si>
    <t>Lavoratore</t>
  </si>
  <si>
    <t>1 o 2 volte all'anno</t>
  </si>
  <si>
    <t>Femmina</t>
  </si>
  <si>
    <t>Da 3 a 5 volte all'anno</t>
  </si>
  <si>
    <t>Relax, Cultura, Divertimento</t>
  </si>
  <si>
    <t>Laurea magistrale</t>
  </si>
  <si>
    <t>40 - 49</t>
  </si>
  <si>
    <t>Relax, Cultura</t>
  </si>
  <si>
    <t>Consigli di persone, Google Maps, Ricerche su internet</t>
  </si>
  <si>
    <t>1.1</t>
  </si>
  <si>
    <t>1.2</t>
  </si>
  <si>
    <t>1.3</t>
  </si>
  <si>
    <t>1.4</t>
  </si>
  <si>
    <t>Ricerche su internet</t>
  </si>
  <si>
    <t>Cultura, Divertimento</t>
  </si>
  <si>
    <t>Ricerche su internet, Guide turistiche, Blog personali</t>
  </si>
  <si>
    <t>Consigli personali, Ricerche su internet, Guide turistiche</t>
  </si>
  <si>
    <t>%</t>
  </si>
  <si>
    <t>#</t>
  </si>
  <si>
    <t>diff %</t>
  </si>
  <si>
    <t>Domanda 3</t>
  </si>
  <si>
    <t>Domanda 4</t>
  </si>
  <si>
    <t>Domanda 6</t>
  </si>
  <si>
    <t>Domanda 8</t>
  </si>
  <si>
    <t>Domanda 9</t>
  </si>
  <si>
    <t>Domanda 10</t>
  </si>
  <si>
    <t>Domanda 11</t>
  </si>
  <si>
    <t>Domanda 12</t>
  </si>
  <si>
    <t>Domanda 13</t>
  </si>
  <si>
    <t>Domanda 14</t>
  </si>
  <si>
    <t>Domanda 15</t>
  </si>
  <si>
    <t>Domanda 16</t>
  </si>
  <si>
    <t>Domanda 17</t>
  </si>
  <si>
    <t>Domanda 18</t>
  </si>
  <si>
    <t>Domanda 19</t>
  </si>
  <si>
    <t>Domanda 20</t>
  </si>
  <si>
    <t>Domanda 21</t>
  </si>
  <si>
    <t>Risposte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</si>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</sst>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0" fillId="0" borderId="2" xfId="0" applyFont="1" applyBorder="1" applyAlignment="1"/>
    <xf numFmtId="0" fontId="5" fillId="0" borderId="0" xfId="0" applyFont="1" applyAlignme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5" fillId="0" borderId="0" xfId="0" applyFont="1" applyAlignment="1">
      <alignment horizontal="right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e" xfId="0" builtinId="0"/>
  </cellStyles>
  <dxfs count="9">
    <dxf>
      <font>
        <color theme="1"/>
      </font>
    </dxf>
    <dxf>
      <font>
        <color theme="9"/>
      </font>
    </dxf>
    <dxf>
      <font>
        <color rgb="FFFF0000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00B05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6B98-EF19-4F7C-B3A0-FCD555E2F423}">
  <dimension ref="A1:Y5"/>
  <sheetViews>
    <sheetView topLeftCell="B1" zoomScale="85" zoomScaleNormal="85" workbookViewId="0">
      <selection activeCell="D25" sqref="D25"/>
    </sheetView>
  </sheetViews>
  <sheetFormatPr defaultRowHeight="13.2" x14ac:dyDescent="0.25"/>
  <cols>
    <col min="1" max="1" width="8.88671875" style="5"/>
    <col min="2" max="2" width="15.88671875" customWidth="1"/>
    <col min="3" max="3" width="12.21875" customWidth="1"/>
    <col min="4" max="4" width="21.5546875" customWidth="1"/>
    <col min="5" max="5" width="14.33203125" customWidth="1"/>
    <col min="6" max="6" width="21.5546875" customWidth="1"/>
    <col min="7" max="8" width="8.88671875" style="5"/>
    <col min="9" max="9" width="36.77734375" bestFit="1" customWidth="1"/>
    <col min="10" max="10" width="5.77734375" style="5" customWidth="1"/>
    <col min="11" max="11" width="71.109375" bestFit="1" customWidth="1"/>
    <col min="12" max="12" width="5.77734375" style="5" customWidth="1"/>
    <col min="13" max="14" width="8.88671875" style="5"/>
    <col min="15" max="17" width="5.77734375" style="5" customWidth="1"/>
    <col min="18" max="19" width="8.88671875" style="5"/>
    <col min="20" max="25" width="5.77734375" style="5" customWidth="1"/>
  </cols>
  <sheetData>
    <row r="1" spans="1:25" s="6" customFormat="1" x14ac:dyDescent="0.25">
      <c r="A1" s="3"/>
      <c r="B1" s="2" t="s">
        <v>11</v>
      </c>
      <c r="C1" s="2" t="s">
        <v>12</v>
      </c>
      <c r="D1" s="2" t="s">
        <v>13</v>
      </c>
      <c r="E1" s="2" t="s">
        <v>14</v>
      </c>
      <c r="F1" s="2">
        <v>2</v>
      </c>
      <c r="G1" s="3">
        <v>3</v>
      </c>
      <c r="H1" s="3">
        <v>4</v>
      </c>
      <c r="I1" s="2">
        <v>5</v>
      </c>
      <c r="J1" s="3">
        <v>6</v>
      </c>
      <c r="K1" s="2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</row>
    <row r="2" spans="1:25" x14ac:dyDescent="0.25">
      <c r="A2" s="5">
        <v>9</v>
      </c>
      <c r="B2" s="1" t="s">
        <v>4</v>
      </c>
      <c r="C2" s="1" t="s">
        <v>8</v>
      </c>
      <c r="D2" s="1" t="s">
        <v>7</v>
      </c>
      <c r="E2" s="1" t="s">
        <v>2</v>
      </c>
      <c r="F2" s="1" t="s">
        <v>3</v>
      </c>
      <c r="G2" s="5">
        <v>3</v>
      </c>
      <c r="H2" s="5">
        <v>2</v>
      </c>
      <c r="I2" s="1" t="s">
        <v>9</v>
      </c>
      <c r="J2" s="4">
        <v>3</v>
      </c>
      <c r="K2" s="1" t="s">
        <v>10</v>
      </c>
      <c r="L2" s="4">
        <v>3</v>
      </c>
      <c r="M2" s="5">
        <v>3</v>
      </c>
      <c r="N2" s="5">
        <v>3</v>
      </c>
      <c r="O2" s="4">
        <v>2</v>
      </c>
      <c r="P2" s="4">
        <v>2</v>
      </c>
      <c r="Q2" s="4">
        <v>2</v>
      </c>
      <c r="R2" s="5">
        <v>2</v>
      </c>
      <c r="S2" s="5">
        <v>3</v>
      </c>
      <c r="T2" s="4">
        <v>2</v>
      </c>
      <c r="U2" s="4">
        <v>4</v>
      </c>
      <c r="V2" s="4">
        <v>4</v>
      </c>
      <c r="W2" s="4">
        <v>4</v>
      </c>
      <c r="X2" s="4">
        <v>3</v>
      </c>
      <c r="Y2" s="4">
        <v>4</v>
      </c>
    </row>
    <row r="3" spans="1:25" x14ac:dyDescent="0.25">
      <c r="A3" s="5">
        <v>26</v>
      </c>
      <c r="B3" s="1" t="s">
        <v>4</v>
      </c>
      <c r="C3" s="1" t="s">
        <v>8</v>
      </c>
      <c r="D3" s="1" t="s">
        <v>7</v>
      </c>
      <c r="E3" s="1" t="s">
        <v>2</v>
      </c>
      <c r="F3" s="1" t="s">
        <v>5</v>
      </c>
      <c r="G3" s="5">
        <v>4</v>
      </c>
      <c r="H3" s="5">
        <v>4</v>
      </c>
      <c r="I3" s="1" t="s">
        <v>16</v>
      </c>
      <c r="J3" s="4">
        <v>4</v>
      </c>
      <c r="K3" s="1" t="s">
        <v>17</v>
      </c>
      <c r="L3" s="4">
        <v>3</v>
      </c>
      <c r="M3" s="5">
        <v>2</v>
      </c>
      <c r="N3" s="5">
        <v>2</v>
      </c>
      <c r="O3" s="4">
        <v>2</v>
      </c>
      <c r="P3" s="4">
        <v>2</v>
      </c>
      <c r="Q3" s="4">
        <v>2</v>
      </c>
      <c r="R3" s="5">
        <v>3</v>
      </c>
      <c r="S3" s="5">
        <v>3</v>
      </c>
      <c r="T3" s="4">
        <v>2</v>
      </c>
      <c r="U3" s="4">
        <v>2</v>
      </c>
      <c r="V3" s="4">
        <v>4</v>
      </c>
      <c r="W3" s="4">
        <v>4</v>
      </c>
      <c r="X3" s="4">
        <v>2</v>
      </c>
      <c r="Y3" s="4">
        <v>2</v>
      </c>
    </row>
    <row r="4" spans="1:25" x14ac:dyDescent="0.25">
      <c r="A4" s="5">
        <v>33</v>
      </c>
      <c r="B4" s="1" t="s">
        <v>0</v>
      </c>
      <c r="C4" s="1" t="s">
        <v>8</v>
      </c>
      <c r="D4" s="1" t="s">
        <v>7</v>
      </c>
      <c r="E4" s="1" t="s">
        <v>2</v>
      </c>
      <c r="F4" s="1" t="s">
        <v>5</v>
      </c>
      <c r="G4" s="5">
        <v>3</v>
      </c>
      <c r="H4" s="5">
        <v>3</v>
      </c>
      <c r="I4" s="1" t="s">
        <v>6</v>
      </c>
      <c r="J4" s="4">
        <v>3</v>
      </c>
      <c r="K4" s="1" t="s">
        <v>18</v>
      </c>
      <c r="L4" s="4">
        <v>3</v>
      </c>
      <c r="M4" s="5">
        <v>2</v>
      </c>
      <c r="N4" s="5">
        <v>3</v>
      </c>
      <c r="O4" s="4">
        <v>2</v>
      </c>
      <c r="P4" s="4">
        <v>4</v>
      </c>
      <c r="Q4" s="4">
        <v>3</v>
      </c>
      <c r="R4" s="5">
        <v>3</v>
      </c>
      <c r="S4" s="5">
        <v>3</v>
      </c>
      <c r="T4" s="4">
        <v>3</v>
      </c>
      <c r="U4" s="4">
        <v>3</v>
      </c>
      <c r="V4" s="4">
        <v>3</v>
      </c>
      <c r="W4" s="4">
        <v>3</v>
      </c>
      <c r="X4" s="4">
        <v>4</v>
      </c>
      <c r="Y4" s="4">
        <v>4</v>
      </c>
    </row>
    <row r="5" spans="1:25" x14ac:dyDescent="0.25">
      <c r="A5" s="5">
        <v>43</v>
      </c>
      <c r="B5" s="1" t="s">
        <v>4</v>
      </c>
      <c r="C5" s="1" t="s">
        <v>8</v>
      </c>
      <c r="D5" s="1" t="s">
        <v>1</v>
      </c>
      <c r="E5" s="1" t="s">
        <v>2</v>
      </c>
      <c r="F5" s="1" t="s">
        <v>3</v>
      </c>
      <c r="G5" s="5">
        <v>4</v>
      </c>
      <c r="H5" s="5">
        <v>3</v>
      </c>
      <c r="I5" s="1" t="s">
        <v>16</v>
      </c>
      <c r="J5" s="4">
        <v>2</v>
      </c>
      <c r="K5" s="1" t="s">
        <v>15</v>
      </c>
      <c r="L5" s="4">
        <v>1</v>
      </c>
      <c r="M5" s="5">
        <v>1</v>
      </c>
      <c r="N5" s="5">
        <v>1</v>
      </c>
      <c r="O5" s="4">
        <v>2</v>
      </c>
      <c r="P5" s="4">
        <v>2</v>
      </c>
      <c r="Q5" s="4">
        <v>1</v>
      </c>
      <c r="R5" s="5">
        <v>3</v>
      </c>
      <c r="S5" s="5">
        <v>4</v>
      </c>
      <c r="T5" s="4">
        <v>1</v>
      </c>
      <c r="U5" s="4">
        <v>2</v>
      </c>
      <c r="V5" s="4">
        <v>4</v>
      </c>
      <c r="W5" s="4">
        <v>4</v>
      </c>
      <c r="X5" s="4">
        <v>1</v>
      </c>
      <c r="Y5" s="4">
        <v>3</v>
      </c>
    </row>
  </sheetData>
  <sortState ref="A2:Y5">
    <sortCondition ref="C2:C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0FC0-BF8A-47DE-8550-B584347AC053}">
  <dimension ref="A1:AI12"/>
  <sheetViews>
    <sheetView tabSelected="1" topLeftCell="X1" workbookViewId="0">
      <selection activeCell="AA20" sqref="AA20"/>
    </sheetView>
  </sheetViews>
  <sheetFormatPr defaultRowHeight="13.2" x14ac:dyDescent="0.25"/>
  <sheetData>
    <row r="1" spans="1:35" x14ac:dyDescent="0.25">
      <c r="A1" s="16"/>
      <c r="B1" s="17" t="s">
        <v>22</v>
      </c>
      <c r="C1" s="18"/>
      <c r="D1" s="17" t="s">
        <v>23</v>
      </c>
      <c r="E1" s="18"/>
      <c r="F1" s="17" t="s">
        <v>24</v>
      </c>
      <c r="G1" s="18"/>
      <c r="H1" s="17" t="s">
        <v>25</v>
      </c>
      <c r="I1" s="18" t="s">
        <v>19</v>
      </c>
      <c r="J1" s="17" t="s">
        <v>26</v>
      </c>
      <c r="K1" s="18" t="s">
        <v>19</v>
      </c>
      <c r="L1" s="17" t="s">
        <v>27</v>
      </c>
      <c r="M1" s="18" t="s">
        <v>19</v>
      </c>
      <c r="N1" s="17" t="s">
        <v>28</v>
      </c>
      <c r="O1" s="18" t="s">
        <v>19</v>
      </c>
      <c r="P1" s="17" t="s">
        <v>29</v>
      </c>
      <c r="Q1" s="18" t="s">
        <v>19</v>
      </c>
      <c r="R1" s="17" t="s">
        <v>30</v>
      </c>
      <c r="S1" s="18" t="s">
        <v>19</v>
      </c>
      <c r="T1" s="17" t="s">
        <v>31</v>
      </c>
      <c r="U1" s="18" t="s">
        <v>19</v>
      </c>
      <c r="V1" s="17" t="s">
        <v>32</v>
      </c>
      <c r="W1" s="18" t="s">
        <v>19</v>
      </c>
      <c r="X1" s="17" t="s">
        <v>33</v>
      </c>
      <c r="Y1" s="18" t="s">
        <v>19</v>
      </c>
      <c r="Z1" s="17" t="s">
        <v>34</v>
      </c>
      <c r="AA1" s="18" t="s">
        <v>19</v>
      </c>
      <c r="AB1" s="17" t="s">
        <v>35</v>
      </c>
      <c r="AC1" s="18" t="s">
        <v>19</v>
      </c>
      <c r="AD1" s="17" t="s">
        <v>36</v>
      </c>
      <c r="AE1" s="18" t="s">
        <v>19</v>
      </c>
      <c r="AF1" s="17" t="s">
        <v>37</v>
      </c>
      <c r="AG1" s="18" t="s">
        <v>19</v>
      </c>
      <c r="AH1" s="17" t="s">
        <v>38</v>
      </c>
      <c r="AI1" s="18" t="s">
        <v>19</v>
      </c>
    </row>
    <row r="2" spans="1:35" s="7" customFormat="1" x14ac:dyDescent="0.25">
      <c r="A2" s="19" t="s">
        <v>39</v>
      </c>
      <c r="B2" s="20" t="s">
        <v>20</v>
      </c>
      <c r="C2" s="21" t="s">
        <v>19</v>
      </c>
      <c r="D2" s="20" t="s">
        <v>20</v>
      </c>
      <c r="E2" s="21" t="s">
        <v>19</v>
      </c>
      <c r="F2" s="20" t="s">
        <v>20</v>
      </c>
      <c r="G2" s="21" t="s">
        <v>19</v>
      </c>
      <c r="H2" s="20" t="s">
        <v>20</v>
      </c>
      <c r="I2" s="21" t="s">
        <v>19</v>
      </c>
      <c r="J2" s="20" t="s">
        <v>20</v>
      </c>
      <c r="K2" s="21" t="s">
        <v>19</v>
      </c>
      <c r="L2" s="20" t="s">
        <v>20</v>
      </c>
      <c r="M2" s="21" t="s">
        <v>19</v>
      </c>
      <c r="N2" s="20" t="s">
        <v>20</v>
      </c>
      <c r="O2" s="21" t="s">
        <v>19</v>
      </c>
      <c r="P2" s="20" t="s">
        <v>20</v>
      </c>
      <c r="Q2" s="21" t="s">
        <v>19</v>
      </c>
      <c r="R2" s="20" t="s">
        <v>20</v>
      </c>
      <c r="S2" s="21" t="s">
        <v>19</v>
      </c>
      <c r="T2" s="20" t="s">
        <v>20</v>
      </c>
      <c r="U2" s="21" t="s">
        <v>19</v>
      </c>
      <c r="V2" s="20" t="s">
        <v>20</v>
      </c>
      <c r="W2" s="21" t="s">
        <v>19</v>
      </c>
      <c r="X2" s="20" t="s">
        <v>20</v>
      </c>
      <c r="Y2" s="21" t="s">
        <v>19</v>
      </c>
      <c r="Z2" s="20" t="s">
        <v>20</v>
      </c>
      <c r="AA2" s="21" t="s">
        <v>19</v>
      </c>
      <c r="AB2" s="20" t="s">
        <v>20</v>
      </c>
      <c r="AC2" s="21" t="s">
        <v>19</v>
      </c>
      <c r="AD2" s="20" t="s">
        <v>20</v>
      </c>
      <c r="AE2" s="21" t="s">
        <v>19</v>
      </c>
      <c r="AF2" s="20" t="s">
        <v>20</v>
      </c>
      <c r="AG2" s="21" t="s">
        <v>19</v>
      </c>
      <c r="AH2" s="20" t="s">
        <v>20</v>
      </c>
      <c r="AI2" s="21" t="s">
        <v>19</v>
      </c>
    </row>
    <row r="3" spans="1:35" x14ac:dyDescent="0.25">
      <c r="A3" s="22">
        <v>1</v>
      </c>
      <c r="B3" s="27">
        <f>COUNTIF(Risposte!G$2:G$5,Analisi!$A3)</f>
        <v>0</v>
      </c>
      <c r="C3" s="28">
        <f>ROUND(B3/B$8*100,2)</f>
        <v>0</v>
      </c>
      <c r="D3" s="27">
        <f>COUNTIF(Risposte!H$2:H$5,Analisi!$A3)</f>
        <v>0</v>
      </c>
      <c r="E3" s="28">
        <f>ROUND(D3/D$8*100,2)</f>
        <v>0</v>
      </c>
      <c r="F3" s="27">
        <f>COUNTIF(Risposte!J$2:J$5,Analisi!$A3)</f>
        <v>0</v>
      </c>
      <c r="G3" s="28">
        <f>ROUND(F3/F$8*100,2)</f>
        <v>0</v>
      </c>
      <c r="H3" s="27">
        <f>COUNTIF(Risposte!L$2:L$5,Analisi!$A3)</f>
        <v>1</v>
      </c>
      <c r="I3" s="28">
        <f>ROUND(H3/H$8*100,2)</f>
        <v>25</v>
      </c>
      <c r="J3" s="27">
        <f>COUNTIF(Risposte!M$2:M$5,Analisi!$A3)</f>
        <v>1</v>
      </c>
      <c r="K3" s="28">
        <f>ROUND(J3/J$8*100,2)</f>
        <v>25</v>
      </c>
      <c r="L3" s="27">
        <f>COUNTIF(Risposte!N$2:N$5,Analisi!$A3)</f>
        <v>1</v>
      </c>
      <c r="M3" s="28">
        <f>ROUND(L3/L$8*100,2)</f>
        <v>25</v>
      </c>
      <c r="N3" s="27">
        <f>COUNTIF(Risposte!O$2:O$5,Analisi!$A3)</f>
        <v>0</v>
      </c>
      <c r="O3" s="28">
        <f>ROUND(N3/N$8*100,2)</f>
        <v>0</v>
      </c>
      <c r="P3" s="27">
        <f>COUNTIF(Risposte!P$2:P$5,Analisi!$A3)</f>
        <v>0</v>
      </c>
      <c r="Q3" s="28">
        <f>ROUND(P3/P$8*100,2)</f>
        <v>0</v>
      </c>
      <c r="R3" s="27">
        <f>COUNTIF(Risposte!Q$2:Q$5,Analisi!$A3)</f>
        <v>1</v>
      </c>
      <c r="S3" s="28">
        <f>ROUND(R3/R$8*100,2)</f>
        <v>25</v>
      </c>
      <c r="T3" s="27">
        <f>COUNTIF(Risposte!R$2:R$5,Analisi!$A3)</f>
        <v>0</v>
      </c>
      <c r="U3" s="28">
        <f>ROUND(T3/T$8*100,2)</f>
        <v>0</v>
      </c>
      <c r="V3" s="27">
        <f>COUNTIF(Risposte!S$2:S$5,Analisi!$A3)</f>
        <v>0</v>
      </c>
      <c r="W3" s="28">
        <f>ROUND(V3/V$8*100,2)</f>
        <v>0</v>
      </c>
      <c r="X3" s="27">
        <f>COUNTIF(Risposte!T$2:T$5,Analisi!$A3)</f>
        <v>1</v>
      </c>
      <c r="Y3" s="28">
        <f>ROUND(X3/X$8*100,2)</f>
        <v>25</v>
      </c>
      <c r="Z3" s="27">
        <f>COUNTIF(Risposte!U$2:U$5,Analisi!$A3)</f>
        <v>0</v>
      </c>
      <c r="AA3" s="28">
        <f>ROUND(Z3/Z$8*100,2)</f>
        <v>0</v>
      </c>
      <c r="AB3" s="27">
        <f>COUNTIF(Risposte!V$2:V$5,Analisi!$A3)</f>
        <v>0</v>
      </c>
      <c r="AC3" s="28">
        <f>ROUND(AB3/AB$8*100,2)</f>
        <v>0</v>
      </c>
      <c r="AD3" s="27">
        <f>COUNTIF(Risposte!W$2:W$5,Analisi!$A3)</f>
        <v>0</v>
      </c>
      <c r="AE3" s="28">
        <f>ROUND(AD3/AD$8*100,2)</f>
        <v>0</v>
      </c>
      <c r="AF3" s="27">
        <f>COUNTIF(Risposte!X$2:X$5,Analisi!$A3)</f>
        <v>1</v>
      </c>
      <c r="AG3" s="28">
        <f>ROUND(AF3/AF$8*100,2)</f>
        <v>25</v>
      </c>
      <c r="AH3" s="27">
        <f>COUNTIF(Risposte!Y$2:Y$5,Analisi!$A3)</f>
        <v>0</v>
      </c>
      <c r="AI3" s="28">
        <f>ROUND(AH3/AH$8*100,2)</f>
        <v>0</v>
      </c>
    </row>
    <row r="4" spans="1:35" x14ac:dyDescent="0.25">
      <c r="A4" s="22">
        <v>2</v>
      </c>
      <c r="B4" s="8">
        <f>COUNTIF(Risposte!G$2:G$5,Analisi!$A4)</f>
        <v>0</v>
      </c>
      <c r="C4" s="9">
        <f>ROUND(B4/B$8*100,2)</f>
        <v>0</v>
      </c>
      <c r="D4" s="8">
        <f>COUNTIF(Risposte!H$2:H$5,Analisi!$A4)</f>
        <v>1</v>
      </c>
      <c r="E4" s="9">
        <f>ROUND(D4/D$8*100,2)</f>
        <v>25</v>
      </c>
      <c r="F4" s="8">
        <f>COUNTIF(Risposte!J$2:J$5,Analisi!$A4)</f>
        <v>1</v>
      </c>
      <c r="G4" s="9">
        <f>ROUND(F4/F$8*100,2)</f>
        <v>25</v>
      </c>
      <c r="H4" s="8">
        <f>COUNTIF(Risposte!L$2:L$5,Analisi!$A4)</f>
        <v>0</v>
      </c>
      <c r="I4" s="9">
        <f>ROUND(H4/H$8*100,2)</f>
        <v>0</v>
      </c>
      <c r="J4" s="8">
        <f>COUNTIF(Risposte!M$2:M$5,Analisi!$A4)</f>
        <v>2</v>
      </c>
      <c r="K4" s="9">
        <f>ROUND(J4/J$8*100,2)</f>
        <v>50</v>
      </c>
      <c r="L4" s="8">
        <f>COUNTIF(Risposte!N$2:N$5,Analisi!$A4)</f>
        <v>1</v>
      </c>
      <c r="M4" s="9">
        <f>ROUND(L4/L$8*100,2)</f>
        <v>25</v>
      </c>
      <c r="N4" s="8">
        <f>COUNTIF(Risposte!O$2:O$5,Analisi!$A4)</f>
        <v>4</v>
      </c>
      <c r="O4" s="9">
        <f>ROUND(N4/N$8*100,2)</f>
        <v>100</v>
      </c>
      <c r="P4" s="8">
        <f>COUNTIF(Risposte!P$2:P$5,Analisi!$A4)</f>
        <v>3</v>
      </c>
      <c r="Q4" s="9">
        <f>ROUND(P4/P$8*100,2)</f>
        <v>75</v>
      </c>
      <c r="R4" s="8">
        <f>COUNTIF(Risposte!Q$2:Q$5,Analisi!$A4)</f>
        <v>2</v>
      </c>
      <c r="S4" s="9">
        <f>ROUND(R4/R$8*100,2)</f>
        <v>50</v>
      </c>
      <c r="T4" s="8">
        <f>COUNTIF(Risposte!R$2:R$5,Analisi!$A4)</f>
        <v>1</v>
      </c>
      <c r="U4" s="9">
        <f>ROUND(T4/T$8*100,2)</f>
        <v>25</v>
      </c>
      <c r="V4" s="8">
        <f>COUNTIF(Risposte!S$2:S$5,Analisi!$A4)</f>
        <v>0</v>
      </c>
      <c r="W4" s="9">
        <f>ROUND(V4/V$8*100,2)</f>
        <v>0</v>
      </c>
      <c r="X4" s="8">
        <f>COUNTIF(Risposte!T$2:T$5,Analisi!$A4)</f>
        <v>2</v>
      </c>
      <c r="Y4" s="9">
        <f>ROUND(X4/X$8*100,2)</f>
        <v>50</v>
      </c>
      <c r="Z4" s="8">
        <f>COUNTIF(Risposte!U$2:U$5,Analisi!$A4)</f>
        <v>2</v>
      </c>
      <c r="AA4" s="9">
        <f>ROUND(Z4/Z$8*100,2)</f>
        <v>50</v>
      </c>
      <c r="AB4" s="8">
        <f>COUNTIF(Risposte!V$2:V$5,Analisi!$A4)</f>
        <v>0</v>
      </c>
      <c r="AC4" s="9">
        <f>ROUND(AB4/AB$8*100,2)</f>
        <v>0</v>
      </c>
      <c r="AD4" s="8">
        <f>COUNTIF(Risposte!W$2:W$5,Analisi!$A4)</f>
        <v>0</v>
      </c>
      <c r="AE4" s="9">
        <f>ROUND(AD4/AD$8*100,2)</f>
        <v>0</v>
      </c>
      <c r="AF4" s="8">
        <f>COUNTIF(Risposte!X$2:X$5,Analisi!$A4)</f>
        <v>1</v>
      </c>
      <c r="AG4" s="9">
        <f>ROUND(AF4/AF$8*100,2)</f>
        <v>25</v>
      </c>
      <c r="AH4" s="8">
        <f>COUNTIF(Risposte!Y$2:Y$5,Analisi!$A4)</f>
        <v>1</v>
      </c>
      <c r="AI4" s="9">
        <f>ROUND(AH4/AH$8*100,2)</f>
        <v>25</v>
      </c>
    </row>
    <row r="5" spans="1:35" x14ac:dyDescent="0.25">
      <c r="A5" s="22">
        <v>3</v>
      </c>
      <c r="B5" s="8">
        <f>COUNTIF(Risposte!G$2:G$5,Analisi!$A5)</f>
        <v>2</v>
      </c>
      <c r="C5" s="9">
        <f>ROUND(B5/B$8*100,2)</f>
        <v>50</v>
      </c>
      <c r="D5" s="8">
        <f>COUNTIF(Risposte!H$2:H$5,Analisi!$A5)</f>
        <v>2</v>
      </c>
      <c r="E5" s="9">
        <f>ROUND(D5/D$8*100,2)</f>
        <v>50</v>
      </c>
      <c r="F5" s="8">
        <f>COUNTIF(Risposte!J$2:J$5,Analisi!$A5)</f>
        <v>2</v>
      </c>
      <c r="G5" s="9">
        <f>ROUND(F5/F$8*100,2)</f>
        <v>50</v>
      </c>
      <c r="H5" s="8">
        <f>COUNTIF(Risposte!L$2:L$5,Analisi!$A5)</f>
        <v>3</v>
      </c>
      <c r="I5" s="9">
        <f>ROUND(H5/H$8*100,2)</f>
        <v>75</v>
      </c>
      <c r="J5" s="8">
        <f>COUNTIF(Risposte!M$2:M$5,Analisi!$A5)</f>
        <v>1</v>
      </c>
      <c r="K5" s="9">
        <f>ROUND(J5/J$8*100,2)</f>
        <v>25</v>
      </c>
      <c r="L5" s="8">
        <f>COUNTIF(Risposte!N$2:N$5,Analisi!$A5)</f>
        <v>2</v>
      </c>
      <c r="M5" s="9">
        <f>ROUND(L5/L$8*100,2)</f>
        <v>50</v>
      </c>
      <c r="N5" s="8">
        <f>COUNTIF(Risposte!O$2:O$5,Analisi!$A5)</f>
        <v>0</v>
      </c>
      <c r="O5" s="9">
        <f>ROUND(N5/N$8*100,2)</f>
        <v>0</v>
      </c>
      <c r="P5" s="8">
        <f>COUNTIF(Risposte!P$2:P$5,Analisi!$A5)</f>
        <v>0</v>
      </c>
      <c r="Q5" s="9">
        <f>ROUND(P5/P$8*100,2)</f>
        <v>0</v>
      </c>
      <c r="R5" s="8">
        <f>COUNTIF(Risposte!Q$2:Q$5,Analisi!$A5)</f>
        <v>1</v>
      </c>
      <c r="S5" s="9">
        <f>ROUND(R5/R$8*100,2)</f>
        <v>25</v>
      </c>
      <c r="T5" s="8">
        <f>COUNTIF(Risposte!R$2:R$5,Analisi!$A5)</f>
        <v>3</v>
      </c>
      <c r="U5" s="9">
        <f>ROUND(T5/T$8*100,2)</f>
        <v>75</v>
      </c>
      <c r="V5" s="8">
        <f>COUNTIF(Risposte!S$2:S$5,Analisi!$A5)</f>
        <v>3</v>
      </c>
      <c r="W5" s="9">
        <f>ROUND(V5/V$8*100,2)</f>
        <v>75</v>
      </c>
      <c r="X5" s="8">
        <f>COUNTIF(Risposte!T$2:T$5,Analisi!$A5)</f>
        <v>1</v>
      </c>
      <c r="Y5" s="9">
        <f>ROUND(X5/X$8*100,2)</f>
        <v>25</v>
      </c>
      <c r="Z5" s="8">
        <f>COUNTIF(Risposte!U$2:U$5,Analisi!$A5)</f>
        <v>1</v>
      </c>
      <c r="AA5" s="9">
        <f>ROUND(Z5/Z$8*100,2)</f>
        <v>25</v>
      </c>
      <c r="AB5" s="8">
        <f>COUNTIF(Risposte!V$2:V$5,Analisi!$A5)</f>
        <v>1</v>
      </c>
      <c r="AC5" s="9">
        <f>ROUND(AB5/AB$8*100,2)</f>
        <v>25</v>
      </c>
      <c r="AD5" s="8">
        <f>COUNTIF(Risposte!W$2:W$5,Analisi!$A5)</f>
        <v>1</v>
      </c>
      <c r="AE5" s="9">
        <f>ROUND(AD5/AD$8*100,2)</f>
        <v>25</v>
      </c>
      <c r="AF5" s="8">
        <f>COUNTIF(Risposte!X$2:X$5,Analisi!$A5)</f>
        <v>1</v>
      </c>
      <c r="AG5" s="9">
        <f>ROUND(AF5/AF$8*100,2)</f>
        <v>25</v>
      </c>
      <c r="AH5" s="8">
        <f>COUNTIF(Risposte!Y$2:Y$5,Analisi!$A5)</f>
        <v>1</v>
      </c>
      <c r="AI5" s="9">
        <f>ROUND(AH5/AH$8*100,2)</f>
        <v>25</v>
      </c>
    </row>
    <row r="6" spans="1:35" x14ac:dyDescent="0.25">
      <c r="A6" s="23">
        <v>4</v>
      </c>
      <c r="B6" s="29">
        <f>COUNTIF(Risposte!G$2:G$5,Analisi!$A6)</f>
        <v>2</v>
      </c>
      <c r="C6" s="30">
        <f>100-SUM(C3:C5)</f>
        <v>50</v>
      </c>
      <c r="D6" s="29">
        <f>COUNTIF(Risposte!H$2:H$5,Analisi!$A6)</f>
        <v>1</v>
      </c>
      <c r="E6" s="30">
        <f>100-SUM(E3:E5)</f>
        <v>25</v>
      </c>
      <c r="F6" s="29">
        <f>COUNTIF(Risposte!J$2:J$5,Analisi!$A6)</f>
        <v>1</v>
      </c>
      <c r="G6" s="30">
        <f>100-SUM(G3:G5)</f>
        <v>25</v>
      </c>
      <c r="H6" s="29">
        <f>COUNTIF(Risposte!L$2:L$5,Analisi!$A6)</f>
        <v>0</v>
      </c>
      <c r="I6" s="30">
        <f>100-SUM(I3:I5)</f>
        <v>0</v>
      </c>
      <c r="J6" s="29">
        <f>COUNTIF(Risposte!M$2:M$5,Analisi!$A6)</f>
        <v>0</v>
      </c>
      <c r="K6" s="30">
        <f>100-SUM(K3:K5)</f>
        <v>0</v>
      </c>
      <c r="L6" s="29">
        <f>COUNTIF(Risposte!N$2:N$5,Analisi!$A6)</f>
        <v>0</v>
      </c>
      <c r="M6" s="30">
        <f>100-SUM(M3:M5)</f>
        <v>0</v>
      </c>
      <c r="N6" s="29">
        <f>COUNTIF(Risposte!O$2:O$5,Analisi!$A6)</f>
        <v>0</v>
      </c>
      <c r="O6" s="30">
        <f>100-SUM(O3:O5)</f>
        <v>0</v>
      </c>
      <c r="P6" s="29">
        <f>COUNTIF(Risposte!P$2:P$5,Analisi!$A6)</f>
        <v>1</v>
      </c>
      <c r="Q6" s="30">
        <f>100-SUM(Q3:Q5)</f>
        <v>25</v>
      </c>
      <c r="R6" s="29">
        <f>COUNTIF(Risposte!Q$2:Q$5,Analisi!$A6)</f>
        <v>0</v>
      </c>
      <c r="S6" s="30">
        <f>100-SUM(S3:S5)</f>
        <v>0</v>
      </c>
      <c r="T6" s="29">
        <f>COUNTIF(Risposte!R$2:R$5,Analisi!$A6)</f>
        <v>0</v>
      </c>
      <c r="U6" s="30">
        <f>100-SUM(U3:U5)</f>
        <v>0</v>
      </c>
      <c r="V6" s="29">
        <f>COUNTIF(Risposte!S$2:S$5,Analisi!$A6)</f>
        <v>1</v>
      </c>
      <c r="W6" s="30">
        <f>100-SUM(W3:W5)</f>
        <v>25</v>
      </c>
      <c r="X6" s="29">
        <f>COUNTIF(Risposte!T$2:T$5,Analisi!$A6)</f>
        <v>0</v>
      </c>
      <c r="Y6" s="30">
        <f>100-SUM(Y3:Y5)</f>
        <v>0</v>
      </c>
      <c r="Z6" s="29">
        <f>COUNTIF(Risposte!U$2:U$5,Analisi!$A6)</f>
        <v>1</v>
      </c>
      <c r="AA6" s="30">
        <f>100-SUM(AA3:AA5)</f>
        <v>25</v>
      </c>
      <c r="AB6" s="29">
        <f>COUNTIF(Risposte!V$2:V$5,Analisi!$A6)</f>
        <v>3</v>
      </c>
      <c r="AC6" s="30">
        <f>100-SUM(AC3:AC5)</f>
        <v>75</v>
      </c>
      <c r="AD6" s="29">
        <f>COUNTIF(Risposte!W$2:W$5,Analisi!$A6)</f>
        <v>3</v>
      </c>
      <c r="AE6" s="30">
        <f>100-SUM(AE3:AE5)</f>
        <v>75</v>
      </c>
      <c r="AF6" s="29">
        <f>COUNTIF(Risposte!X$2:X$5,Analisi!$A6)</f>
        <v>1</v>
      </c>
      <c r="AG6" s="30">
        <f>100-SUM(AG3:AG5)</f>
        <v>25</v>
      </c>
      <c r="AH6" s="29">
        <f>COUNTIF(Risposte!Y$2:Y$5,Analisi!$A6)</f>
        <v>2</v>
      </c>
      <c r="AI6" s="30">
        <f>100-SUM(AI3:AI5)</f>
        <v>50</v>
      </c>
    </row>
    <row r="7" spans="1:35" s="11" customFormat="1" x14ac:dyDescent="0.25">
      <c r="B7" s="10"/>
      <c r="C7" s="9"/>
      <c r="D7" s="10"/>
      <c r="E7" s="9"/>
      <c r="F7" s="10"/>
      <c r="G7" s="9"/>
      <c r="H7" s="10"/>
      <c r="I7" s="9"/>
      <c r="J7" s="10"/>
      <c r="K7" s="9"/>
      <c r="L7" s="10"/>
      <c r="M7" s="9"/>
      <c r="N7" s="10"/>
      <c r="O7" s="9"/>
      <c r="P7" s="10"/>
      <c r="Q7" s="9"/>
      <c r="R7" s="10"/>
      <c r="S7" s="9"/>
      <c r="T7" s="10"/>
      <c r="U7" s="9"/>
      <c r="V7" s="10"/>
      <c r="W7" s="9"/>
      <c r="X7" s="10"/>
      <c r="Y7" s="9"/>
      <c r="Z7" s="10"/>
      <c r="AA7" s="9"/>
      <c r="AB7" s="10"/>
      <c r="AC7" s="9"/>
      <c r="AD7" s="10"/>
      <c r="AE7" s="9"/>
      <c r="AF7" s="10"/>
      <c r="AG7" s="9"/>
      <c r="AH7" s="10"/>
      <c r="AI7" s="9"/>
    </row>
    <row r="8" spans="1:35" s="12" customFormat="1" x14ac:dyDescent="0.25">
      <c r="B8" s="13">
        <f>SUM(B3:B6)</f>
        <v>4</v>
      </c>
      <c r="C8" s="14"/>
      <c r="D8" s="13">
        <f>SUM(D3:D6)</f>
        <v>4</v>
      </c>
      <c r="E8" s="14"/>
      <c r="F8" s="13">
        <f>SUM(F3:F6)</f>
        <v>4</v>
      </c>
      <c r="G8" s="14"/>
      <c r="H8" s="13">
        <f>SUM(H3:H6)</f>
        <v>4</v>
      </c>
      <c r="I8" s="14"/>
      <c r="J8" s="13">
        <f>SUM(J3:J6)</f>
        <v>4</v>
      </c>
      <c r="K8" s="14"/>
      <c r="L8" s="13">
        <f>SUM(L3:L6)</f>
        <v>4</v>
      </c>
      <c r="M8" s="14"/>
      <c r="N8" s="13">
        <f>SUM(N3:N6)</f>
        <v>4</v>
      </c>
      <c r="O8" s="14"/>
      <c r="P8" s="13">
        <f>SUM(P3:P6)</f>
        <v>4</v>
      </c>
      <c r="Q8" s="14"/>
      <c r="R8" s="13">
        <f>SUM(R3:R6)</f>
        <v>4</v>
      </c>
      <c r="S8" s="14"/>
      <c r="T8" s="13">
        <f>SUM(T3:T6)</f>
        <v>4</v>
      </c>
      <c r="U8" s="14"/>
      <c r="V8" s="13">
        <f>SUM(V3:V6)</f>
        <v>4</v>
      </c>
      <c r="W8" s="14"/>
      <c r="X8" s="13">
        <f>SUM(X3:X6)</f>
        <v>4</v>
      </c>
      <c r="Y8" s="14"/>
      <c r="Z8" s="13">
        <f>SUM(Z3:Z6)</f>
        <v>4</v>
      </c>
      <c r="AA8" s="14"/>
      <c r="AB8" s="13">
        <f>SUM(AB3:AB6)</f>
        <v>4</v>
      </c>
      <c r="AC8" s="14"/>
      <c r="AD8" s="13">
        <f>SUM(AD3:AD6)</f>
        <v>4</v>
      </c>
      <c r="AE8" s="14"/>
      <c r="AF8" s="13">
        <f>SUM(AF3:AF6)</f>
        <v>4</v>
      </c>
      <c r="AG8" s="14"/>
      <c r="AH8" s="13">
        <f>SUM(AH3:AH6)</f>
        <v>4</v>
      </c>
      <c r="AI8" s="14"/>
    </row>
    <row r="9" spans="1:35" x14ac:dyDescent="0.25">
      <c r="A9" s="24" t="s">
        <v>40</v>
      </c>
      <c r="B9" s="26">
        <f>C3+C4</f>
        <v>0</v>
      </c>
      <c r="C9" s="25"/>
      <c r="D9" s="26">
        <f t="shared" ref="D9:AI9" si="0">E3+E4</f>
        <v>25</v>
      </c>
      <c r="E9" s="25"/>
      <c r="F9" s="26">
        <f t="shared" ref="F9:AI9" si="1">G3+G4</f>
        <v>25</v>
      </c>
      <c r="G9" s="25"/>
      <c r="H9" s="26">
        <f t="shared" ref="H9:AI9" si="2">I3+I4</f>
        <v>25</v>
      </c>
      <c r="I9" s="25"/>
      <c r="J9" s="26">
        <f t="shared" ref="J9:AI9" si="3">K3+K4</f>
        <v>75</v>
      </c>
      <c r="K9" s="25"/>
      <c r="L9" s="26">
        <f t="shared" ref="L9:AI9" si="4">M3+M4</f>
        <v>50</v>
      </c>
      <c r="M9" s="25"/>
      <c r="N9" s="26">
        <f t="shared" ref="N9:AI9" si="5">O3+O4</f>
        <v>100</v>
      </c>
      <c r="O9" s="25"/>
      <c r="P9" s="26">
        <f t="shared" ref="P9:AI9" si="6">Q3+Q4</f>
        <v>75</v>
      </c>
      <c r="Q9" s="25"/>
      <c r="R9" s="26">
        <f t="shared" ref="R9:AI9" si="7">S3+S4</f>
        <v>75</v>
      </c>
      <c r="S9" s="25"/>
      <c r="T9" s="26">
        <f t="shared" ref="T9:AI9" si="8">U3+U4</f>
        <v>25</v>
      </c>
      <c r="U9" s="25"/>
      <c r="V9" s="26">
        <f t="shared" ref="V9:AI9" si="9">W3+W4</f>
        <v>0</v>
      </c>
      <c r="W9" s="25"/>
      <c r="X9" s="26">
        <f t="shared" ref="X9:AI9" si="10">Y3+Y4</f>
        <v>75</v>
      </c>
      <c r="Y9" s="25"/>
      <c r="Z9" s="26">
        <f t="shared" ref="Z9:AI9" si="11">AA3+AA4</f>
        <v>50</v>
      </c>
      <c r="AA9" s="25"/>
      <c r="AB9" s="26">
        <f t="shared" ref="AB9:AI9" si="12">AC3+AC4</f>
        <v>0</v>
      </c>
      <c r="AC9" s="25"/>
      <c r="AD9" s="26">
        <f t="shared" ref="AD9:AI9" si="13">AE3+AE4</f>
        <v>0</v>
      </c>
      <c r="AE9" s="25"/>
      <c r="AF9" s="26">
        <f t="shared" ref="AF9:AI9" si="14">AG3+AG4</f>
        <v>50</v>
      </c>
      <c r="AG9" s="25"/>
      <c r="AH9" s="26">
        <f t="shared" ref="AH9:AI9" si="15">AI3+AI4</f>
        <v>25</v>
      </c>
      <c r="AI9" s="25"/>
    </row>
    <row r="10" spans="1:35" x14ac:dyDescent="0.25">
      <c r="A10" s="24" t="s">
        <v>41</v>
      </c>
      <c r="B10" s="26">
        <f>C5+C6</f>
        <v>100</v>
      </c>
      <c r="C10" s="25"/>
      <c r="D10" s="26">
        <f t="shared" ref="D10:AI10" si="16">E5+E6</f>
        <v>75</v>
      </c>
      <c r="E10" s="25"/>
      <c r="F10" s="26">
        <f t="shared" ref="F10:AI10" si="17">G5+G6</f>
        <v>75</v>
      </c>
      <c r="G10" s="25"/>
      <c r="H10" s="26">
        <f t="shared" ref="H10:AI10" si="18">I5+I6</f>
        <v>75</v>
      </c>
      <c r="I10" s="25"/>
      <c r="J10" s="26">
        <f t="shared" ref="J10:AI10" si="19">K5+K6</f>
        <v>25</v>
      </c>
      <c r="K10" s="25"/>
      <c r="L10" s="26">
        <f t="shared" ref="L10:AI10" si="20">M5+M6</f>
        <v>50</v>
      </c>
      <c r="M10" s="25"/>
      <c r="N10" s="26">
        <f t="shared" ref="N10:AI10" si="21">O5+O6</f>
        <v>0</v>
      </c>
      <c r="O10" s="25"/>
      <c r="P10" s="26">
        <f t="shared" ref="P10:AI10" si="22">Q5+Q6</f>
        <v>25</v>
      </c>
      <c r="Q10" s="25"/>
      <c r="R10" s="26">
        <f t="shared" ref="R10:AI10" si="23">S5+S6</f>
        <v>25</v>
      </c>
      <c r="S10" s="25"/>
      <c r="T10" s="26">
        <f t="shared" ref="T10:AI10" si="24">U5+U6</f>
        <v>75</v>
      </c>
      <c r="U10" s="25"/>
      <c r="V10" s="26">
        <f t="shared" ref="V10:AI10" si="25">W5+W6</f>
        <v>100</v>
      </c>
      <c r="W10" s="25"/>
      <c r="X10" s="26">
        <f t="shared" ref="X10:AI10" si="26">Y5+Y6</f>
        <v>25</v>
      </c>
      <c r="Y10" s="25"/>
      <c r="Z10" s="26">
        <f t="shared" ref="Z10:AI10" si="27">AA5+AA6</f>
        <v>50</v>
      </c>
      <c r="AA10" s="25"/>
      <c r="AB10" s="26">
        <f t="shared" ref="AB10:AI10" si="28">AC5+AC6</f>
        <v>100</v>
      </c>
      <c r="AC10" s="25"/>
      <c r="AD10" s="26">
        <f t="shared" ref="AD10:AI10" si="29">AE5+AE6</f>
        <v>100</v>
      </c>
      <c r="AE10" s="25"/>
      <c r="AF10" s="26">
        <f t="shared" ref="AF10:AI10" si="30">AG5+AG6</f>
        <v>50</v>
      </c>
      <c r="AG10" s="25"/>
      <c r="AH10" s="26">
        <f t="shared" ref="AH10:AI10" si="31">AI5+AI6</f>
        <v>75</v>
      </c>
      <c r="AI10" s="25"/>
    </row>
    <row r="11" spans="1:35" x14ac:dyDescent="0.25">
      <c r="B11" s="10"/>
      <c r="C11" s="15"/>
      <c r="D11" s="10"/>
      <c r="E11" s="15"/>
      <c r="F11" s="10"/>
      <c r="G11" s="15"/>
      <c r="H11" s="10"/>
      <c r="I11" s="15"/>
      <c r="J11" s="10"/>
      <c r="K11" s="15"/>
      <c r="L11" s="10"/>
      <c r="M11" s="15"/>
      <c r="N11" s="10"/>
      <c r="O11" s="15"/>
      <c r="P11" s="10"/>
      <c r="Q11" s="15"/>
      <c r="R11" s="10"/>
      <c r="S11" s="15"/>
      <c r="T11" s="10"/>
      <c r="U11" s="15"/>
      <c r="V11" s="10"/>
      <c r="W11" s="15"/>
      <c r="X11" s="10"/>
      <c r="Y11" s="15"/>
      <c r="Z11" s="10"/>
      <c r="AA11" s="15"/>
      <c r="AB11" s="10"/>
      <c r="AC11" s="15"/>
      <c r="AD11" s="10"/>
      <c r="AE11" s="15"/>
      <c r="AF11" s="10"/>
      <c r="AG11" s="15"/>
      <c r="AH11" s="10"/>
      <c r="AI11" s="15"/>
    </row>
    <row r="12" spans="1:35" s="5" customFormat="1" x14ac:dyDescent="0.25">
      <c r="A12" s="24" t="s">
        <v>21</v>
      </c>
      <c r="B12" s="26">
        <f>ABS(B9-B10)</f>
        <v>100</v>
      </c>
      <c r="C12" s="25"/>
      <c r="D12" s="26">
        <f t="shared" ref="D12:AI12" si="32">ABS(D9-D10)</f>
        <v>50</v>
      </c>
      <c r="E12" s="25"/>
      <c r="F12" s="26">
        <f t="shared" ref="F12:AI12" si="33">ABS(F9-F10)</f>
        <v>50</v>
      </c>
      <c r="G12" s="25"/>
      <c r="H12" s="26">
        <f t="shared" ref="H12:AI12" si="34">ABS(H9-H10)</f>
        <v>50</v>
      </c>
      <c r="I12" s="25"/>
      <c r="J12" s="26">
        <f t="shared" ref="J12:AI12" si="35">ABS(J9-J10)</f>
        <v>50</v>
      </c>
      <c r="K12" s="25"/>
      <c r="L12" s="26">
        <f t="shared" ref="L12:AI12" si="36">ABS(L9-L10)</f>
        <v>0</v>
      </c>
      <c r="M12" s="25"/>
      <c r="N12" s="26">
        <f t="shared" ref="N12:AI12" si="37">ABS(N9-N10)</f>
        <v>100</v>
      </c>
      <c r="O12" s="25"/>
      <c r="P12" s="26">
        <f t="shared" ref="P12:AI12" si="38">ABS(P9-P10)</f>
        <v>50</v>
      </c>
      <c r="Q12" s="25"/>
      <c r="R12" s="26">
        <f t="shared" ref="R12:AI12" si="39">ABS(R9-R10)</f>
        <v>50</v>
      </c>
      <c r="S12" s="25"/>
      <c r="T12" s="26">
        <f t="shared" ref="T12:AI12" si="40">ABS(T9-T10)</f>
        <v>50</v>
      </c>
      <c r="U12" s="25"/>
      <c r="V12" s="26">
        <f t="shared" ref="V12:AI12" si="41">ABS(V9-V10)</f>
        <v>100</v>
      </c>
      <c r="W12" s="25"/>
      <c r="X12" s="26">
        <f t="shared" ref="X12:AI12" si="42">ABS(X9-X10)</f>
        <v>50</v>
      </c>
      <c r="Y12" s="25"/>
      <c r="Z12" s="26">
        <f t="shared" ref="Z12:AI12" si="43">ABS(Z9-Z10)</f>
        <v>0</v>
      </c>
      <c r="AA12" s="25"/>
      <c r="AB12" s="26">
        <f t="shared" ref="AB12:AI12" si="44">ABS(AB9-AB10)</f>
        <v>100</v>
      </c>
      <c r="AC12" s="25"/>
      <c r="AD12" s="26">
        <f t="shared" ref="AD12:AI12" si="45">ABS(AD9-AD10)</f>
        <v>100</v>
      </c>
      <c r="AE12" s="25"/>
      <c r="AF12" s="26">
        <f t="shared" ref="AF12:AI12" si="46">ABS(AF9-AF10)</f>
        <v>0</v>
      </c>
      <c r="AG12" s="25"/>
      <c r="AH12" s="26">
        <f t="shared" ref="AH12:AI12" si="47">ABS(AH9-AH10)</f>
        <v>50</v>
      </c>
      <c r="AI12" s="25"/>
    </row>
  </sheetData>
  <mergeCells count="68">
    <mergeCell ref="AB12:AC12"/>
    <mergeCell ref="AD12:AE12"/>
    <mergeCell ref="AF12:AG12"/>
    <mergeCell ref="AH12:AI12"/>
    <mergeCell ref="AB10:AC10"/>
    <mergeCell ref="AD10:AE10"/>
    <mergeCell ref="AF10:AG10"/>
    <mergeCell ref="AH10:AI10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9:AC9"/>
    <mergeCell ref="AD9:AE9"/>
    <mergeCell ref="AF9:AG9"/>
    <mergeCell ref="AH9:AI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R9:S9"/>
    <mergeCell ref="T9:U9"/>
    <mergeCell ref="V9:W9"/>
    <mergeCell ref="X9:Y9"/>
    <mergeCell ref="Z9:AA9"/>
    <mergeCell ref="H9:I9"/>
    <mergeCell ref="J9:K9"/>
    <mergeCell ref="L9:M9"/>
    <mergeCell ref="N9:O9"/>
    <mergeCell ref="P9:Q9"/>
    <mergeCell ref="B9:C9"/>
    <mergeCell ref="B10:C10"/>
    <mergeCell ref="B12:C12"/>
    <mergeCell ref="D9:E9"/>
    <mergeCell ref="F9:G9"/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conditionalFormatting sqref="AJ12:XFD12">
    <cfRule type="expression" dxfId="8" priority="11">
      <formula>AJ12&lt;=10</formula>
    </cfRule>
  </conditionalFormatting>
  <conditionalFormatting sqref="AJ9:XFD10">
    <cfRule type="expression" dxfId="6" priority="8">
      <formula>AJ9&lt;50</formula>
    </cfRule>
    <cfRule type="expression" dxfId="5" priority="9">
      <formula>AJ9&gt;=50</formula>
    </cfRule>
  </conditionalFormatting>
  <conditionalFormatting sqref="A12">
    <cfRule type="expression" dxfId="4" priority="5">
      <formula>A12&lt;=10</formula>
    </cfRule>
  </conditionalFormatting>
  <conditionalFormatting sqref="B12 D12 F12 H12 J12 L12 N12 P12 R12 T12 V12 X12 Z12 AB12 AD12 AF12 AH12">
    <cfRule type="expression" dxfId="3" priority="4">
      <formula>B12&lt;=10</formula>
    </cfRule>
  </conditionalFormatting>
  <conditionalFormatting sqref="B9:B10 D9:D10 F9:F10 H9:H10 J9:J10 L9:L10 N9:N10 P9:P10 R9:R10 T9:T10 V9:V10 X9:X10 Z9:Z10 AB9:AB10 AD9:AD10 AF9:AF10 AH9:AH10">
    <cfRule type="expression" dxfId="2" priority="1">
      <formula>B9&lt;50</formula>
    </cfRule>
    <cfRule type="expression" dxfId="1" priority="2">
      <formula>B9&gt;50</formula>
    </cfRule>
    <cfRule type="expression" dxfId="0" priority="3">
      <formula>B9=50</formula>
    </cfRule>
  </conditionalFormatting>
  <pageMargins left="0.7" right="0.7" top="0.75" bottom="0.75" header="0.3" footer="0.3"/>
  <ignoredErrors>
    <ignoredError sqref="D3:AI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Risposte</vt:lpstr>
      <vt:lpstr>Analisi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2017-11-22T19:17:04Z</dcterms:created>
  <dcterms:modified xsi:type="dcterms:W3CDTF">2017-11-25T14:17:59Z</dcterms:modified>
</cp:coreProperties>
</file>