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Google Drive\Toqua\"/>
    </mc:Choice>
  </mc:AlternateContent>
  <xr:revisionPtr revIDLastSave="0" documentId="13_ncr:1_{E8B10537-3569-408F-9C54-BB738A8F283E}" xr6:coauthVersionLast="47" xr6:coauthVersionMax="47" xr10:uidLastSave="{00000000-0000-0000-0000-000000000000}"/>
  <bookViews>
    <workbookView xWindow="-120" yWindow="-120" windowWidth="29040" windowHeight="15840" xr2:uid="{FC23AFBC-F8CE-A947-AEE5-D7E7A8861135}"/>
  </bookViews>
  <sheets>
    <sheet name="Results" sheetId="1" r:id="rId1"/>
    <sheet name="Result differenc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3" l="1"/>
  <c r="P58" i="3"/>
  <c r="Q58" i="3"/>
  <c r="N59" i="3"/>
  <c r="P59" i="3"/>
  <c r="Q59" i="3"/>
  <c r="N60" i="3"/>
  <c r="P60" i="3"/>
  <c r="Q60" i="3"/>
  <c r="P57" i="3"/>
  <c r="Q57" i="3"/>
  <c r="N57" i="3"/>
  <c r="P49" i="3"/>
  <c r="Q49" i="3"/>
  <c r="P50" i="3"/>
  <c r="Q50" i="3"/>
  <c r="P51" i="3"/>
  <c r="Q51" i="3"/>
  <c r="P52" i="3"/>
  <c r="Q52" i="3"/>
  <c r="N50" i="3"/>
  <c r="N51" i="3"/>
  <c r="N52" i="3"/>
  <c r="N49" i="3"/>
  <c r="N42" i="3"/>
  <c r="P42" i="3"/>
  <c r="Q42" i="3"/>
  <c r="N43" i="3"/>
  <c r="P43" i="3"/>
  <c r="Q43" i="3"/>
  <c r="N44" i="3"/>
  <c r="P44" i="3"/>
  <c r="Q44" i="3"/>
  <c r="P41" i="3"/>
  <c r="Q41" i="3"/>
  <c r="N41" i="3"/>
  <c r="N37" i="3"/>
  <c r="P37" i="3"/>
  <c r="Q37" i="3"/>
  <c r="N38" i="3"/>
  <c r="P38" i="3"/>
  <c r="Q38" i="3"/>
  <c r="N39" i="3"/>
  <c r="P39" i="3"/>
  <c r="Q39" i="3"/>
  <c r="P36" i="3"/>
  <c r="Q36" i="3"/>
  <c r="N36" i="3"/>
  <c r="N29" i="3"/>
  <c r="P29" i="3"/>
  <c r="Q29" i="3"/>
  <c r="N30" i="3"/>
  <c r="P30" i="3"/>
  <c r="Q30" i="3"/>
  <c r="N31" i="3"/>
  <c r="P31" i="3"/>
  <c r="Q31" i="3"/>
  <c r="P28" i="3"/>
  <c r="Q28" i="3"/>
  <c r="N28" i="3"/>
  <c r="P23" i="3"/>
  <c r="Q23" i="3"/>
  <c r="P24" i="3"/>
  <c r="Q24" i="3"/>
  <c r="P25" i="3"/>
  <c r="Q25" i="3"/>
  <c r="P26" i="3"/>
  <c r="Q26" i="3"/>
  <c r="N24" i="3"/>
  <c r="N25" i="3"/>
  <c r="N26" i="3"/>
  <c r="N23" i="3"/>
  <c r="N16" i="3"/>
  <c r="P16" i="3"/>
  <c r="Q16" i="3"/>
  <c r="N17" i="3"/>
  <c r="P17" i="3"/>
  <c r="Q17" i="3"/>
  <c r="N18" i="3"/>
  <c r="P18" i="3"/>
  <c r="Q18" i="3"/>
  <c r="P15" i="3"/>
  <c r="Q15" i="3"/>
  <c r="N15" i="3"/>
  <c r="N11" i="3"/>
  <c r="P11" i="3"/>
  <c r="Q11" i="3"/>
  <c r="N12" i="3"/>
  <c r="P12" i="3"/>
  <c r="Q12" i="3"/>
  <c r="N13" i="3"/>
  <c r="P13" i="3"/>
  <c r="Q13" i="3"/>
  <c r="P10" i="3"/>
  <c r="Q10" i="3"/>
  <c r="N10" i="3"/>
  <c r="N6" i="3"/>
  <c r="P6" i="3"/>
  <c r="Q6" i="3"/>
  <c r="N7" i="3"/>
  <c r="P7" i="3"/>
  <c r="Q7" i="3"/>
  <c r="N8" i="3"/>
  <c r="P8" i="3"/>
  <c r="Q8" i="3"/>
  <c r="P5" i="3"/>
  <c r="Q5" i="3"/>
  <c r="N5" i="3"/>
  <c r="D58" i="3"/>
  <c r="F58" i="3"/>
  <c r="G58" i="3"/>
  <c r="D59" i="3"/>
  <c r="F59" i="3"/>
  <c r="G59" i="3"/>
  <c r="D60" i="3"/>
  <c r="F60" i="3"/>
  <c r="G60" i="3"/>
  <c r="F57" i="3"/>
  <c r="G57" i="3"/>
  <c r="D57" i="3"/>
  <c r="D50" i="3"/>
  <c r="F50" i="3"/>
  <c r="G50" i="3"/>
  <c r="D51" i="3"/>
  <c r="F51" i="3"/>
  <c r="G51" i="3"/>
  <c r="D52" i="3"/>
  <c r="F52" i="3"/>
  <c r="G52" i="3"/>
  <c r="F49" i="3"/>
  <c r="G49" i="3"/>
  <c r="D49" i="3"/>
  <c r="D42" i="3"/>
  <c r="F42" i="3"/>
  <c r="G42" i="3"/>
  <c r="D43" i="3"/>
  <c r="F43" i="3"/>
  <c r="G43" i="3"/>
  <c r="D44" i="3"/>
  <c r="F44" i="3"/>
  <c r="G44" i="3"/>
  <c r="F41" i="3"/>
  <c r="G41" i="3"/>
  <c r="D41" i="3"/>
  <c r="F36" i="3"/>
  <c r="G36" i="3"/>
  <c r="F37" i="3"/>
  <c r="G37" i="3"/>
  <c r="F38" i="3"/>
  <c r="G38" i="3"/>
  <c r="F39" i="3"/>
  <c r="G39" i="3"/>
  <c r="D37" i="3"/>
  <c r="D38" i="3"/>
  <c r="D39" i="3"/>
  <c r="D36" i="3"/>
  <c r="D29" i="3"/>
  <c r="F29" i="3"/>
  <c r="G29" i="3"/>
  <c r="D30" i="3"/>
  <c r="F30" i="3"/>
  <c r="G30" i="3"/>
  <c r="D31" i="3"/>
  <c r="F31" i="3"/>
  <c r="G31" i="3"/>
  <c r="F28" i="3"/>
  <c r="G28" i="3"/>
  <c r="D28" i="3"/>
  <c r="F23" i="3"/>
  <c r="G23" i="3"/>
  <c r="F24" i="3"/>
  <c r="G24" i="3"/>
  <c r="F25" i="3"/>
  <c r="G25" i="3"/>
  <c r="F26" i="3"/>
  <c r="G26" i="3"/>
  <c r="D24" i="3"/>
  <c r="D25" i="3"/>
  <c r="D26" i="3"/>
  <c r="D23" i="3"/>
  <c r="O18" i="1"/>
  <c r="D10" i="3"/>
  <c r="F10" i="3"/>
  <c r="G10" i="3"/>
  <c r="D11" i="3"/>
  <c r="F11" i="3"/>
  <c r="G11" i="3"/>
  <c r="D12" i="3"/>
  <c r="F12" i="3"/>
  <c r="G12" i="3"/>
  <c r="D13" i="3"/>
  <c r="F13" i="3"/>
  <c r="G13" i="3"/>
  <c r="D15" i="3"/>
  <c r="F15" i="3"/>
  <c r="G15" i="3"/>
  <c r="D16" i="3"/>
  <c r="F16" i="3"/>
  <c r="G16" i="3"/>
  <c r="D17" i="3"/>
  <c r="F17" i="3"/>
  <c r="G17" i="3"/>
  <c r="D18" i="3"/>
  <c r="F18" i="3"/>
  <c r="G18" i="3"/>
  <c r="F8" i="3"/>
  <c r="G8" i="3"/>
  <c r="D6" i="3"/>
  <c r="F6" i="3"/>
  <c r="G6" i="3"/>
  <c r="D7" i="3"/>
  <c r="F7" i="3"/>
  <c r="G7" i="3"/>
  <c r="D8" i="3"/>
  <c r="F5" i="3"/>
  <c r="G5" i="3"/>
  <c r="D5" i="3"/>
  <c r="AB60" i="1"/>
  <c r="AB59" i="1"/>
  <c r="AB58" i="1"/>
  <c r="AB57" i="1"/>
  <c r="AB52" i="1"/>
  <c r="AB51" i="1"/>
  <c r="AB50" i="1"/>
  <c r="AB49" i="1"/>
  <c r="AB44" i="1"/>
  <c r="AB43" i="1"/>
  <c r="AB42" i="1"/>
  <c r="AB41" i="1"/>
  <c r="AB39" i="1"/>
  <c r="AB38" i="1"/>
  <c r="AB37" i="1"/>
  <c r="AB36" i="1"/>
  <c r="AB31" i="1"/>
  <c r="AB30" i="1"/>
  <c r="AB29" i="1"/>
  <c r="AB28" i="1"/>
  <c r="AB26" i="1"/>
  <c r="AB25" i="1"/>
  <c r="AB24" i="1"/>
  <c r="AB23" i="1"/>
  <c r="AB18" i="1"/>
  <c r="AB17" i="1"/>
  <c r="AB16" i="1"/>
  <c r="AB15" i="1"/>
  <c r="AB13" i="1"/>
  <c r="AB12" i="1"/>
  <c r="AB11" i="1"/>
  <c r="AB10" i="1"/>
  <c r="AB8" i="1"/>
  <c r="AB7" i="1"/>
  <c r="AB6" i="1"/>
  <c r="AB5" i="1"/>
  <c r="R60" i="1"/>
  <c r="R59" i="1"/>
  <c r="R58" i="1"/>
  <c r="R57" i="1"/>
  <c r="R52" i="1"/>
  <c r="R51" i="1"/>
  <c r="R50" i="1"/>
  <c r="R49" i="1"/>
  <c r="R44" i="1"/>
  <c r="R43" i="1"/>
  <c r="R42" i="1"/>
  <c r="R41" i="1"/>
  <c r="R39" i="1"/>
  <c r="R38" i="1"/>
  <c r="R37" i="1"/>
  <c r="R36" i="1"/>
  <c r="R31" i="1"/>
  <c r="R30" i="1"/>
  <c r="R29" i="1"/>
  <c r="R28" i="1"/>
  <c r="R26" i="1"/>
  <c r="R25" i="1"/>
  <c r="R24" i="1"/>
  <c r="R23" i="1"/>
  <c r="R18" i="1"/>
  <c r="R17" i="1"/>
  <c r="R16" i="1"/>
  <c r="R15" i="1"/>
  <c r="R13" i="1"/>
  <c r="R12" i="1"/>
  <c r="R11" i="1"/>
  <c r="R10" i="1"/>
  <c r="R8" i="1"/>
  <c r="R7" i="1"/>
  <c r="R6" i="1"/>
  <c r="R5" i="1"/>
  <c r="H60" i="1"/>
  <c r="H60" i="3" s="1"/>
  <c r="H59" i="1"/>
  <c r="R59" i="3" s="1"/>
  <c r="H58" i="1"/>
  <c r="R58" i="3" s="1"/>
  <c r="H57" i="1"/>
  <c r="H57" i="3" s="1"/>
  <c r="H52" i="1"/>
  <c r="H52" i="3" s="1"/>
  <c r="H51" i="1"/>
  <c r="R51" i="3" s="1"/>
  <c r="H50" i="1"/>
  <c r="H50" i="3" s="1"/>
  <c r="H49" i="1"/>
  <c r="H49" i="3" s="1"/>
  <c r="H44" i="1"/>
  <c r="R44" i="3" s="1"/>
  <c r="H43" i="1"/>
  <c r="R43" i="3" s="1"/>
  <c r="H42" i="1"/>
  <c r="R42" i="3" s="1"/>
  <c r="H41" i="1"/>
  <c r="R41" i="3" s="1"/>
  <c r="H39" i="1"/>
  <c r="H39" i="3" s="1"/>
  <c r="H38" i="1"/>
  <c r="H38" i="3" s="1"/>
  <c r="H37" i="1"/>
  <c r="R37" i="3" s="1"/>
  <c r="H36" i="1"/>
  <c r="H36" i="3" s="1"/>
  <c r="H31" i="1"/>
  <c r="R31" i="3" s="1"/>
  <c r="H30" i="1"/>
  <c r="R30" i="3" s="1"/>
  <c r="H29" i="1"/>
  <c r="R29" i="3" s="1"/>
  <c r="H28" i="1"/>
  <c r="R28" i="3" s="1"/>
  <c r="H26" i="1"/>
  <c r="H26" i="3" s="1"/>
  <c r="H25" i="1"/>
  <c r="H25" i="3" s="1"/>
  <c r="H24" i="1"/>
  <c r="H24" i="3" s="1"/>
  <c r="H23" i="1"/>
  <c r="H23" i="3" s="1"/>
  <c r="H18" i="1"/>
  <c r="H18" i="3" s="1"/>
  <c r="H17" i="1"/>
  <c r="R17" i="3" s="1"/>
  <c r="H16" i="1"/>
  <c r="R16" i="3" s="1"/>
  <c r="H15" i="1"/>
  <c r="R15" i="3" s="1"/>
  <c r="H13" i="1"/>
  <c r="R13" i="3" s="1"/>
  <c r="H12" i="1"/>
  <c r="H12" i="3" s="1"/>
  <c r="H11" i="1"/>
  <c r="R11" i="3" s="1"/>
  <c r="H10" i="1"/>
  <c r="R10" i="3" s="1"/>
  <c r="H8" i="1"/>
  <c r="R8" i="3" s="1"/>
  <c r="H6" i="1"/>
  <c r="R6" i="3" s="1"/>
  <c r="H7" i="1"/>
  <c r="H7" i="3" s="1"/>
  <c r="H5" i="1"/>
  <c r="R5" i="3" s="1"/>
  <c r="Y18" i="1"/>
  <c r="Y7" i="1"/>
  <c r="Y60" i="1"/>
  <c r="Y59" i="1"/>
  <c r="Y58" i="1"/>
  <c r="Y57" i="1"/>
  <c r="Y52" i="1"/>
  <c r="Y51" i="1"/>
  <c r="Y50" i="1"/>
  <c r="Y49" i="1"/>
  <c r="Y44" i="1"/>
  <c r="Y43" i="1"/>
  <c r="Y42" i="1"/>
  <c r="Y41" i="1"/>
  <c r="Y39" i="1"/>
  <c r="Y38" i="1"/>
  <c r="Y37" i="1"/>
  <c r="Y36" i="1"/>
  <c r="Y31" i="1"/>
  <c r="Y30" i="1"/>
  <c r="Y29" i="1"/>
  <c r="Y28" i="1"/>
  <c r="Y26" i="1"/>
  <c r="Y25" i="1"/>
  <c r="Y24" i="1"/>
  <c r="Y23" i="1"/>
  <c r="Y17" i="1"/>
  <c r="Y16" i="1"/>
  <c r="Y15" i="1"/>
  <c r="Y13" i="1"/>
  <c r="Y12" i="1"/>
  <c r="Y11" i="1"/>
  <c r="Y10" i="1"/>
  <c r="Y8" i="1"/>
  <c r="Y6" i="1"/>
  <c r="Y5" i="1"/>
  <c r="O31" i="1"/>
  <c r="O30" i="1"/>
  <c r="O29" i="1"/>
  <c r="O28" i="1"/>
  <c r="O26" i="1"/>
  <c r="O25" i="1"/>
  <c r="O24" i="1"/>
  <c r="O23" i="1"/>
  <c r="O60" i="1"/>
  <c r="O59" i="1"/>
  <c r="O58" i="1"/>
  <c r="O57" i="1"/>
  <c r="O52" i="1"/>
  <c r="O51" i="1"/>
  <c r="O50" i="1"/>
  <c r="O49" i="1"/>
  <c r="O44" i="1"/>
  <c r="O43" i="1"/>
  <c r="O42" i="1"/>
  <c r="O41" i="1"/>
  <c r="O37" i="1"/>
  <c r="O38" i="1"/>
  <c r="O39" i="1"/>
  <c r="O36" i="1"/>
  <c r="O17" i="1"/>
  <c r="O16" i="1"/>
  <c r="O15" i="1"/>
  <c r="O13" i="1"/>
  <c r="O12" i="1"/>
  <c r="O11" i="1"/>
  <c r="O10" i="1"/>
  <c r="O7" i="1"/>
  <c r="O8" i="1"/>
  <c r="O6" i="1"/>
  <c r="O5" i="1"/>
  <c r="E31" i="1"/>
  <c r="E31" i="3" s="1"/>
  <c r="E30" i="1"/>
  <c r="O30" i="3" s="1"/>
  <c r="E29" i="1"/>
  <c r="O29" i="3" s="1"/>
  <c r="E28" i="1"/>
  <c r="E28" i="3" s="1"/>
  <c r="E26" i="1"/>
  <c r="O26" i="3" s="1"/>
  <c r="E25" i="1"/>
  <c r="O25" i="3" s="1"/>
  <c r="E24" i="1"/>
  <c r="O24" i="3" s="1"/>
  <c r="E23" i="1"/>
  <c r="O23" i="3" s="1"/>
  <c r="E60" i="1"/>
  <c r="E60" i="3" s="1"/>
  <c r="E59" i="1"/>
  <c r="E59" i="3" s="1"/>
  <c r="E58" i="1"/>
  <c r="O58" i="3" s="1"/>
  <c r="E57" i="1"/>
  <c r="O57" i="3" s="1"/>
  <c r="E52" i="1"/>
  <c r="O52" i="3" s="1"/>
  <c r="E51" i="1"/>
  <c r="O51" i="3" s="1"/>
  <c r="E50" i="1"/>
  <c r="O50" i="3" s="1"/>
  <c r="E49" i="1"/>
  <c r="O49" i="3" s="1"/>
  <c r="E44" i="1"/>
  <c r="E44" i="3" s="1"/>
  <c r="E43" i="1"/>
  <c r="O43" i="3" s="1"/>
  <c r="E42" i="1"/>
  <c r="O42" i="3" s="1"/>
  <c r="E41" i="1"/>
  <c r="E41" i="3" s="1"/>
  <c r="E39" i="1"/>
  <c r="E39" i="3" s="1"/>
  <c r="E38" i="1"/>
  <c r="E38" i="3" s="1"/>
  <c r="E37" i="1"/>
  <c r="O37" i="3" s="1"/>
  <c r="E36" i="1"/>
  <c r="E36" i="3" s="1"/>
  <c r="E18" i="1"/>
  <c r="E18" i="3" s="1"/>
  <c r="E17" i="1"/>
  <c r="E17" i="3" s="1"/>
  <c r="E16" i="1"/>
  <c r="E16" i="3" s="1"/>
  <c r="E15" i="1"/>
  <c r="E15" i="3" s="1"/>
  <c r="E13" i="1"/>
  <c r="O13" i="3" s="1"/>
  <c r="E12" i="1"/>
  <c r="O12" i="3" s="1"/>
  <c r="E11" i="1"/>
  <c r="E11" i="3" s="1"/>
  <c r="E10" i="1"/>
  <c r="O10" i="3" s="1"/>
  <c r="E8" i="1"/>
  <c r="O8" i="3" s="1"/>
  <c r="E7" i="1"/>
  <c r="O7" i="3" s="1"/>
  <c r="E6" i="1"/>
  <c r="E6" i="3" s="1"/>
  <c r="E5" i="1"/>
  <c r="O5" i="3" s="1"/>
  <c r="H6" i="3" l="1"/>
  <c r="E8" i="3"/>
  <c r="H11" i="3"/>
  <c r="E10" i="3"/>
  <c r="H28" i="3"/>
  <c r="H31" i="3"/>
  <c r="E30" i="3"/>
  <c r="H41" i="3"/>
  <c r="H44" i="3"/>
  <c r="E42" i="3"/>
  <c r="H51" i="3"/>
  <c r="E50" i="3"/>
  <c r="H59" i="3"/>
  <c r="E58" i="3"/>
  <c r="R7" i="3"/>
  <c r="O6" i="3"/>
  <c r="R12" i="3"/>
  <c r="O11" i="3"/>
  <c r="R26" i="3"/>
  <c r="R25" i="3"/>
  <c r="R24" i="3"/>
  <c r="R23" i="3"/>
  <c r="O28" i="3"/>
  <c r="O31" i="3"/>
  <c r="O36" i="3"/>
  <c r="O39" i="3"/>
  <c r="O41" i="3"/>
  <c r="O44" i="3"/>
  <c r="R52" i="3"/>
  <c r="R50" i="3"/>
  <c r="R49" i="3"/>
  <c r="R57" i="3"/>
  <c r="O60" i="3"/>
  <c r="E5" i="3"/>
  <c r="H8" i="3"/>
  <c r="E13" i="3"/>
  <c r="H10" i="3"/>
  <c r="H30" i="3"/>
  <c r="E29" i="3"/>
  <c r="H43" i="3"/>
  <c r="H42" i="3"/>
  <c r="H58" i="3"/>
  <c r="R36" i="3"/>
  <c r="R39" i="3"/>
  <c r="O38" i="3"/>
  <c r="R60" i="3"/>
  <c r="O59" i="3"/>
  <c r="H5" i="3"/>
  <c r="E7" i="3"/>
  <c r="H13" i="3"/>
  <c r="E12" i="3"/>
  <c r="E26" i="3"/>
  <c r="E25" i="3"/>
  <c r="E24" i="3"/>
  <c r="E23" i="3"/>
  <c r="H29" i="3"/>
  <c r="E37" i="3"/>
  <c r="E49" i="3"/>
  <c r="E52" i="3"/>
  <c r="E57" i="3"/>
  <c r="O17" i="3"/>
  <c r="O16" i="3"/>
  <c r="R38" i="3"/>
  <c r="E43" i="3"/>
  <c r="H16" i="3"/>
  <c r="H37" i="3"/>
  <c r="E51" i="3"/>
  <c r="R18" i="3"/>
  <c r="H17" i="3"/>
  <c r="H15" i="3"/>
  <c r="O18" i="3"/>
  <c r="O15" i="3"/>
</calcChain>
</file>

<file path=xl/sharedStrings.xml><?xml version="1.0" encoding="utf-8"?>
<sst xmlns="http://schemas.openxmlformats.org/spreadsheetml/2006/main" count="745" uniqueCount="37">
  <si>
    <t>Active Power</t>
  </si>
  <si>
    <t>Possible features</t>
  </si>
  <si>
    <t>Selected features</t>
  </si>
  <si>
    <t>RMSE</t>
  </si>
  <si>
    <t>R2_score</t>
  </si>
  <si>
    <t>Mean_diff</t>
  </si>
  <si>
    <t>Torque</t>
  </si>
  <si>
    <t>Torque Converter</t>
  </si>
  <si>
    <t>R80711</t>
  </si>
  <si>
    <t>R80721</t>
  </si>
  <si>
    <t>R80736</t>
  </si>
  <si>
    <t>R80790</t>
  </si>
  <si>
    <t>Rm</t>
  </si>
  <si>
    <t>Ws, Rs</t>
  </si>
  <si>
    <t>Ws, Ba</t>
  </si>
  <si>
    <t>all except P, Q, Rm</t>
  </si>
  <si>
    <t>all except P,Q</t>
  </si>
  <si>
    <t>all except P, Q, Rm, Rs,</t>
  </si>
  <si>
    <t>all except P,Q,Rm</t>
  </si>
  <si>
    <t>Rotor speed</t>
  </si>
  <si>
    <t>Rs, Ws</t>
  </si>
  <si>
    <t>all except P,Q,Rm, Rs</t>
  </si>
  <si>
    <t>RMSE_norm</t>
  </si>
  <si>
    <t>Rate Tip Speed</t>
  </si>
  <si>
    <t>all except P,Q,Rm,Rs</t>
  </si>
  <si>
    <t>Ba e Ws</t>
  </si>
  <si>
    <t>Ba, Ws</t>
  </si>
  <si>
    <t>all except P, Rm</t>
  </si>
  <si>
    <t>all except P, Rm, Rs</t>
  </si>
  <si>
    <t>Generalised Turbine Models</t>
  </si>
  <si>
    <t>LOO Turbine Models</t>
  </si>
  <si>
    <t>Specific Turbine Models</t>
  </si>
  <si>
    <t>Rbt, Ba, Ws1</t>
  </si>
  <si>
    <t>Ba,Ws</t>
  </si>
  <si>
    <t>(Generalised-Specific) Turbine Models</t>
  </si>
  <si>
    <t>Mean_diff_norm</t>
  </si>
  <si>
    <t>(Generalised-LOO) Turbine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</si>
</sst>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2" fillId="2" borderId="0" xfId="0" applyFont="1" applyFill="1"/>
    <xf numFmtId="2" fontId="2" fillId="2" borderId="0" xfId="0" applyNumberFormat="1" applyFont="1" applyFill="1"/>
    <xf numFmtId="2" fontId="0" fillId="0" borderId="0" xfId="0" applyNumberFormat="1"/>
    <xf numFmtId="2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1" fillId="0" borderId="0" xfId="0" applyFont="1"/>
    <xf numFmtId="2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11D6-EF1A-264C-ADDE-DFA3F35998BC}">
  <dimension ref="A2:AB61"/>
  <sheetViews>
    <sheetView tabSelected="1" topLeftCell="A28" zoomScale="90" zoomScaleNormal="80" workbookViewId="0">
      <selection activeCell="H47" sqref="H47"/>
    </sheetView>
  </sheetViews>
  <sheetFormatPr defaultColWidth="11" defaultRowHeight="15.75" x14ac:dyDescent="0.25"/>
  <cols>
    <col min="1" max="1" width="16.125" bestFit="1" customWidth="1"/>
    <col min="2" max="2" width="24" bestFit="1" customWidth="1"/>
    <col min="3" max="3" width="15.5" bestFit="1" customWidth="1"/>
    <col min="4" max="4" width="7" bestFit="1" customWidth="1"/>
    <col min="5" max="5" width="11.5" bestFit="1" customWidth="1"/>
    <col min="6" max="6" width="8.875" bestFit="1" customWidth="1"/>
    <col min="7" max="7" width="9.875" bestFit="1" customWidth="1"/>
    <col min="8" max="8" width="15.625" bestFit="1" customWidth="1"/>
    <col min="9" max="9" width="15.625" customWidth="1"/>
    <col min="10" max="10" width="10.125" customWidth="1"/>
    <col min="11" max="11" width="16.125" bestFit="1" customWidth="1"/>
    <col min="12" max="12" width="20.375" bestFit="1" customWidth="1"/>
    <col min="13" max="13" width="18.625" bestFit="1" customWidth="1"/>
    <col min="14" max="14" width="7" bestFit="1" customWidth="1"/>
    <col min="15" max="15" width="12.125" bestFit="1" customWidth="1"/>
    <col min="16" max="16" width="9.125" bestFit="1" customWidth="1"/>
    <col min="17" max="17" width="10" bestFit="1" customWidth="1"/>
    <col min="18" max="18" width="15.625" bestFit="1" customWidth="1"/>
    <col min="19" max="19" width="15.625" style="8" customWidth="1"/>
    <col min="21" max="21" width="16.125" bestFit="1" customWidth="1"/>
    <col min="22" max="22" width="20.375" bestFit="1" customWidth="1"/>
    <col min="23" max="23" width="21.125" bestFit="1" customWidth="1"/>
    <col min="24" max="24" width="7" bestFit="1" customWidth="1"/>
    <col min="25" max="25" width="12.125" bestFit="1" customWidth="1"/>
    <col min="26" max="26" width="9.125" bestFit="1" customWidth="1"/>
    <col min="27" max="27" width="10" bestFit="1" customWidth="1"/>
    <col min="28" max="28" width="15.625" bestFit="1" customWidth="1"/>
  </cols>
  <sheetData>
    <row r="2" spans="1:28" x14ac:dyDescent="0.25">
      <c r="C2" s="6" t="s">
        <v>29</v>
      </c>
      <c r="M2" s="6" t="s">
        <v>30</v>
      </c>
      <c r="W2" s="6" t="s">
        <v>31</v>
      </c>
    </row>
    <row r="4" spans="1:28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22</v>
      </c>
      <c r="F4" s="2" t="s">
        <v>4</v>
      </c>
      <c r="G4" s="2" t="s">
        <v>5</v>
      </c>
      <c r="H4" s="2" t="s">
        <v>35</v>
      </c>
      <c r="I4" s="11"/>
      <c r="K4" s="2" t="s">
        <v>0</v>
      </c>
      <c r="L4" s="2" t="s">
        <v>1</v>
      </c>
      <c r="M4" s="2" t="s">
        <v>2</v>
      </c>
      <c r="N4" s="2" t="s">
        <v>3</v>
      </c>
      <c r="O4" s="3" t="s">
        <v>22</v>
      </c>
      <c r="P4" s="2" t="s">
        <v>4</v>
      </c>
      <c r="Q4" s="2" t="s">
        <v>5</v>
      </c>
      <c r="R4" s="2" t="s">
        <v>35</v>
      </c>
      <c r="S4" s="9"/>
      <c r="U4" s="2" t="s">
        <v>0</v>
      </c>
      <c r="V4" s="2" t="s">
        <v>1</v>
      </c>
      <c r="W4" s="2" t="s">
        <v>2</v>
      </c>
      <c r="X4" s="2" t="s">
        <v>3</v>
      </c>
      <c r="Y4" s="3" t="s">
        <v>22</v>
      </c>
      <c r="Z4" s="2" t="s">
        <v>4</v>
      </c>
      <c r="AA4" s="2" t="s">
        <v>5</v>
      </c>
      <c r="AB4" s="2" t="s">
        <v>35</v>
      </c>
    </row>
    <row r="5" spans="1:28" x14ac:dyDescent="0.25">
      <c r="A5" t="s">
        <v>8</v>
      </c>
      <c r="B5" t="s">
        <v>16</v>
      </c>
      <c r="C5" t="s">
        <v>12</v>
      </c>
      <c r="D5" s="4">
        <v>5.13</v>
      </c>
      <c r="E5" s="4">
        <f>D5/2000</f>
        <v>2.565E-3</v>
      </c>
      <c r="F5" s="4">
        <v>1</v>
      </c>
      <c r="G5" s="4">
        <v>-0.06</v>
      </c>
      <c r="H5" s="4">
        <f>G5/2000</f>
        <v>-2.9999999999999997E-5</v>
      </c>
      <c r="I5" s="4"/>
      <c r="K5" t="s">
        <v>8</v>
      </c>
      <c r="L5" t="s">
        <v>16</v>
      </c>
      <c r="M5" t="s">
        <v>12</v>
      </c>
      <c r="N5" s="4">
        <v>5.08</v>
      </c>
      <c r="O5" s="4">
        <f>N5/2000</f>
        <v>2.5400000000000002E-3</v>
      </c>
      <c r="P5" s="4">
        <v>1</v>
      </c>
      <c r="Q5" s="4">
        <v>-0.2</v>
      </c>
      <c r="R5" s="4">
        <f>Q5/2000</f>
        <v>-1E-4</v>
      </c>
      <c r="S5" s="10"/>
      <c r="U5" t="s">
        <v>8</v>
      </c>
      <c r="V5" t="s">
        <v>16</v>
      </c>
      <c r="W5" t="s">
        <v>12</v>
      </c>
      <c r="X5" s="4">
        <v>5.89</v>
      </c>
      <c r="Y5" s="4">
        <f>X5/2000</f>
        <v>2.9449999999999997E-3</v>
      </c>
      <c r="Z5" s="4">
        <v>1</v>
      </c>
      <c r="AA5" s="4">
        <v>-0.24</v>
      </c>
      <c r="AB5" s="4">
        <f>AA5/2000</f>
        <v>-1.1999999999999999E-4</v>
      </c>
    </row>
    <row r="6" spans="1:28" x14ac:dyDescent="0.25">
      <c r="A6" t="s">
        <v>9</v>
      </c>
      <c r="B6" t="s">
        <v>16</v>
      </c>
      <c r="C6" t="s">
        <v>12</v>
      </c>
      <c r="D6" s="4">
        <v>4.8600000000000003</v>
      </c>
      <c r="E6" s="4">
        <f>D6/2000</f>
        <v>2.4300000000000003E-3</v>
      </c>
      <c r="F6" s="4">
        <v>1</v>
      </c>
      <c r="G6" s="4">
        <v>0.01</v>
      </c>
      <c r="H6" s="4">
        <f t="shared" ref="H6:H7" si="0">G6/2000</f>
        <v>5.0000000000000004E-6</v>
      </c>
      <c r="I6" s="4"/>
      <c r="K6" t="s">
        <v>9</v>
      </c>
      <c r="L6" t="s">
        <v>16</v>
      </c>
      <c r="M6" t="s">
        <v>12</v>
      </c>
      <c r="N6" s="4">
        <v>4.7300000000000004</v>
      </c>
      <c r="O6" s="4">
        <f>N6/2000</f>
        <v>2.3650000000000003E-3</v>
      </c>
      <c r="P6" s="4">
        <v>1</v>
      </c>
      <c r="Q6" s="4">
        <v>-7.0000000000000007E-2</v>
      </c>
      <c r="R6" s="4">
        <f t="shared" ref="R6:R7" si="1">Q6/2000</f>
        <v>-3.5000000000000004E-5</v>
      </c>
      <c r="S6" s="10"/>
      <c r="U6" t="s">
        <v>9</v>
      </c>
      <c r="V6" t="s">
        <v>16</v>
      </c>
      <c r="W6" t="s">
        <v>12</v>
      </c>
      <c r="X6" s="4">
        <v>5.49</v>
      </c>
      <c r="Y6" s="4">
        <f>X6/2000</f>
        <v>2.745E-3</v>
      </c>
      <c r="Z6" s="4">
        <v>1</v>
      </c>
      <c r="AA6" s="4">
        <v>-0.25</v>
      </c>
      <c r="AB6" s="4">
        <f t="shared" ref="AB6:AB7" si="2">AA6/2000</f>
        <v>-1.25E-4</v>
      </c>
    </row>
    <row r="7" spans="1:28" x14ac:dyDescent="0.25">
      <c r="A7" t="s">
        <v>10</v>
      </c>
      <c r="B7" t="s">
        <v>16</v>
      </c>
      <c r="C7" t="s">
        <v>12</v>
      </c>
      <c r="D7" s="4">
        <v>3.39</v>
      </c>
      <c r="E7" s="4">
        <f>D7/2000</f>
        <v>1.6950000000000001E-3</v>
      </c>
      <c r="F7" s="4">
        <v>1</v>
      </c>
      <c r="G7" s="4">
        <v>-7.0000000000000007E-2</v>
      </c>
      <c r="H7" s="4">
        <f t="shared" si="0"/>
        <v>-3.5000000000000004E-5</v>
      </c>
      <c r="I7" s="4"/>
      <c r="K7" t="s">
        <v>10</v>
      </c>
      <c r="L7" t="s">
        <v>16</v>
      </c>
      <c r="M7" t="s">
        <v>12</v>
      </c>
      <c r="N7" s="4">
        <v>3.45</v>
      </c>
      <c r="O7" s="4">
        <f t="shared" ref="O7:O17" si="3">N7/2000</f>
        <v>1.7250000000000002E-3</v>
      </c>
      <c r="P7" s="4">
        <v>1</v>
      </c>
      <c r="Q7" s="4">
        <v>-0.15</v>
      </c>
      <c r="R7" s="4">
        <f t="shared" si="1"/>
        <v>-7.4999999999999993E-5</v>
      </c>
      <c r="S7" s="10"/>
      <c r="U7" t="s">
        <v>10</v>
      </c>
      <c r="V7" t="s">
        <v>16</v>
      </c>
      <c r="W7" t="s">
        <v>12</v>
      </c>
      <c r="X7" s="4">
        <v>4.1100000000000003</v>
      </c>
      <c r="Y7" s="4">
        <f>X7/2000</f>
        <v>2.055E-3</v>
      </c>
      <c r="Z7" s="4">
        <v>1</v>
      </c>
      <c r="AA7" s="4">
        <v>0.23</v>
      </c>
      <c r="AB7" s="4">
        <f t="shared" si="2"/>
        <v>1.15E-4</v>
      </c>
    </row>
    <row r="8" spans="1:28" x14ac:dyDescent="0.25">
      <c r="A8" t="s">
        <v>11</v>
      </c>
      <c r="B8" t="s">
        <v>16</v>
      </c>
      <c r="C8" t="s">
        <v>12</v>
      </c>
      <c r="D8" s="4">
        <v>3.52</v>
      </c>
      <c r="E8" s="4">
        <f>D8/2000</f>
        <v>1.7600000000000001E-3</v>
      </c>
      <c r="F8" s="4">
        <v>1</v>
      </c>
      <c r="G8" s="4">
        <v>-0.09</v>
      </c>
      <c r="H8" s="4">
        <f>G8/2000</f>
        <v>-4.4999999999999996E-5</v>
      </c>
      <c r="I8" s="4"/>
      <c r="K8" t="s">
        <v>11</v>
      </c>
      <c r="L8" t="s">
        <v>16</v>
      </c>
      <c r="M8" t="s">
        <v>12</v>
      </c>
      <c r="N8" s="4">
        <v>4.33</v>
      </c>
      <c r="O8" s="4">
        <f t="shared" si="3"/>
        <v>2.1649999999999998E-3</v>
      </c>
      <c r="P8" s="4">
        <v>1</v>
      </c>
      <c r="Q8" s="4">
        <v>0.42</v>
      </c>
      <c r="R8" s="4">
        <f>Q8/2000</f>
        <v>2.0999999999999998E-4</v>
      </c>
      <c r="S8" s="10"/>
      <c r="U8" t="s">
        <v>11</v>
      </c>
      <c r="V8" t="s">
        <v>16</v>
      </c>
      <c r="W8" t="s">
        <v>12</v>
      </c>
      <c r="X8" s="4">
        <v>5.08</v>
      </c>
      <c r="Y8" s="4">
        <f t="shared" ref="Y8:Y18" si="4">X8/2000</f>
        <v>2.5400000000000002E-3</v>
      </c>
      <c r="Z8" s="4">
        <v>1</v>
      </c>
      <c r="AA8" s="4">
        <v>-1.25</v>
      </c>
      <c r="AB8" s="4">
        <f>AA8/2000</f>
        <v>-6.2500000000000001E-4</v>
      </c>
    </row>
    <row r="9" spans="1:28" x14ac:dyDescent="0.25">
      <c r="A9" s="1"/>
      <c r="B9" s="1"/>
      <c r="C9" s="1"/>
      <c r="D9" s="5"/>
      <c r="E9" s="5"/>
      <c r="F9" s="5"/>
      <c r="G9" s="5"/>
      <c r="H9" s="5"/>
      <c r="I9" s="4"/>
      <c r="K9" s="1"/>
      <c r="L9" s="1"/>
      <c r="M9" s="1"/>
      <c r="N9" s="5"/>
      <c r="O9" s="5"/>
      <c r="P9" s="5"/>
      <c r="Q9" s="5"/>
      <c r="R9" s="5"/>
      <c r="S9" s="10"/>
      <c r="U9" s="1"/>
      <c r="V9" s="1"/>
      <c r="W9" s="1"/>
      <c r="X9" s="5"/>
      <c r="Y9" s="5"/>
      <c r="Z9" s="5"/>
      <c r="AA9" s="5"/>
      <c r="AB9" s="5"/>
    </row>
    <row r="10" spans="1:28" x14ac:dyDescent="0.25">
      <c r="A10" t="s">
        <v>8</v>
      </c>
      <c r="B10" t="s">
        <v>15</v>
      </c>
      <c r="C10" t="s">
        <v>13</v>
      </c>
      <c r="D10" s="4">
        <v>70.11</v>
      </c>
      <c r="E10" s="4">
        <f>D10/2000</f>
        <v>3.5055000000000003E-2</v>
      </c>
      <c r="F10" s="4">
        <v>0.98</v>
      </c>
      <c r="G10" s="4">
        <v>21.69</v>
      </c>
      <c r="H10" s="4">
        <f>G10/2000</f>
        <v>1.0845E-2</v>
      </c>
      <c r="I10" s="4"/>
      <c r="K10" t="s">
        <v>8</v>
      </c>
      <c r="L10" t="s">
        <v>15</v>
      </c>
      <c r="M10" t="s">
        <v>20</v>
      </c>
      <c r="N10" s="4">
        <v>58.22</v>
      </c>
      <c r="O10" s="4">
        <f t="shared" si="3"/>
        <v>2.911E-2</v>
      </c>
      <c r="P10" s="4">
        <v>0.98</v>
      </c>
      <c r="Q10" s="4">
        <v>8.14</v>
      </c>
      <c r="R10" s="4">
        <f>Q10/2000</f>
        <v>4.0700000000000007E-3</v>
      </c>
      <c r="S10" s="10"/>
      <c r="U10" t="s">
        <v>8</v>
      </c>
      <c r="V10" t="s">
        <v>15</v>
      </c>
      <c r="W10" t="s">
        <v>20</v>
      </c>
      <c r="X10" s="4">
        <v>63.62</v>
      </c>
      <c r="Y10" s="4">
        <f t="shared" si="4"/>
        <v>3.1809999999999998E-2</v>
      </c>
      <c r="Z10" s="4">
        <v>0.98</v>
      </c>
      <c r="AA10" s="4">
        <v>17.2</v>
      </c>
      <c r="AB10" s="4">
        <f>AA10/2000</f>
        <v>8.6E-3</v>
      </c>
    </row>
    <row r="11" spans="1:28" x14ac:dyDescent="0.25">
      <c r="A11" t="s">
        <v>9</v>
      </c>
      <c r="B11" t="s">
        <v>15</v>
      </c>
      <c r="C11" t="s">
        <v>13</v>
      </c>
      <c r="D11" s="4">
        <v>44.23</v>
      </c>
      <c r="E11" s="4">
        <f>D11/2000</f>
        <v>2.2114999999999999E-2</v>
      </c>
      <c r="F11" s="4">
        <v>0.99</v>
      </c>
      <c r="G11" s="4">
        <v>0.3</v>
      </c>
      <c r="H11" s="4">
        <f>G11/2000</f>
        <v>1.4999999999999999E-4</v>
      </c>
      <c r="I11" s="4"/>
      <c r="K11" t="s">
        <v>9</v>
      </c>
      <c r="L11" t="s">
        <v>15</v>
      </c>
      <c r="M11" t="s">
        <v>20</v>
      </c>
      <c r="N11" s="4">
        <v>40.57</v>
      </c>
      <c r="O11" s="4">
        <f t="shared" si="3"/>
        <v>2.0285000000000001E-2</v>
      </c>
      <c r="P11" s="4">
        <v>0.99</v>
      </c>
      <c r="Q11" s="4">
        <v>-0.27</v>
      </c>
      <c r="R11" s="4">
        <f>Q11/2000</f>
        <v>-1.35E-4</v>
      </c>
      <c r="S11" s="10"/>
      <c r="U11" t="s">
        <v>9</v>
      </c>
      <c r="V11" t="s">
        <v>15</v>
      </c>
      <c r="W11" t="s">
        <v>20</v>
      </c>
      <c r="X11" s="4">
        <v>38.630000000000003</v>
      </c>
      <c r="Y11" s="4">
        <f t="shared" si="4"/>
        <v>1.9315000000000002E-2</v>
      </c>
      <c r="Z11" s="4">
        <v>0.99</v>
      </c>
      <c r="AA11" s="4">
        <v>-5.54</v>
      </c>
      <c r="AB11" s="4">
        <f>AA11/2000</f>
        <v>-2.7699999999999999E-3</v>
      </c>
    </row>
    <row r="12" spans="1:28" x14ac:dyDescent="0.25">
      <c r="A12" t="s">
        <v>10</v>
      </c>
      <c r="B12" t="s">
        <v>15</v>
      </c>
      <c r="C12" t="s">
        <v>13</v>
      </c>
      <c r="D12" s="4">
        <v>48.46</v>
      </c>
      <c r="E12" s="4">
        <f>D12/2000</f>
        <v>2.4230000000000002E-2</v>
      </c>
      <c r="F12" s="4">
        <v>0.99</v>
      </c>
      <c r="G12" s="4">
        <v>7.45</v>
      </c>
      <c r="H12" s="4">
        <f>G12/2000</f>
        <v>3.725E-3</v>
      </c>
      <c r="I12" s="4"/>
      <c r="K12" t="s">
        <v>10</v>
      </c>
      <c r="L12" t="s">
        <v>15</v>
      </c>
      <c r="M12" t="s">
        <v>20</v>
      </c>
      <c r="N12" s="4">
        <v>45.16</v>
      </c>
      <c r="O12" s="4">
        <f t="shared" si="3"/>
        <v>2.2579999999999999E-2</v>
      </c>
      <c r="P12" s="4">
        <v>0.99</v>
      </c>
      <c r="Q12" s="4">
        <v>6.2</v>
      </c>
      <c r="R12" s="4">
        <f>Q12/2000</f>
        <v>3.0999999999999999E-3</v>
      </c>
      <c r="S12" s="10"/>
      <c r="U12" t="s">
        <v>10</v>
      </c>
      <c r="V12" t="s">
        <v>15</v>
      </c>
      <c r="W12" t="s">
        <v>20</v>
      </c>
      <c r="X12" s="4">
        <v>45.12</v>
      </c>
      <c r="Y12" s="4">
        <f t="shared" si="4"/>
        <v>2.256E-2</v>
      </c>
      <c r="Z12" s="4">
        <v>0.99</v>
      </c>
      <c r="AA12" s="4">
        <v>1.86</v>
      </c>
      <c r="AB12" s="4">
        <f>AA12/2000</f>
        <v>9.3000000000000005E-4</v>
      </c>
    </row>
    <row r="13" spans="1:28" x14ac:dyDescent="0.25">
      <c r="A13" t="s">
        <v>11</v>
      </c>
      <c r="B13" t="s">
        <v>15</v>
      </c>
      <c r="C13" t="s">
        <v>13</v>
      </c>
      <c r="D13" s="4">
        <v>61.99</v>
      </c>
      <c r="E13" s="4">
        <f>D13/2000</f>
        <v>3.0995000000000002E-2</v>
      </c>
      <c r="F13" s="4">
        <v>0.98</v>
      </c>
      <c r="G13" s="4">
        <v>15.11</v>
      </c>
      <c r="H13" s="4">
        <f>G13/2000</f>
        <v>7.5550000000000001E-3</v>
      </c>
      <c r="I13" s="4"/>
      <c r="K13" t="s">
        <v>11</v>
      </c>
      <c r="L13" t="s">
        <v>15</v>
      </c>
      <c r="M13" t="s">
        <v>20</v>
      </c>
      <c r="N13" s="4">
        <v>51.33</v>
      </c>
      <c r="O13" s="4">
        <f t="shared" si="3"/>
        <v>2.5665E-2</v>
      </c>
      <c r="P13" s="4">
        <v>0.99</v>
      </c>
      <c r="Q13" s="4">
        <v>3.94</v>
      </c>
      <c r="R13" s="4">
        <f>Q13/2000</f>
        <v>1.97E-3</v>
      </c>
      <c r="S13" s="10"/>
      <c r="U13" t="s">
        <v>11</v>
      </c>
      <c r="V13" t="s">
        <v>15</v>
      </c>
      <c r="W13" t="s">
        <v>20</v>
      </c>
      <c r="X13" s="4">
        <v>69.260000000000005</v>
      </c>
      <c r="Y13" s="4">
        <f t="shared" si="4"/>
        <v>3.4630000000000001E-2</v>
      </c>
      <c r="Z13" s="4">
        <v>0.98</v>
      </c>
      <c r="AA13" s="4">
        <v>22.79</v>
      </c>
      <c r="AB13" s="4">
        <f>AA13/2000</f>
        <v>1.1394999999999999E-2</v>
      </c>
    </row>
    <row r="14" spans="1:28" x14ac:dyDescent="0.25">
      <c r="A14" s="1"/>
      <c r="B14" s="1"/>
      <c r="C14" s="1"/>
      <c r="D14" s="5"/>
      <c r="E14" s="5"/>
      <c r="F14" s="5"/>
      <c r="G14" s="5"/>
      <c r="H14" s="5"/>
      <c r="I14" s="4"/>
      <c r="K14" s="1"/>
      <c r="L14" s="1"/>
      <c r="M14" s="1"/>
      <c r="N14" s="5"/>
      <c r="O14" s="5"/>
      <c r="P14" s="5"/>
      <c r="Q14" s="5"/>
      <c r="R14" s="5"/>
      <c r="S14" s="10"/>
      <c r="U14" s="1"/>
      <c r="V14" s="1"/>
      <c r="W14" s="1"/>
      <c r="X14" s="5"/>
      <c r="Y14" s="5"/>
      <c r="Z14" s="5"/>
      <c r="AA14" s="5"/>
      <c r="AB14" s="5"/>
    </row>
    <row r="15" spans="1:28" x14ac:dyDescent="0.25">
      <c r="A15" t="s">
        <v>8</v>
      </c>
      <c r="B15" t="s">
        <v>17</v>
      </c>
      <c r="C15" t="s">
        <v>14</v>
      </c>
      <c r="D15" s="4">
        <v>97.16</v>
      </c>
      <c r="E15" s="4">
        <f>D15/2000</f>
        <v>4.8579999999999998E-2</v>
      </c>
      <c r="F15" s="4">
        <v>0.96</v>
      </c>
      <c r="G15" s="4">
        <v>35.65</v>
      </c>
      <c r="H15" s="4">
        <f>G15/2000</f>
        <v>1.7825000000000001E-2</v>
      </c>
      <c r="I15" s="4"/>
      <c r="K15" t="s">
        <v>8</v>
      </c>
      <c r="L15" t="s">
        <v>17</v>
      </c>
      <c r="M15" t="s">
        <v>14</v>
      </c>
      <c r="N15" s="4">
        <v>88.29</v>
      </c>
      <c r="O15" s="4">
        <f t="shared" si="3"/>
        <v>4.4145000000000004E-2</v>
      </c>
      <c r="P15" s="4">
        <v>0.97</v>
      </c>
      <c r="Q15" s="4">
        <v>17.05</v>
      </c>
      <c r="R15" s="4">
        <f>Q15/2000</f>
        <v>8.5249999999999996E-3</v>
      </c>
      <c r="S15" s="10"/>
      <c r="U15" t="s">
        <v>8</v>
      </c>
      <c r="V15" t="s">
        <v>17</v>
      </c>
      <c r="W15" t="s">
        <v>14</v>
      </c>
      <c r="X15" s="4">
        <v>88.31</v>
      </c>
      <c r="Y15" s="4">
        <f t="shared" si="4"/>
        <v>4.4155E-2</v>
      </c>
      <c r="Z15" s="4">
        <v>0.97</v>
      </c>
      <c r="AA15" s="4">
        <v>26.48</v>
      </c>
      <c r="AB15" s="4">
        <f>AA15/2000</f>
        <v>1.324E-2</v>
      </c>
    </row>
    <row r="16" spans="1:28" x14ac:dyDescent="0.25">
      <c r="A16" t="s">
        <v>9</v>
      </c>
      <c r="B16" t="s">
        <v>17</v>
      </c>
      <c r="C16" t="s">
        <v>14</v>
      </c>
      <c r="D16" s="4">
        <v>67.61</v>
      </c>
      <c r="E16" s="4">
        <f>D16/2000</f>
        <v>3.3805000000000002E-2</v>
      </c>
      <c r="F16" s="4">
        <v>0.97</v>
      </c>
      <c r="G16" s="4">
        <v>0.3</v>
      </c>
      <c r="H16" s="4">
        <f>G16/2000</f>
        <v>1.4999999999999999E-4</v>
      </c>
      <c r="I16" s="4"/>
      <c r="K16" t="s">
        <v>9</v>
      </c>
      <c r="L16" t="s">
        <v>17</v>
      </c>
      <c r="M16" t="s">
        <v>14</v>
      </c>
      <c r="N16" s="4">
        <v>58.92</v>
      </c>
      <c r="O16" s="4">
        <f t="shared" si="3"/>
        <v>2.946E-2</v>
      </c>
      <c r="P16" s="4">
        <v>0.98</v>
      </c>
      <c r="Q16" s="4">
        <v>-0.16</v>
      </c>
      <c r="R16" s="4">
        <f>Q16/2000</f>
        <v>-8.0000000000000007E-5</v>
      </c>
      <c r="S16" s="10"/>
      <c r="U16" t="s">
        <v>9</v>
      </c>
      <c r="V16" t="s">
        <v>17</v>
      </c>
      <c r="W16" t="s">
        <v>14</v>
      </c>
      <c r="X16" s="4">
        <v>62.11</v>
      </c>
      <c r="Y16" s="4">
        <f t="shared" si="4"/>
        <v>3.1054999999999999E-2</v>
      </c>
      <c r="Z16" s="4">
        <v>0.98</v>
      </c>
      <c r="AA16" s="4">
        <v>-17.670000000000002</v>
      </c>
      <c r="AB16" s="4">
        <f>AA16/2000</f>
        <v>-8.8350000000000008E-3</v>
      </c>
    </row>
    <row r="17" spans="1:28" x14ac:dyDescent="0.25">
      <c r="A17" t="s">
        <v>10</v>
      </c>
      <c r="B17" t="s">
        <v>17</v>
      </c>
      <c r="C17" t="s">
        <v>14</v>
      </c>
      <c r="D17" s="4">
        <v>72.8</v>
      </c>
      <c r="E17" s="4">
        <f>D17/2000</f>
        <v>3.6400000000000002E-2</v>
      </c>
      <c r="F17" s="4">
        <v>0.97</v>
      </c>
      <c r="G17" s="4">
        <v>5.4</v>
      </c>
      <c r="H17" s="4">
        <f>G17/2000</f>
        <v>2.7000000000000001E-3</v>
      </c>
      <c r="I17" s="4"/>
      <c r="K17" t="s">
        <v>10</v>
      </c>
      <c r="L17" t="s">
        <v>17</v>
      </c>
      <c r="M17" t="s">
        <v>14</v>
      </c>
      <c r="N17" s="4">
        <v>56.56</v>
      </c>
      <c r="O17" s="4">
        <f t="shared" si="3"/>
        <v>2.828E-2</v>
      </c>
      <c r="P17" s="4">
        <v>0.98</v>
      </c>
      <c r="Q17" s="4">
        <v>2.21</v>
      </c>
      <c r="R17" s="4">
        <f>Q17/2000</f>
        <v>1.1050000000000001E-3</v>
      </c>
      <c r="S17" s="10"/>
      <c r="U17" t="s">
        <v>10</v>
      </c>
      <c r="V17" t="s">
        <v>17</v>
      </c>
      <c r="W17" t="s">
        <v>14</v>
      </c>
      <c r="X17" s="4">
        <v>60.01</v>
      </c>
      <c r="Y17" s="4">
        <f t="shared" si="4"/>
        <v>3.0005E-2</v>
      </c>
      <c r="Z17" s="4">
        <v>0.98</v>
      </c>
      <c r="AA17" s="4">
        <v>10.27</v>
      </c>
      <c r="AB17" s="4">
        <f>AA17/2000</f>
        <v>5.1349999999999998E-3</v>
      </c>
    </row>
    <row r="18" spans="1:28" x14ac:dyDescent="0.25">
      <c r="A18" t="s">
        <v>11</v>
      </c>
      <c r="B18" t="s">
        <v>17</v>
      </c>
      <c r="C18" t="s">
        <v>14</v>
      </c>
      <c r="D18" s="4">
        <v>88.98</v>
      </c>
      <c r="E18" s="4">
        <f>D18/2000</f>
        <v>4.4490000000000002E-2</v>
      </c>
      <c r="F18" s="4">
        <v>0.96</v>
      </c>
      <c r="G18" s="4">
        <v>17.350000000000001</v>
      </c>
      <c r="H18" s="4">
        <f>G18/2000</f>
        <v>8.6750000000000004E-3</v>
      </c>
      <c r="I18" s="4"/>
      <c r="K18" t="s">
        <v>11</v>
      </c>
      <c r="L18" t="s">
        <v>17</v>
      </c>
      <c r="M18" t="s">
        <v>14</v>
      </c>
      <c r="N18" s="4">
        <v>80.3</v>
      </c>
      <c r="O18" s="4">
        <f>N18/2000</f>
        <v>4.0149999999999998E-2</v>
      </c>
      <c r="P18" s="4">
        <v>0.97</v>
      </c>
      <c r="Q18" s="4">
        <v>0.97</v>
      </c>
      <c r="R18" s="4">
        <f>Q18/2000</f>
        <v>4.8499999999999997E-4</v>
      </c>
      <c r="S18" s="10"/>
      <c r="U18" t="s">
        <v>11</v>
      </c>
      <c r="V18" t="s">
        <v>17</v>
      </c>
      <c r="W18" t="s">
        <v>32</v>
      </c>
      <c r="X18" s="4">
        <v>119.96</v>
      </c>
      <c r="Y18" s="4">
        <f t="shared" si="4"/>
        <v>5.9979999999999999E-2</v>
      </c>
      <c r="Z18" s="4">
        <v>0.93</v>
      </c>
      <c r="AA18" s="4">
        <v>31.52</v>
      </c>
      <c r="AB18" s="4">
        <f>AA18/2000</f>
        <v>1.576E-2</v>
      </c>
    </row>
    <row r="19" spans="1:28" x14ac:dyDescent="0.25">
      <c r="A19" s="1"/>
      <c r="B19" s="1"/>
      <c r="C19" s="1"/>
      <c r="D19" s="5"/>
      <c r="E19" s="5"/>
      <c r="F19" s="5"/>
      <c r="G19" s="5"/>
      <c r="H19" s="5"/>
      <c r="I19" s="4"/>
      <c r="K19" s="1"/>
      <c r="L19" s="1"/>
      <c r="M19" s="1"/>
      <c r="N19" s="5"/>
      <c r="O19" s="5"/>
      <c r="P19" s="5"/>
      <c r="Q19" s="5"/>
      <c r="R19" s="5"/>
      <c r="S19" s="10"/>
      <c r="U19" s="1"/>
      <c r="V19" s="1"/>
      <c r="W19" s="1"/>
      <c r="X19" s="5"/>
      <c r="Y19" s="5"/>
      <c r="Z19" s="5"/>
      <c r="AA19" s="5"/>
      <c r="AB19" s="5"/>
    </row>
    <row r="20" spans="1:28" x14ac:dyDescent="0.25">
      <c r="D20" s="4"/>
      <c r="E20" s="4"/>
      <c r="F20" s="4"/>
      <c r="G20" s="4"/>
      <c r="N20" s="4"/>
      <c r="O20" s="4"/>
      <c r="P20" s="4"/>
      <c r="Q20" s="4"/>
      <c r="X20" s="4"/>
      <c r="Y20" s="4"/>
      <c r="Z20" s="4"/>
      <c r="AA20" s="4"/>
    </row>
    <row r="21" spans="1:28" x14ac:dyDescent="0.25">
      <c r="D21" s="4"/>
      <c r="E21" s="4"/>
      <c r="F21" s="4"/>
      <c r="G21" s="4"/>
      <c r="N21" s="4"/>
      <c r="O21" s="4"/>
      <c r="P21" s="4"/>
      <c r="Q21" s="4"/>
      <c r="X21" s="4"/>
      <c r="Y21" s="4"/>
      <c r="Z21" s="4"/>
      <c r="AA21" s="4"/>
    </row>
    <row r="22" spans="1:28" x14ac:dyDescent="0.25">
      <c r="A22" s="2" t="s">
        <v>7</v>
      </c>
      <c r="B22" s="2" t="s">
        <v>1</v>
      </c>
      <c r="C22" s="2" t="s">
        <v>2</v>
      </c>
      <c r="D22" s="2" t="s">
        <v>3</v>
      </c>
      <c r="E22" s="3" t="s">
        <v>22</v>
      </c>
      <c r="F22" s="2" t="s">
        <v>4</v>
      </c>
      <c r="G22" s="2" t="s">
        <v>5</v>
      </c>
      <c r="H22" s="2" t="s">
        <v>35</v>
      </c>
      <c r="I22" s="11"/>
      <c r="K22" s="2" t="s">
        <v>7</v>
      </c>
      <c r="L22" s="2" t="s">
        <v>1</v>
      </c>
      <c r="M22" s="2" t="s">
        <v>2</v>
      </c>
      <c r="N22" s="2" t="s">
        <v>3</v>
      </c>
      <c r="O22" s="2" t="s">
        <v>22</v>
      </c>
      <c r="P22" s="2" t="s">
        <v>4</v>
      </c>
      <c r="Q22" s="2" t="s">
        <v>5</v>
      </c>
      <c r="R22" s="2" t="s">
        <v>35</v>
      </c>
      <c r="S22" s="9"/>
      <c r="U22" s="2" t="s">
        <v>7</v>
      </c>
      <c r="V22" s="2" t="s">
        <v>1</v>
      </c>
      <c r="W22" s="2" t="s">
        <v>2</v>
      </c>
      <c r="X22" s="2" t="s">
        <v>3</v>
      </c>
      <c r="Y22" s="3" t="s">
        <v>22</v>
      </c>
      <c r="Z22" s="2" t="s">
        <v>4</v>
      </c>
      <c r="AA22" s="2" t="s">
        <v>5</v>
      </c>
      <c r="AB22" s="2" t="s">
        <v>35</v>
      </c>
    </row>
    <row r="23" spans="1:28" x14ac:dyDescent="0.25">
      <c r="A23" t="s">
        <v>8</v>
      </c>
      <c r="B23" t="s">
        <v>27</v>
      </c>
      <c r="C23" t="s">
        <v>20</v>
      </c>
      <c r="D23">
        <v>4.28</v>
      </c>
      <c r="E23" s="4">
        <f>D23/120</f>
        <v>3.5666666666666666E-2</v>
      </c>
      <c r="F23">
        <v>0.98</v>
      </c>
      <c r="G23">
        <v>1.43</v>
      </c>
      <c r="H23" s="4">
        <f>G23/120</f>
        <v>1.1916666666666666E-2</v>
      </c>
      <c r="I23" s="4"/>
      <c r="K23" t="s">
        <v>8</v>
      </c>
      <c r="L23" t="s">
        <v>27</v>
      </c>
      <c r="M23" t="s">
        <v>20</v>
      </c>
      <c r="N23">
        <v>3.4</v>
      </c>
      <c r="O23" s="4">
        <f>N23/120</f>
        <v>2.8333333333333332E-2</v>
      </c>
      <c r="P23">
        <v>0.99</v>
      </c>
      <c r="Q23">
        <v>0.99</v>
      </c>
      <c r="R23" s="4">
        <f>Q23/120</f>
        <v>8.2500000000000004E-3</v>
      </c>
      <c r="S23" s="10"/>
      <c r="U23" t="s">
        <v>8</v>
      </c>
      <c r="V23" t="s">
        <v>27</v>
      </c>
      <c r="W23" t="s">
        <v>20</v>
      </c>
      <c r="X23">
        <v>3.88</v>
      </c>
      <c r="Y23" s="4">
        <f>X23/120</f>
        <v>3.2333333333333332E-2</v>
      </c>
      <c r="Z23" s="7">
        <v>0.98</v>
      </c>
      <c r="AA23">
        <v>1.03</v>
      </c>
      <c r="AB23" s="4">
        <f>AA23/120</f>
        <v>8.5833333333333334E-3</v>
      </c>
    </row>
    <row r="24" spans="1:28" x14ac:dyDescent="0.25">
      <c r="A24" t="s">
        <v>9</v>
      </c>
      <c r="B24" t="s">
        <v>27</v>
      </c>
      <c r="C24" t="s">
        <v>20</v>
      </c>
      <c r="D24">
        <v>2.64</v>
      </c>
      <c r="E24" s="4">
        <f>D24/120</f>
        <v>2.2000000000000002E-2</v>
      </c>
      <c r="F24">
        <v>0.99</v>
      </c>
      <c r="G24">
        <v>2.64</v>
      </c>
      <c r="H24" s="4">
        <f>G24/120</f>
        <v>2.2000000000000002E-2</v>
      </c>
      <c r="I24" s="4"/>
      <c r="K24" t="s">
        <v>9</v>
      </c>
      <c r="L24" t="s">
        <v>27</v>
      </c>
      <c r="M24" t="s">
        <v>20</v>
      </c>
      <c r="N24">
        <v>2.39</v>
      </c>
      <c r="O24" s="4">
        <f>N24/120</f>
        <v>1.9916666666666669E-2</v>
      </c>
      <c r="P24">
        <v>0.99</v>
      </c>
      <c r="Q24">
        <v>-0.02</v>
      </c>
      <c r="R24" s="4">
        <f>Q24/120</f>
        <v>-1.6666666666666666E-4</v>
      </c>
      <c r="S24" s="10"/>
      <c r="U24" t="s">
        <v>9</v>
      </c>
      <c r="V24" t="s">
        <v>27</v>
      </c>
      <c r="W24" t="s">
        <v>20</v>
      </c>
      <c r="X24">
        <v>2.35</v>
      </c>
      <c r="Y24" s="4">
        <f>X24/120</f>
        <v>1.9583333333333335E-2</v>
      </c>
      <c r="Z24">
        <v>0.99</v>
      </c>
      <c r="AA24">
        <v>-0.34</v>
      </c>
      <c r="AB24" s="4">
        <f>AA24/120</f>
        <v>-2.8333333333333335E-3</v>
      </c>
    </row>
    <row r="25" spans="1:28" x14ac:dyDescent="0.25">
      <c r="A25" t="s">
        <v>10</v>
      </c>
      <c r="B25" t="s">
        <v>27</v>
      </c>
      <c r="C25" t="s">
        <v>20</v>
      </c>
      <c r="D25">
        <v>2.88</v>
      </c>
      <c r="E25" s="4">
        <f>D25/120</f>
        <v>2.4E-2</v>
      </c>
      <c r="F25">
        <v>0.99</v>
      </c>
      <c r="G25">
        <v>2.88</v>
      </c>
      <c r="H25" s="4">
        <f>G25/120</f>
        <v>2.4E-2</v>
      </c>
      <c r="I25" s="4"/>
      <c r="K25" t="s">
        <v>10</v>
      </c>
      <c r="L25" t="s">
        <v>27</v>
      </c>
      <c r="M25" t="s">
        <v>20</v>
      </c>
      <c r="N25">
        <v>2.7</v>
      </c>
      <c r="O25" s="4">
        <f>N25/120</f>
        <v>2.2500000000000003E-2</v>
      </c>
      <c r="P25">
        <v>0.99</v>
      </c>
      <c r="Q25">
        <v>0.39</v>
      </c>
      <c r="R25" s="4">
        <f>Q25/120</f>
        <v>3.2500000000000003E-3</v>
      </c>
      <c r="S25" s="10"/>
      <c r="U25" t="s">
        <v>10</v>
      </c>
      <c r="V25" t="s">
        <v>27</v>
      </c>
      <c r="W25" t="s">
        <v>20</v>
      </c>
      <c r="X25">
        <v>2.74</v>
      </c>
      <c r="Y25" s="4">
        <f>X25/120</f>
        <v>2.2833333333333334E-2</v>
      </c>
      <c r="Z25">
        <v>0.99</v>
      </c>
      <c r="AA25">
        <v>0.06</v>
      </c>
      <c r="AB25" s="4">
        <f>AA25/120</f>
        <v>5.0000000000000001E-4</v>
      </c>
    </row>
    <row r="26" spans="1:28" x14ac:dyDescent="0.25">
      <c r="A26" t="s">
        <v>11</v>
      </c>
      <c r="B26" t="s">
        <v>27</v>
      </c>
      <c r="C26" t="s">
        <v>20</v>
      </c>
      <c r="D26">
        <v>3.66</v>
      </c>
      <c r="E26" s="4">
        <f>D26/120</f>
        <v>3.0500000000000003E-2</v>
      </c>
      <c r="F26">
        <v>0.98</v>
      </c>
      <c r="G26">
        <v>3.66</v>
      </c>
      <c r="H26" s="4">
        <f>G26/120</f>
        <v>3.0500000000000003E-2</v>
      </c>
      <c r="I26" s="4"/>
      <c r="K26" t="s">
        <v>11</v>
      </c>
      <c r="L26" t="s">
        <v>27</v>
      </c>
      <c r="M26" t="s">
        <v>20</v>
      </c>
      <c r="N26">
        <v>3.05</v>
      </c>
      <c r="O26" s="4">
        <f>N26/120</f>
        <v>2.5416666666666664E-2</v>
      </c>
      <c r="P26">
        <v>0.99</v>
      </c>
      <c r="Q26">
        <v>0.22</v>
      </c>
      <c r="R26" s="4">
        <f>Q26/120</f>
        <v>1.8333333333333333E-3</v>
      </c>
      <c r="S26" s="10"/>
      <c r="U26" t="s">
        <v>11</v>
      </c>
      <c r="V26" t="s">
        <v>27</v>
      </c>
      <c r="W26" t="s">
        <v>20</v>
      </c>
      <c r="X26">
        <v>4.1399999999999997</v>
      </c>
      <c r="Y26" s="4">
        <f>X26/120</f>
        <v>3.4499999999999996E-2</v>
      </c>
      <c r="Z26">
        <v>0.98</v>
      </c>
      <c r="AA26">
        <v>1.42</v>
      </c>
      <c r="AB26" s="4">
        <f>AA26/120</f>
        <v>1.1833333333333333E-2</v>
      </c>
    </row>
    <row r="27" spans="1:28" x14ac:dyDescent="0.25">
      <c r="A27" s="1"/>
      <c r="B27" s="1"/>
      <c r="C27" s="1"/>
      <c r="D27" s="1"/>
      <c r="E27" s="5"/>
      <c r="F27" s="5"/>
      <c r="G27" s="5"/>
      <c r="H27" s="5"/>
      <c r="I27" s="4"/>
      <c r="K27" s="1"/>
      <c r="L27" s="1"/>
      <c r="M27" s="1"/>
      <c r="N27" s="1"/>
      <c r="O27" s="1"/>
      <c r="P27" s="1"/>
      <c r="Q27" s="1"/>
      <c r="R27" s="5"/>
      <c r="S27" s="10"/>
      <c r="U27" s="1"/>
      <c r="V27" s="1"/>
      <c r="W27" s="1"/>
      <c r="X27" s="1"/>
      <c r="Y27" s="1"/>
      <c r="Z27" s="1"/>
      <c r="AA27" s="1"/>
      <c r="AB27" s="5"/>
    </row>
    <row r="28" spans="1:28" x14ac:dyDescent="0.25">
      <c r="A28" t="s">
        <v>8</v>
      </c>
      <c r="B28" t="s">
        <v>28</v>
      </c>
      <c r="C28" t="s">
        <v>14</v>
      </c>
      <c r="D28">
        <v>5.93</v>
      </c>
      <c r="E28" s="4">
        <f>D28/120</f>
        <v>4.9416666666666664E-2</v>
      </c>
      <c r="F28">
        <v>0.95</v>
      </c>
      <c r="G28">
        <v>1.84</v>
      </c>
      <c r="H28" s="4">
        <f>G28/120</f>
        <v>1.5333333333333334E-2</v>
      </c>
      <c r="I28" s="4"/>
      <c r="K28" t="s">
        <v>8</v>
      </c>
      <c r="L28" t="s">
        <v>28</v>
      </c>
      <c r="M28" t="s">
        <v>14</v>
      </c>
      <c r="N28">
        <v>5.42</v>
      </c>
      <c r="O28" s="4">
        <f>N28/120</f>
        <v>4.5166666666666667E-2</v>
      </c>
      <c r="P28">
        <v>0.96</v>
      </c>
      <c r="Q28">
        <v>1.1000000000000001</v>
      </c>
      <c r="R28" s="4">
        <f>Q28/120</f>
        <v>9.1666666666666667E-3</v>
      </c>
      <c r="S28" s="10"/>
      <c r="U28" t="s">
        <v>8</v>
      </c>
      <c r="V28" t="s">
        <v>28</v>
      </c>
      <c r="W28" t="s">
        <v>14</v>
      </c>
      <c r="X28">
        <v>5.37</v>
      </c>
      <c r="Y28" s="4">
        <f>X28/120</f>
        <v>4.4749999999999998E-2</v>
      </c>
      <c r="Z28">
        <v>0.96</v>
      </c>
      <c r="AA28">
        <v>1.66</v>
      </c>
      <c r="AB28" s="4">
        <f>AA28/120</f>
        <v>1.3833333333333333E-2</v>
      </c>
    </row>
    <row r="29" spans="1:28" x14ac:dyDescent="0.25">
      <c r="A29" t="s">
        <v>9</v>
      </c>
      <c r="B29" t="s">
        <v>28</v>
      </c>
      <c r="C29" t="s">
        <v>14</v>
      </c>
      <c r="D29">
        <v>4.54</v>
      </c>
      <c r="E29" s="4">
        <f>D29/120</f>
        <v>3.7833333333333337E-2</v>
      </c>
      <c r="F29">
        <v>0.97</v>
      </c>
      <c r="G29">
        <v>0.09</v>
      </c>
      <c r="H29" s="4">
        <f>G29/120</f>
        <v>7.5000000000000002E-4</v>
      </c>
      <c r="I29" s="4"/>
      <c r="K29" t="s">
        <v>9</v>
      </c>
      <c r="L29" t="s">
        <v>28</v>
      </c>
      <c r="M29" t="s">
        <v>14</v>
      </c>
      <c r="N29">
        <v>3.96</v>
      </c>
      <c r="O29" s="4">
        <f>N29/120</f>
        <v>3.3000000000000002E-2</v>
      </c>
      <c r="P29">
        <v>0.97</v>
      </c>
      <c r="Q29">
        <v>7.0000000000000007E-2</v>
      </c>
      <c r="R29" s="4">
        <f>Q29/120</f>
        <v>5.8333333333333338E-4</v>
      </c>
      <c r="S29" s="10"/>
      <c r="U29" t="s">
        <v>9</v>
      </c>
      <c r="V29" t="s">
        <v>28</v>
      </c>
      <c r="W29" t="s">
        <v>14</v>
      </c>
      <c r="X29">
        <v>4.16</v>
      </c>
      <c r="Y29" s="4">
        <f>X29/120</f>
        <v>3.4666666666666665E-2</v>
      </c>
      <c r="Z29">
        <v>0.97</v>
      </c>
      <c r="AA29">
        <v>-1.1100000000000001</v>
      </c>
      <c r="AB29" s="4">
        <f>AA29/120</f>
        <v>-9.2500000000000013E-3</v>
      </c>
    </row>
    <row r="30" spans="1:28" x14ac:dyDescent="0.25">
      <c r="A30" t="s">
        <v>10</v>
      </c>
      <c r="B30" t="s">
        <v>28</v>
      </c>
      <c r="C30" t="s">
        <v>14</v>
      </c>
      <c r="D30">
        <v>4.83</v>
      </c>
      <c r="E30" s="4">
        <f>D30/120</f>
        <v>4.0250000000000001E-2</v>
      </c>
      <c r="F30">
        <v>0.97</v>
      </c>
      <c r="G30">
        <v>0.19</v>
      </c>
      <c r="H30" s="4">
        <f>G30/120</f>
        <v>1.5833333333333333E-3</v>
      </c>
      <c r="I30" s="4"/>
      <c r="K30" t="s">
        <v>10</v>
      </c>
      <c r="L30" t="s">
        <v>28</v>
      </c>
      <c r="M30" t="s">
        <v>14</v>
      </c>
      <c r="N30">
        <v>4.88</v>
      </c>
      <c r="O30" s="4">
        <f>N30/120</f>
        <v>4.0666666666666663E-2</v>
      </c>
      <c r="P30">
        <v>0.97</v>
      </c>
      <c r="Q30">
        <v>1.1299999999999999</v>
      </c>
      <c r="R30" s="4">
        <f>Q30/120</f>
        <v>9.4166666666666652E-3</v>
      </c>
      <c r="S30" s="10"/>
      <c r="U30" t="s">
        <v>10</v>
      </c>
      <c r="V30" t="s">
        <v>28</v>
      </c>
      <c r="W30" t="s">
        <v>14</v>
      </c>
      <c r="X30">
        <v>4.0999999999999996</v>
      </c>
      <c r="Y30" s="4">
        <f>X30/120</f>
        <v>3.4166666666666665E-2</v>
      </c>
      <c r="Z30">
        <v>0.98</v>
      </c>
      <c r="AA30">
        <v>0.72</v>
      </c>
      <c r="AB30" s="4">
        <f>AA30/120</f>
        <v>6.0000000000000001E-3</v>
      </c>
    </row>
    <row r="31" spans="1:28" x14ac:dyDescent="0.25">
      <c r="A31" t="s">
        <v>11</v>
      </c>
      <c r="B31" t="s">
        <v>28</v>
      </c>
      <c r="C31" t="s">
        <v>14</v>
      </c>
      <c r="D31">
        <v>5.54</v>
      </c>
      <c r="E31" s="4">
        <f>D31/120</f>
        <v>4.6166666666666668E-2</v>
      </c>
      <c r="F31">
        <v>0.96</v>
      </c>
      <c r="G31">
        <v>1.03</v>
      </c>
      <c r="H31" s="4">
        <f>G31/120</f>
        <v>8.5833333333333334E-3</v>
      </c>
      <c r="I31" s="4"/>
      <c r="K31" t="s">
        <v>11</v>
      </c>
      <c r="L31" t="s">
        <v>28</v>
      </c>
      <c r="M31" t="s">
        <v>14</v>
      </c>
      <c r="N31">
        <v>4.8899999999999997</v>
      </c>
      <c r="O31" s="4">
        <f>N31/120</f>
        <v>4.0749999999999995E-2</v>
      </c>
      <c r="P31">
        <v>0.97</v>
      </c>
      <c r="Q31">
        <v>0.37</v>
      </c>
      <c r="R31" s="4">
        <f>Q31/120</f>
        <v>3.0833333333333333E-3</v>
      </c>
      <c r="S31" s="10"/>
      <c r="U31" t="s">
        <v>11</v>
      </c>
      <c r="V31" t="s">
        <v>28</v>
      </c>
      <c r="W31" t="s">
        <v>14</v>
      </c>
      <c r="X31">
        <v>6.09</v>
      </c>
      <c r="Y31" s="4">
        <f>X31/120</f>
        <v>5.0749999999999997E-2</v>
      </c>
      <c r="Z31">
        <v>0.95</v>
      </c>
      <c r="AA31">
        <v>1.99</v>
      </c>
      <c r="AB31" s="4">
        <f>AA31/120</f>
        <v>1.6583333333333332E-2</v>
      </c>
    </row>
    <row r="32" spans="1:28" x14ac:dyDescent="0.25">
      <c r="A32" s="1"/>
      <c r="B32" s="1"/>
      <c r="C32" s="1"/>
      <c r="D32" s="1"/>
      <c r="E32" s="5"/>
      <c r="F32" s="5"/>
      <c r="G32" s="5"/>
      <c r="H32" s="5"/>
      <c r="I32" s="4"/>
      <c r="K32" s="1"/>
      <c r="L32" s="1"/>
      <c r="M32" s="1"/>
      <c r="N32" s="1"/>
      <c r="O32" s="1"/>
      <c r="P32" s="1"/>
      <c r="Q32" s="1"/>
      <c r="R32" s="5"/>
      <c r="S32" s="10"/>
      <c r="U32" s="1"/>
      <c r="V32" s="1"/>
      <c r="W32" s="1"/>
      <c r="X32" s="1"/>
      <c r="Y32" s="1"/>
      <c r="Z32" s="1"/>
      <c r="AA32" s="1"/>
      <c r="AB32" s="5"/>
    </row>
    <row r="33" spans="1:28" x14ac:dyDescent="0.25">
      <c r="D33" s="4"/>
      <c r="E33" s="4"/>
      <c r="F33" s="4"/>
      <c r="G33" s="4"/>
      <c r="N33" s="4"/>
      <c r="O33" s="4"/>
      <c r="P33" s="4"/>
      <c r="Q33" s="4"/>
      <c r="X33" s="4"/>
      <c r="Y33" s="4"/>
      <c r="Z33" s="4"/>
      <c r="AA33" s="4"/>
    </row>
    <row r="34" spans="1:28" x14ac:dyDescent="0.25">
      <c r="D34" s="4"/>
      <c r="E34" s="4"/>
      <c r="F34" s="4"/>
      <c r="G34" s="4"/>
      <c r="N34" s="4"/>
      <c r="O34" s="4"/>
      <c r="P34" s="4"/>
      <c r="Q34" s="4"/>
      <c r="X34" s="4"/>
      <c r="Y34" s="4"/>
      <c r="Z34" s="4"/>
      <c r="AA34" s="4"/>
    </row>
    <row r="35" spans="1:28" x14ac:dyDescent="0.25">
      <c r="A35" s="2" t="s">
        <v>6</v>
      </c>
      <c r="B35" s="2" t="s">
        <v>1</v>
      </c>
      <c r="C35" s="2" t="s">
        <v>2</v>
      </c>
      <c r="D35" s="2" t="s">
        <v>3</v>
      </c>
      <c r="E35" s="3" t="s">
        <v>22</v>
      </c>
      <c r="F35" s="2" t="s">
        <v>4</v>
      </c>
      <c r="G35" s="2" t="s">
        <v>5</v>
      </c>
      <c r="H35" s="2" t="s">
        <v>35</v>
      </c>
      <c r="I35" s="11"/>
      <c r="K35" s="2" t="s">
        <v>6</v>
      </c>
      <c r="L35" s="2" t="s">
        <v>1</v>
      </c>
      <c r="M35" s="2" t="s">
        <v>2</v>
      </c>
      <c r="N35" s="3" t="s">
        <v>3</v>
      </c>
      <c r="O35" s="3" t="s">
        <v>22</v>
      </c>
      <c r="P35" s="3" t="s">
        <v>4</v>
      </c>
      <c r="Q35" s="3" t="s">
        <v>5</v>
      </c>
      <c r="R35" s="2" t="s">
        <v>35</v>
      </c>
      <c r="S35" s="9"/>
      <c r="U35" s="2" t="s">
        <v>6</v>
      </c>
      <c r="V35" s="2" t="s">
        <v>1</v>
      </c>
      <c r="W35" s="2" t="s">
        <v>2</v>
      </c>
      <c r="X35" s="2" t="s">
        <v>3</v>
      </c>
      <c r="Y35" s="3" t="s">
        <v>22</v>
      </c>
      <c r="Z35" s="2" t="s">
        <v>4</v>
      </c>
      <c r="AA35" s="2" t="s">
        <v>5</v>
      </c>
      <c r="AB35" s="2" t="s">
        <v>35</v>
      </c>
    </row>
    <row r="36" spans="1:28" x14ac:dyDescent="0.25">
      <c r="A36" t="s">
        <v>8</v>
      </c>
      <c r="B36" t="s">
        <v>18</v>
      </c>
      <c r="C36" t="s">
        <v>20</v>
      </c>
      <c r="D36" s="4">
        <v>330.11</v>
      </c>
      <c r="E36" s="4">
        <f>D36/10000</f>
        <v>3.3010999999999999E-2</v>
      </c>
      <c r="F36" s="4">
        <v>0.98</v>
      </c>
      <c r="G36" s="4">
        <v>81.96</v>
      </c>
      <c r="H36" s="4">
        <f>G36/10000</f>
        <v>8.1960000000000002E-3</v>
      </c>
      <c r="I36" s="4"/>
      <c r="K36" t="s">
        <v>8</v>
      </c>
      <c r="L36" t="s">
        <v>18</v>
      </c>
      <c r="M36" t="s">
        <v>20</v>
      </c>
      <c r="N36" s="4">
        <v>376.72</v>
      </c>
      <c r="O36" s="4">
        <f>N36/10000</f>
        <v>3.7672000000000004E-2</v>
      </c>
      <c r="P36" s="4">
        <v>0.98</v>
      </c>
      <c r="Q36" s="4">
        <v>110.68</v>
      </c>
      <c r="R36" s="4">
        <f>Q36/10000</f>
        <v>1.1068000000000001E-2</v>
      </c>
      <c r="S36" s="10"/>
      <c r="U36" t="s">
        <v>8</v>
      </c>
      <c r="V36" t="s">
        <v>18</v>
      </c>
      <c r="W36" t="s">
        <v>20</v>
      </c>
      <c r="X36" s="4">
        <v>346.8</v>
      </c>
      <c r="Y36" s="4">
        <f>X36/10000</f>
        <v>3.4680000000000002E-2</v>
      </c>
      <c r="Z36" s="4">
        <v>0.98</v>
      </c>
      <c r="AA36" s="4">
        <v>89.34</v>
      </c>
      <c r="AB36" s="4">
        <f>AA36/10000</f>
        <v>8.934000000000001E-3</v>
      </c>
    </row>
    <row r="37" spans="1:28" x14ac:dyDescent="0.25">
      <c r="A37" t="s">
        <v>9</v>
      </c>
      <c r="B37" t="s">
        <v>18</v>
      </c>
      <c r="C37" t="s">
        <v>20</v>
      </c>
      <c r="D37" s="4">
        <v>228.45</v>
      </c>
      <c r="E37" s="4">
        <f>D37/10000</f>
        <v>2.2844999999999997E-2</v>
      </c>
      <c r="F37" s="4">
        <v>0.99</v>
      </c>
      <c r="G37" s="4">
        <v>12.54</v>
      </c>
      <c r="H37" s="4">
        <f>G37/10000</f>
        <v>1.2539999999999999E-3</v>
      </c>
      <c r="I37" s="4"/>
      <c r="K37" t="s">
        <v>9</v>
      </c>
      <c r="L37" t="s">
        <v>18</v>
      </c>
      <c r="M37" t="s">
        <v>20</v>
      </c>
      <c r="N37" s="4">
        <v>227.22</v>
      </c>
      <c r="O37" s="4">
        <f t="shared" ref="O37:O44" si="5">N37/10000</f>
        <v>2.2721999999999999E-2</v>
      </c>
      <c r="P37" s="4">
        <v>0.99</v>
      </c>
      <c r="Q37" s="4">
        <v>31.56</v>
      </c>
      <c r="R37" s="4">
        <f>Q37/10000</f>
        <v>3.156E-3</v>
      </c>
      <c r="S37" s="10"/>
      <c r="U37" t="s">
        <v>9</v>
      </c>
      <c r="V37" t="s">
        <v>18</v>
      </c>
      <c r="W37" t="s">
        <v>20</v>
      </c>
      <c r="X37" s="4">
        <v>212.1</v>
      </c>
      <c r="Y37" s="4">
        <f t="shared" ref="Y37:Y44" si="6">X37/10000</f>
        <v>2.121E-2</v>
      </c>
      <c r="Z37" s="4">
        <v>0.99</v>
      </c>
      <c r="AA37" s="4">
        <v>-11.33</v>
      </c>
      <c r="AB37" s="4">
        <f>AA37/10000</f>
        <v>-1.1330000000000001E-3</v>
      </c>
    </row>
    <row r="38" spans="1:28" x14ac:dyDescent="0.25">
      <c r="A38" t="s">
        <v>10</v>
      </c>
      <c r="B38" t="s">
        <v>18</v>
      </c>
      <c r="C38" t="s">
        <v>20</v>
      </c>
      <c r="D38" s="4">
        <v>245.36</v>
      </c>
      <c r="E38" s="4">
        <f>D38/10000</f>
        <v>2.4536000000000002E-2</v>
      </c>
      <c r="F38" s="4">
        <v>0.99</v>
      </c>
      <c r="G38" s="4">
        <v>39.659999999999997</v>
      </c>
      <c r="H38" s="4">
        <f>G38/10000</f>
        <v>3.9659999999999999E-3</v>
      </c>
      <c r="I38" s="4"/>
      <c r="K38" t="s">
        <v>10</v>
      </c>
      <c r="L38" t="s">
        <v>18</v>
      </c>
      <c r="M38" t="s">
        <v>20</v>
      </c>
      <c r="N38" s="4">
        <v>250.06</v>
      </c>
      <c r="O38" s="4">
        <f t="shared" si="5"/>
        <v>2.5006E-2</v>
      </c>
      <c r="P38" s="4">
        <v>0.99</v>
      </c>
      <c r="Q38" s="4">
        <v>30.45</v>
      </c>
      <c r="R38" s="4">
        <f>Q38/10000</f>
        <v>3.045E-3</v>
      </c>
      <c r="S38" s="10"/>
      <c r="U38" t="s">
        <v>10</v>
      </c>
      <c r="V38" t="s">
        <v>18</v>
      </c>
      <c r="W38" t="s">
        <v>20</v>
      </c>
      <c r="X38" s="4">
        <v>227.68</v>
      </c>
      <c r="Y38" s="4">
        <f t="shared" si="6"/>
        <v>2.2768E-2</v>
      </c>
      <c r="Z38" s="4">
        <v>0.99</v>
      </c>
      <c r="AA38" s="4">
        <v>44.02</v>
      </c>
      <c r="AB38" s="4">
        <f>AA38/10000</f>
        <v>4.4020000000000005E-3</v>
      </c>
    </row>
    <row r="39" spans="1:28" x14ac:dyDescent="0.25">
      <c r="A39" t="s">
        <v>11</v>
      </c>
      <c r="B39" t="s">
        <v>18</v>
      </c>
      <c r="C39" t="s">
        <v>20</v>
      </c>
      <c r="D39" s="4">
        <v>324.88</v>
      </c>
      <c r="E39" s="4">
        <f>D39/10000</f>
        <v>3.2488000000000003E-2</v>
      </c>
      <c r="F39" s="4">
        <v>0.98</v>
      </c>
      <c r="G39" s="4">
        <v>94.4</v>
      </c>
      <c r="H39" s="4">
        <f>G39/10000</f>
        <v>9.4400000000000005E-3</v>
      </c>
      <c r="I39" s="4"/>
      <c r="K39" t="s">
        <v>11</v>
      </c>
      <c r="L39" t="s">
        <v>18</v>
      </c>
      <c r="M39" t="s">
        <v>20</v>
      </c>
      <c r="N39" s="4">
        <v>285.43</v>
      </c>
      <c r="O39" s="4">
        <f t="shared" si="5"/>
        <v>2.8543000000000002E-2</v>
      </c>
      <c r="P39" s="4">
        <v>0.99</v>
      </c>
      <c r="Q39" s="4">
        <v>35.74</v>
      </c>
      <c r="R39" s="4">
        <f>Q39/10000</f>
        <v>3.5740000000000004E-3</v>
      </c>
      <c r="S39" s="10"/>
      <c r="U39" t="s">
        <v>11</v>
      </c>
      <c r="V39" t="s">
        <v>18</v>
      </c>
      <c r="W39" t="s">
        <v>20</v>
      </c>
      <c r="X39" s="4">
        <v>370.01</v>
      </c>
      <c r="Y39" s="4">
        <f t="shared" si="6"/>
        <v>3.7000999999999999E-2</v>
      </c>
      <c r="Z39" s="4">
        <v>0.98</v>
      </c>
      <c r="AA39" s="4">
        <v>118.06</v>
      </c>
      <c r="AB39" s="4">
        <f>AA39/10000</f>
        <v>1.1806000000000001E-2</v>
      </c>
    </row>
    <row r="40" spans="1:28" x14ac:dyDescent="0.25">
      <c r="A40" s="1"/>
      <c r="B40" s="1"/>
      <c r="C40" s="1"/>
      <c r="D40" s="1"/>
      <c r="E40" s="5"/>
      <c r="F40" s="5"/>
      <c r="G40" s="5"/>
      <c r="H40" s="5"/>
      <c r="I40" s="4"/>
      <c r="K40" s="1"/>
      <c r="L40" s="1"/>
      <c r="M40" s="1"/>
      <c r="N40" s="5"/>
      <c r="O40" s="5"/>
      <c r="P40" s="5"/>
      <c r="Q40" s="5"/>
      <c r="R40" s="5"/>
      <c r="S40" s="10"/>
      <c r="U40" s="1"/>
      <c r="V40" s="1"/>
      <c r="W40" s="1"/>
      <c r="X40" s="5"/>
      <c r="Y40" s="5"/>
      <c r="Z40" s="5"/>
      <c r="AA40" s="5"/>
      <c r="AB40" s="5"/>
    </row>
    <row r="41" spans="1:28" x14ac:dyDescent="0.25">
      <c r="A41" t="s">
        <v>8</v>
      </c>
      <c r="B41" t="s">
        <v>21</v>
      </c>
      <c r="C41" t="s">
        <v>14</v>
      </c>
      <c r="D41" s="4">
        <v>448.01</v>
      </c>
      <c r="E41" s="4">
        <f>D41/10000</f>
        <v>4.4801000000000001E-2</v>
      </c>
      <c r="F41" s="4">
        <v>0.97</v>
      </c>
      <c r="G41" s="4">
        <v>84.33</v>
      </c>
      <c r="H41" s="4">
        <f>G41/10000</f>
        <v>8.4329999999999995E-3</v>
      </c>
      <c r="I41" s="4"/>
      <c r="K41" t="s">
        <v>8</v>
      </c>
      <c r="L41" t="s">
        <v>21</v>
      </c>
      <c r="M41" t="s">
        <v>14</v>
      </c>
      <c r="N41" s="4">
        <v>456.14</v>
      </c>
      <c r="O41" s="4">
        <f t="shared" si="5"/>
        <v>4.5614000000000002E-2</v>
      </c>
      <c r="P41" s="4">
        <v>0.97</v>
      </c>
      <c r="Q41" s="4">
        <v>79.45</v>
      </c>
      <c r="R41" s="4">
        <f>Q41/10000</f>
        <v>7.9450000000000007E-3</v>
      </c>
      <c r="S41" s="10"/>
      <c r="U41" t="s">
        <v>8</v>
      </c>
      <c r="V41" t="s">
        <v>21</v>
      </c>
      <c r="W41" t="s">
        <v>14</v>
      </c>
      <c r="X41" s="4">
        <v>456.05</v>
      </c>
      <c r="Y41" s="4">
        <f t="shared" si="6"/>
        <v>4.5605E-2</v>
      </c>
      <c r="Z41" s="4">
        <v>0.97</v>
      </c>
      <c r="AA41" s="4">
        <v>0.01</v>
      </c>
      <c r="AB41" s="4">
        <f>AA41/10000</f>
        <v>9.9999999999999995E-7</v>
      </c>
    </row>
    <row r="42" spans="1:28" x14ac:dyDescent="0.25">
      <c r="A42" t="s">
        <v>9</v>
      </c>
      <c r="B42" t="s">
        <v>21</v>
      </c>
      <c r="C42" t="s">
        <v>14</v>
      </c>
      <c r="D42" s="4">
        <v>312.13</v>
      </c>
      <c r="E42" s="4">
        <f>D42/10000</f>
        <v>3.1213000000000001E-2</v>
      </c>
      <c r="F42" s="4">
        <v>0.98</v>
      </c>
      <c r="G42" s="4">
        <v>17.73</v>
      </c>
      <c r="H42" s="4">
        <f>G42/10000</f>
        <v>1.7730000000000001E-3</v>
      </c>
      <c r="I42" s="4"/>
      <c r="K42" t="s">
        <v>9</v>
      </c>
      <c r="L42" t="s">
        <v>21</v>
      </c>
      <c r="M42" t="s">
        <v>14</v>
      </c>
      <c r="N42" s="4">
        <v>313.79000000000002</v>
      </c>
      <c r="O42" s="4">
        <f t="shared" si="5"/>
        <v>3.1379000000000004E-2</v>
      </c>
      <c r="P42" s="4">
        <v>0.98</v>
      </c>
      <c r="Q42" s="4">
        <v>20.420000000000002</v>
      </c>
      <c r="R42" s="4">
        <f>Q42/10000</f>
        <v>2.042E-3</v>
      </c>
      <c r="S42" s="10"/>
      <c r="U42" t="s">
        <v>9</v>
      </c>
      <c r="V42" t="s">
        <v>21</v>
      </c>
      <c r="W42" t="s">
        <v>14</v>
      </c>
      <c r="X42" s="4">
        <v>311.14999999999998</v>
      </c>
      <c r="Y42" s="4">
        <f t="shared" si="6"/>
        <v>3.1114999999999997E-2</v>
      </c>
      <c r="Z42" s="4">
        <v>0.98</v>
      </c>
      <c r="AA42" s="4">
        <v>-0.01</v>
      </c>
      <c r="AB42" s="4">
        <f>AA42/10000</f>
        <v>-9.9999999999999995E-7</v>
      </c>
    </row>
    <row r="43" spans="1:28" x14ac:dyDescent="0.25">
      <c r="A43" t="s">
        <v>10</v>
      </c>
      <c r="B43" t="s">
        <v>21</v>
      </c>
      <c r="C43" t="s">
        <v>14</v>
      </c>
      <c r="D43" s="4">
        <v>357.21</v>
      </c>
      <c r="E43" s="4">
        <f>D43/10000</f>
        <v>3.5720999999999996E-2</v>
      </c>
      <c r="F43" s="4">
        <v>0.98</v>
      </c>
      <c r="G43" s="4">
        <v>18.78</v>
      </c>
      <c r="H43" s="4">
        <f>G43/10000</f>
        <v>1.8780000000000001E-3</v>
      </c>
      <c r="I43" s="4"/>
      <c r="K43" t="s">
        <v>10</v>
      </c>
      <c r="L43" t="s">
        <v>21</v>
      </c>
      <c r="M43" t="s">
        <v>14</v>
      </c>
      <c r="N43" s="4">
        <v>293.35000000000002</v>
      </c>
      <c r="O43" s="4">
        <f t="shared" si="5"/>
        <v>2.9335000000000003E-2</v>
      </c>
      <c r="P43" s="4">
        <v>0.98</v>
      </c>
      <c r="Q43" s="4">
        <v>6.42</v>
      </c>
      <c r="R43" s="4">
        <f>Q43/10000</f>
        <v>6.4199999999999999E-4</v>
      </c>
      <c r="S43" s="10"/>
      <c r="U43" t="s">
        <v>10</v>
      </c>
      <c r="V43" t="s">
        <v>21</v>
      </c>
      <c r="W43" t="s">
        <v>14</v>
      </c>
      <c r="X43" s="4">
        <v>325.27</v>
      </c>
      <c r="Y43" s="4">
        <f t="shared" si="6"/>
        <v>3.2527E-2</v>
      </c>
      <c r="Z43" s="4">
        <v>0.98</v>
      </c>
      <c r="AA43" s="4">
        <v>57.14</v>
      </c>
      <c r="AB43" s="4">
        <f>AA43/10000</f>
        <v>5.7140000000000003E-3</v>
      </c>
    </row>
    <row r="44" spans="1:28" x14ac:dyDescent="0.25">
      <c r="A44" t="s">
        <v>11</v>
      </c>
      <c r="B44" t="s">
        <v>21</v>
      </c>
      <c r="C44" t="s">
        <v>14</v>
      </c>
      <c r="D44" s="4">
        <v>429.98</v>
      </c>
      <c r="E44" s="4">
        <f>D44/10000</f>
        <v>4.2998000000000001E-2</v>
      </c>
      <c r="F44" s="4">
        <v>0.97</v>
      </c>
      <c r="G44" s="4">
        <v>105.91</v>
      </c>
      <c r="H44" s="4">
        <f>G44/10000</f>
        <v>1.0591E-2</v>
      </c>
      <c r="I44" s="4"/>
      <c r="K44" t="s">
        <v>11</v>
      </c>
      <c r="L44" t="s">
        <v>21</v>
      </c>
      <c r="M44" t="s">
        <v>14</v>
      </c>
      <c r="N44" s="4">
        <v>402.32</v>
      </c>
      <c r="O44" s="4">
        <f t="shared" si="5"/>
        <v>4.0231999999999997E-2</v>
      </c>
      <c r="P44" s="4">
        <v>0.97</v>
      </c>
      <c r="Q44" s="4">
        <v>53.07</v>
      </c>
      <c r="R44" s="4">
        <f>Q44/10000</f>
        <v>5.3070000000000001E-3</v>
      </c>
      <c r="S44" s="10"/>
      <c r="U44" t="s">
        <v>11</v>
      </c>
      <c r="V44" t="s">
        <v>21</v>
      </c>
      <c r="W44" t="s">
        <v>33</v>
      </c>
      <c r="X44" s="4">
        <v>506.3</v>
      </c>
      <c r="Y44" s="4">
        <f t="shared" si="6"/>
        <v>5.0630000000000001E-2</v>
      </c>
      <c r="Z44" s="4">
        <v>0.96</v>
      </c>
      <c r="AA44" s="4">
        <v>157.97</v>
      </c>
      <c r="AB44" s="4">
        <f>AA44/10000</f>
        <v>1.5796999999999999E-2</v>
      </c>
    </row>
    <row r="45" spans="1:28" x14ac:dyDescent="0.25">
      <c r="A45" s="1"/>
      <c r="B45" s="1"/>
      <c r="C45" s="1"/>
      <c r="D45" s="1"/>
      <c r="E45" s="5"/>
      <c r="F45" s="5"/>
      <c r="G45" s="5"/>
      <c r="H45" s="5"/>
      <c r="I45" s="4"/>
      <c r="K45" s="1"/>
      <c r="L45" s="1"/>
      <c r="M45" s="1"/>
      <c r="N45" s="5"/>
      <c r="O45" s="5"/>
      <c r="P45" s="5"/>
      <c r="Q45" s="5"/>
      <c r="R45" s="5"/>
      <c r="S45" s="10"/>
      <c r="U45" s="1"/>
      <c r="V45" s="1"/>
      <c r="W45" s="1"/>
      <c r="X45" s="5"/>
      <c r="Y45" s="5"/>
      <c r="Z45" s="5"/>
      <c r="AA45" s="5"/>
      <c r="AB45" s="5"/>
    </row>
    <row r="48" spans="1:28" x14ac:dyDescent="0.25">
      <c r="A48" s="2" t="s">
        <v>19</v>
      </c>
      <c r="B48" s="2" t="s">
        <v>1</v>
      </c>
      <c r="C48" s="2" t="s">
        <v>2</v>
      </c>
      <c r="D48" s="2" t="s">
        <v>3</v>
      </c>
      <c r="E48" s="3" t="s">
        <v>22</v>
      </c>
      <c r="F48" s="2" t="s">
        <v>4</v>
      </c>
      <c r="G48" s="2" t="s">
        <v>5</v>
      </c>
      <c r="H48" s="2" t="s">
        <v>35</v>
      </c>
      <c r="I48" s="11"/>
      <c r="K48" s="2" t="s">
        <v>19</v>
      </c>
      <c r="L48" s="2" t="s">
        <v>1</v>
      </c>
      <c r="M48" s="2" t="s">
        <v>2</v>
      </c>
      <c r="N48" s="2" t="s">
        <v>3</v>
      </c>
      <c r="O48" s="2" t="s">
        <v>22</v>
      </c>
      <c r="P48" s="2" t="s">
        <v>4</v>
      </c>
      <c r="Q48" s="2" t="s">
        <v>5</v>
      </c>
      <c r="R48" s="2" t="s">
        <v>35</v>
      </c>
      <c r="S48" s="9"/>
      <c r="U48" s="2" t="s">
        <v>19</v>
      </c>
      <c r="V48" s="2" t="s">
        <v>1</v>
      </c>
      <c r="W48" s="2" t="s">
        <v>2</v>
      </c>
      <c r="X48" s="2" t="s">
        <v>3</v>
      </c>
      <c r="Y48" s="3" t="s">
        <v>22</v>
      </c>
      <c r="Z48" s="2" t="s">
        <v>4</v>
      </c>
      <c r="AA48" s="2" t="s">
        <v>5</v>
      </c>
      <c r="AB48" s="2" t="s">
        <v>35</v>
      </c>
    </row>
    <row r="49" spans="1:28" x14ac:dyDescent="0.25">
      <c r="A49" t="s">
        <v>8</v>
      </c>
      <c r="B49" t="s">
        <v>24</v>
      </c>
      <c r="C49" t="s">
        <v>25</v>
      </c>
      <c r="D49">
        <v>0.61</v>
      </c>
      <c r="E49" s="4">
        <f>D49/17</f>
        <v>3.5882352941176469E-2</v>
      </c>
      <c r="F49">
        <v>0.99</v>
      </c>
      <c r="G49">
        <v>0.13</v>
      </c>
      <c r="H49" s="4">
        <f>G49/17</f>
        <v>7.6470588235294122E-3</v>
      </c>
      <c r="I49" s="4"/>
      <c r="K49" t="s">
        <v>8</v>
      </c>
      <c r="L49" t="s">
        <v>24</v>
      </c>
      <c r="M49" t="s">
        <v>25</v>
      </c>
      <c r="N49">
        <v>0.75</v>
      </c>
      <c r="O49" s="4">
        <f>N49/17</f>
        <v>4.4117647058823532E-2</v>
      </c>
      <c r="P49">
        <v>0.98</v>
      </c>
      <c r="Q49">
        <v>0.24</v>
      </c>
      <c r="R49" s="4">
        <f>Q49/17</f>
        <v>1.4117647058823528E-2</v>
      </c>
      <c r="S49" s="10"/>
      <c r="U49" t="s">
        <v>8</v>
      </c>
      <c r="V49" t="s">
        <v>24</v>
      </c>
      <c r="W49" t="s">
        <v>25</v>
      </c>
      <c r="X49">
        <v>0.63</v>
      </c>
      <c r="Y49" s="4">
        <f>X49/17</f>
        <v>3.7058823529411762E-2</v>
      </c>
      <c r="Z49">
        <v>0.99</v>
      </c>
      <c r="AA49">
        <v>0.12</v>
      </c>
      <c r="AB49" s="4">
        <f>AA49/17</f>
        <v>7.0588235294117641E-3</v>
      </c>
    </row>
    <row r="50" spans="1:28" x14ac:dyDescent="0.25">
      <c r="A50" t="s">
        <v>9</v>
      </c>
      <c r="B50" t="s">
        <v>24</v>
      </c>
      <c r="C50" t="s">
        <v>25</v>
      </c>
      <c r="D50">
        <v>0.47</v>
      </c>
      <c r="E50" s="4">
        <f>D50/17</f>
        <v>2.764705882352941E-2</v>
      </c>
      <c r="F50">
        <v>0.99</v>
      </c>
      <c r="G50">
        <v>0.01</v>
      </c>
      <c r="H50" s="4">
        <f>G50/17</f>
        <v>5.8823529411764712E-4</v>
      </c>
      <c r="I50" s="4"/>
      <c r="K50" t="s">
        <v>9</v>
      </c>
      <c r="L50" t="s">
        <v>24</v>
      </c>
      <c r="M50" t="s">
        <v>25</v>
      </c>
      <c r="N50">
        <v>0.56999999999999995</v>
      </c>
      <c r="O50" s="4">
        <f>N50/17</f>
        <v>3.3529411764705877E-2</v>
      </c>
      <c r="P50">
        <v>0.99</v>
      </c>
      <c r="Q50">
        <v>-7.0000000000000007E-2</v>
      </c>
      <c r="R50" s="4">
        <f>Q50/17</f>
        <v>-4.1176470588235297E-3</v>
      </c>
      <c r="S50" s="10"/>
      <c r="U50" t="s">
        <v>9</v>
      </c>
      <c r="V50" t="s">
        <v>24</v>
      </c>
      <c r="W50" t="s">
        <v>25</v>
      </c>
      <c r="X50">
        <v>0.59</v>
      </c>
      <c r="Y50" s="4">
        <f>X50/17</f>
        <v>3.4705882352941177E-2</v>
      </c>
      <c r="Z50">
        <v>0.99</v>
      </c>
      <c r="AA50">
        <v>-0.05</v>
      </c>
      <c r="AB50" s="4">
        <f>AA50/17</f>
        <v>-2.9411764705882353E-3</v>
      </c>
    </row>
    <row r="51" spans="1:28" x14ac:dyDescent="0.25">
      <c r="A51" t="s">
        <v>10</v>
      </c>
      <c r="B51" t="s">
        <v>24</v>
      </c>
      <c r="C51" t="s">
        <v>25</v>
      </c>
      <c r="D51">
        <v>0.51</v>
      </c>
      <c r="E51" s="4">
        <f>D51/17</f>
        <v>0.03</v>
      </c>
      <c r="F51">
        <v>0.99</v>
      </c>
      <c r="G51">
        <v>0.01</v>
      </c>
      <c r="H51" s="4">
        <f>G51/17</f>
        <v>5.8823529411764712E-4</v>
      </c>
      <c r="I51" s="4"/>
      <c r="K51" t="s">
        <v>10</v>
      </c>
      <c r="L51" t="s">
        <v>24</v>
      </c>
      <c r="M51" t="s">
        <v>25</v>
      </c>
      <c r="N51">
        <v>0.63</v>
      </c>
      <c r="O51" s="4">
        <f>N51/17</f>
        <v>3.7058823529411762E-2</v>
      </c>
      <c r="P51">
        <v>0.99</v>
      </c>
      <c r="Q51">
        <v>0.06</v>
      </c>
      <c r="R51" s="4">
        <f>Q51/17</f>
        <v>3.529411764705882E-3</v>
      </c>
      <c r="S51" s="10"/>
      <c r="U51" t="s">
        <v>10</v>
      </c>
      <c r="V51" t="s">
        <v>24</v>
      </c>
      <c r="W51" t="s">
        <v>25</v>
      </c>
      <c r="X51">
        <v>0.51</v>
      </c>
      <c r="Y51" s="4">
        <f>X51/17</f>
        <v>0.03</v>
      </c>
      <c r="Z51">
        <v>0.99</v>
      </c>
      <c r="AA51">
        <v>-0.05</v>
      </c>
      <c r="AB51" s="4">
        <f>AA51/17</f>
        <v>-2.9411764705882353E-3</v>
      </c>
    </row>
    <row r="52" spans="1:28" x14ac:dyDescent="0.25">
      <c r="A52" t="s">
        <v>11</v>
      </c>
      <c r="B52" t="s">
        <v>24</v>
      </c>
      <c r="C52" t="s">
        <v>25</v>
      </c>
      <c r="D52">
        <v>0.63</v>
      </c>
      <c r="E52" s="4">
        <f>D52/17</f>
        <v>3.7058823529411762E-2</v>
      </c>
      <c r="F52">
        <v>0.99</v>
      </c>
      <c r="G52">
        <v>0.08</v>
      </c>
      <c r="H52" s="4">
        <f>G52/17</f>
        <v>4.7058823529411769E-3</v>
      </c>
      <c r="I52" s="4"/>
      <c r="K52" t="s">
        <v>11</v>
      </c>
      <c r="L52" t="s">
        <v>24</v>
      </c>
      <c r="M52" t="s">
        <v>25</v>
      </c>
      <c r="N52">
        <v>0.62</v>
      </c>
      <c r="O52" s="4">
        <f>N52/17</f>
        <v>3.6470588235294116E-2</v>
      </c>
      <c r="P52">
        <v>0.99</v>
      </c>
      <c r="Q52">
        <v>0.06</v>
      </c>
      <c r="R52" s="4">
        <f>Q52/17</f>
        <v>3.529411764705882E-3</v>
      </c>
      <c r="S52" s="10"/>
      <c r="U52" t="s">
        <v>11</v>
      </c>
      <c r="V52" t="s">
        <v>24</v>
      </c>
      <c r="W52" t="s">
        <v>25</v>
      </c>
      <c r="X52">
        <v>0.73</v>
      </c>
      <c r="Y52" s="4">
        <f>X52/17</f>
        <v>4.2941176470588233E-2</v>
      </c>
      <c r="Z52">
        <v>0.98</v>
      </c>
      <c r="AA52">
        <v>0.03</v>
      </c>
      <c r="AB52" s="4">
        <f>AA52/17</f>
        <v>1.764705882352941E-3</v>
      </c>
    </row>
    <row r="53" spans="1:28" x14ac:dyDescent="0.25">
      <c r="A53" s="1"/>
      <c r="B53" s="1"/>
      <c r="C53" s="1"/>
      <c r="D53" s="1"/>
      <c r="E53" s="5"/>
      <c r="F53" s="5"/>
      <c r="G53" s="5"/>
      <c r="H53" s="5"/>
      <c r="I53" s="4"/>
      <c r="K53" s="1"/>
      <c r="L53" s="1"/>
      <c r="M53" s="1"/>
      <c r="N53" s="1"/>
      <c r="O53" s="1"/>
      <c r="P53" s="1"/>
      <c r="Q53" s="1"/>
      <c r="R53" s="5"/>
      <c r="S53" s="10"/>
      <c r="U53" s="1"/>
      <c r="V53" s="1"/>
      <c r="W53" s="1"/>
      <c r="X53" s="1"/>
      <c r="Y53" s="1"/>
      <c r="Z53" s="1"/>
      <c r="AA53" s="1"/>
      <c r="AB53" s="5"/>
    </row>
    <row r="56" spans="1:28" x14ac:dyDescent="0.25">
      <c r="A56" s="2" t="s">
        <v>23</v>
      </c>
      <c r="B56" s="2" t="s">
        <v>1</v>
      </c>
      <c r="C56" s="2" t="s">
        <v>2</v>
      </c>
      <c r="D56" s="2" t="s">
        <v>3</v>
      </c>
      <c r="E56" s="3" t="s">
        <v>22</v>
      </c>
      <c r="F56" s="2" t="s">
        <v>4</v>
      </c>
      <c r="G56" s="2" t="s">
        <v>5</v>
      </c>
      <c r="H56" s="2" t="s">
        <v>35</v>
      </c>
      <c r="I56" s="11"/>
      <c r="K56" s="2" t="s">
        <v>23</v>
      </c>
      <c r="L56" s="2" t="s">
        <v>1</v>
      </c>
      <c r="M56" s="2" t="s">
        <v>2</v>
      </c>
      <c r="N56" s="3" t="s">
        <v>3</v>
      </c>
      <c r="O56" s="3" t="s">
        <v>22</v>
      </c>
      <c r="P56" s="3" t="s">
        <v>4</v>
      </c>
      <c r="Q56" s="3" t="s">
        <v>5</v>
      </c>
      <c r="R56" s="2" t="s">
        <v>35</v>
      </c>
      <c r="S56" s="9"/>
      <c r="U56" s="2" t="s">
        <v>23</v>
      </c>
      <c r="V56" s="2" t="s">
        <v>1</v>
      </c>
      <c r="W56" s="2" t="s">
        <v>2</v>
      </c>
      <c r="X56" s="2" t="s">
        <v>3</v>
      </c>
      <c r="Y56" s="3" t="s">
        <v>22</v>
      </c>
      <c r="Z56" s="2" t="s">
        <v>4</v>
      </c>
      <c r="AA56" s="2" t="s">
        <v>5</v>
      </c>
      <c r="AB56" s="2" t="s">
        <v>35</v>
      </c>
    </row>
    <row r="57" spans="1:28" x14ac:dyDescent="0.25">
      <c r="A57" t="s">
        <v>8</v>
      </c>
      <c r="B57" t="s">
        <v>21</v>
      </c>
      <c r="C57" t="s">
        <v>26</v>
      </c>
      <c r="D57" s="4">
        <v>0.81</v>
      </c>
      <c r="E57" s="4">
        <f>D57/15</f>
        <v>5.4000000000000006E-2</v>
      </c>
      <c r="F57" s="4">
        <v>0.95</v>
      </c>
      <c r="G57" s="4">
        <v>-0.05</v>
      </c>
      <c r="H57" s="4">
        <f>G57/15</f>
        <v>-3.3333333333333335E-3</v>
      </c>
      <c r="I57" s="4"/>
      <c r="K57" t="s">
        <v>8</v>
      </c>
      <c r="L57" t="s">
        <v>21</v>
      </c>
      <c r="M57" t="s">
        <v>26</v>
      </c>
      <c r="N57" s="4">
        <v>0.83</v>
      </c>
      <c r="O57" s="4">
        <f>N57/15</f>
        <v>5.5333333333333332E-2</v>
      </c>
      <c r="P57" s="4">
        <v>0.94</v>
      </c>
      <c r="Q57" s="4">
        <v>-0.04</v>
      </c>
      <c r="R57" s="4">
        <f>Q57/15</f>
        <v>-2.6666666666666666E-3</v>
      </c>
      <c r="S57" s="10"/>
      <c r="U57" t="s">
        <v>8</v>
      </c>
      <c r="V57" t="s">
        <v>21</v>
      </c>
      <c r="W57" t="s">
        <v>26</v>
      </c>
      <c r="X57" s="4">
        <v>0.86</v>
      </c>
      <c r="Y57" s="4">
        <f>X57/15</f>
        <v>5.7333333333333333E-2</v>
      </c>
      <c r="Z57" s="4">
        <v>0.94</v>
      </c>
      <c r="AA57" s="4">
        <v>-0.06</v>
      </c>
      <c r="AB57" s="4">
        <f>AA57/15</f>
        <v>-4.0000000000000001E-3</v>
      </c>
    </row>
    <row r="58" spans="1:28" x14ac:dyDescent="0.25">
      <c r="A58" t="s">
        <v>9</v>
      </c>
      <c r="B58" t="s">
        <v>21</v>
      </c>
      <c r="C58" t="s">
        <v>26</v>
      </c>
      <c r="D58" s="4">
        <v>0.75</v>
      </c>
      <c r="E58" s="4">
        <f>D58/15</f>
        <v>0.05</v>
      </c>
      <c r="F58" s="4">
        <v>0.96</v>
      </c>
      <c r="G58" s="4">
        <v>-0.01</v>
      </c>
      <c r="H58" s="4">
        <f>G58/15</f>
        <v>-6.6666666666666664E-4</v>
      </c>
      <c r="I58" s="4"/>
      <c r="K58" t="s">
        <v>9</v>
      </c>
      <c r="L58" t="s">
        <v>21</v>
      </c>
      <c r="M58" t="s">
        <v>26</v>
      </c>
      <c r="N58" s="4">
        <v>0.79</v>
      </c>
      <c r="O58" s="4">
        <f>N58/15</f>
        <v>5.2666666666666667E-2</v>
      </c>
      <c r="P58" s="4">
        <v>0.96</v>
      </c>
      <c r="Q58" s="4">
        <v>0</v>
      </c>
      <c r="R58" s="4">
        <f>Q58/15</f>
        <v>0</v>
      </c>
      <c r="S58" s="10"/>
      <c r="U58" t="s">
        <v>9</v>
      </c>
      <c r="V58" t="s">
        <v>21</v>
      </c>
      <c r="W58" t="s">
        <v>26</v>
      </c>
      <c r="X58" s="4">
        <v>0.74</v>
      </c>
      <c r="Y58" s="4">
        <f>X58/15</f>
        <v>4.9333333333333333E-2</v>
      </c>
      <c r="Z58" s="4">
        <v>0.96</v>
      </c>
      <c r="AA58" s="4">
        <v>-0.05</v>
      </c>
      <c r="AB58" s="4">
        <f>AA58/15</f>
        <v>-3.3333333333333335E-3</v>
      </c>
    </row>
    <row r="59" spans="1:28" x14ac:dyDescent="0.25">
      <c r="A59" t="s">
        <v>10</v>
      </c>
      <c r="B59" t="s">
        <v>21</v>
      </c>
      <c r="C59" t="s">
        <v>26</v>
      </c>
      <c r="D59" s="4">
        <v>0.76</v>
      </c>
      <c r="E59" s="4">
        <f>D59/15</f>
        <v>5.0666666666666665E-2</v>
      </c>
      <c r="F59" s="4">
        <v>0.96</v>
      </c>
      <c r="G59" s="4">
        <v>-0.06</v>
      </c>
      <c r="H59" s="4">
        <f>G59/15</f>
        <v>-4.0000000000000001E-3</v>
      </c>
      <c r="I59" s="4"/>
      <c r="K59" t="s">
        <v>10</v>
      </c>
      <c r="L59" t="s">
        <v>21</v>
      </c>
      <c r="M59" t="s">
        <v>26</v>
      </c>
      <c r="N59" s="4">
        <v>0.76</v>
      </c>
      <c r="O59" s="4">
        <f>N59/15</f>
        <v>5.0666666666666665E-2</v>
      </c>
      <c r="P59" s="4">
        <v>0.96</v>
      </c>
      <c r="Q59" s="4">
        <v>-0.09</v>
      </c>
      <c r="R59" s="4">
        <f>Q59/15</f>
        <v>-6.0000000000000001E-3</v>
      </c>
      <c r="S59" s="10"/>
      <c r="U59" t="s">
        <v>10</v>
      </c>
      <c r="V59" t="s">
        <v>21</v>
      </c>
      <c r="W59" t="s">
        <v>26</v>
      </c>
      <c r="X59" s="4">
        <v>0.77</v>
      </c>
      <c r="Y59" s="4">
        <f>X59/15</f>
        <v>5.1333333333333335E-2</v>
      </c>
      <c r="Z59" s="4">
        <v>0.96</v>
      </c>
      <c r="AA59" s="4">
        <v>-0.03</v>
      </c>
      <c r="AB59" s="4">
        <f>AA59/15</f>
        <v>-2E-3</v>
      </c>
    </row>
    <row r="60" spans="1:28" x14ac:dyDescent="0.25">
      <c r="A60" t="s">
        <v>11</v>
      </c>
      <c r="B60" t="s">
        <v>21</v>
      </c>
      <c r="C60" t="s">
        <v>26</v>
      </c>
      <c r="D60" s="4">
        <v>0.85</v>
      </c>
      <c r="E60" s="4">
        <f>D60/15</f>
        <v>5.6666666666666664E-2</v>
      </c>
      <c r="F60" s="4">
        <v>0.95</v>
      </c>
      <c r="G60" s="4">
        <v>-0.14000000000000001</v>
      </c>
      <c r="H60" s="4">
        <f>G60/15</f>
        <v>-9.3333333333333341E-3</v>
      </c>
      <c r="I60" s="4"/>
      <c r="K60" t="s">
        <v>11</v>
      </c>
      <c r="L60" t="s">
        <v>21</v>
      </c>
      <c r="M60" t="s">
        <v>26</v>
      </c>
      <c r="N60" s="4">
        <v>0.88</v>
      </c>
      <c r="O60" s="4">
        <f>N60/15</f>
        <v>5.8666666666666666E-2</v>
      </c>
      <c r="P60" s="4">
        <v>0.94</v>
      </c>
      <c r="Q60" s="4">
        <v>0.88</v>
      </c>
      <c r="R60" s="4">
        <f>Q60/15</f>
        <v>5.8666666666666666E-2</v>
      </c>
      <c r="S60" s="10"/>
      <c r="U60" t="s">
        <v>11</v>
      </c>
      <c r="V60" t="s">
        <v>21</v>
      </c>
      <c r="W60" t="s">
        <v>26</v>
      </c>
      <c r="X60" s="4">
        <v>1.19</v>
      </c>
      <c r="Y60" s="4">
        <f>X60/15</f>
        <v>7.9333333333333325E-2</v>
      </c>
      <c r="Z60" s="4">
        <v>0.9</v>
      </c>
      <c r="AA60" s="4">
        <v>-0.04</v>
      </c>
      <c r="AB60" s="4">
        <f>AA60/15</f>
        <v>-2.6666666666666666E-3</v>
      </c>
    </row>
    <row r="61" spans="1:28" x14ac:dyDescent="0.25">
      <c r="A61" s="1"/>
      <c r="B61" s="1"/>
      <c r="C61" s="1"/>
      <c r="D61" s="1"/>
      <c r="E61" s="5"/>
      <c r="F61" s="5"/>
      <c r="G61" s="5"/>
      <c r="H61" s="5"/>
      <c r="I61" s="4"/>
      <c r="K61" s="1"/>
      <c r="L61" s="1"/>
      <c r="M61" s="1"/>
      <c r="N61" s="5"/>
      <c r="O61" s="5"/>
      <c r="P61" s="5"/>
      <c r="Q61" s="5"/>
      <c r="R61" s="5"/>
      <c r="S61" s="10"/>
      <c r="U61" s="1"/>
      <c r="V61" s="1"/>
      <c r="W61" s="1"/>
      <c r="X61" s="5"/>
      <c r="Y61" s="5"/>
      <c r="Z61" s="5"/>
      <c r="AA61" s="5"/>
      <c r="AB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D583-1E8A-274A-A24B-63EF38D1CB70}">
  <dimension ref="A2:R61"/>
  <sheetViews>
    <sheetView zoomScale="80" zoomScaleNormal="80" workbookViewId="0">
      <selection activeCell="G32" sqref="G32"/>
    </sheetView>
  </sheetViews>
  <sheetFormatPr defaultColWidth="11" defaultRowHeight="15.75" x14ac:dyDescent="0.25"/>
  <cols>
    <col min="1" max="1" width="15.375" bestFit="1" customWidth="1"/>
    <col min="2" max="2" width="20.375" bestFit="1" customWidth="1"/>
    <col min="3" max="3" width="16.875" customWidth="1"/>
    <col min="4" max="4" width="7.375" bestFit="1" customWidth="1"/>
    <col min="5" max="5" width="11.625" bestFit="1" customWidth="1"/>
    <col min="6" max="6" width="8.625" bestFit="1" customWidth="1"/>
    <col min="7" max="7" width="9.625" bestFit="1" customWidth="1"/>
    <col min="8" max="8" width="15.5" bestFit="1" customWidth="1"/>
    <col min="10" max="11" width="15.375" bestFit="1" customWidth="1"/>
    <col min="12" max="12" width="20.875" customWidth="1"/>
    <col min="13" max="13" width="15.5" bestFit="1" customWidth="1"/>
    <col min="14" max="14" width="8" bestFit="1" customWidth="1"/>
    <col min="15" max="15" width="11.375" bestFit="1" customWidth="1"/>
    <col min="16" max="16" width="8.625" bestFit="1" customWidth="1"/>
    <col min="17" max="17" width="9.625" bestFit="1" customWidth="1"/>
    <col min="18" max="18" width="15" bestFit="1" customWidth="1"/>
  </cols>
  <sheetData>
    <row r="2" spans="1:18" x14ac:dyDescent="0.25">
      <c r="C2" s="6" t="s">
        <v>36</v>
      </c>
      <c r="M2" s="6" t="s">
        <v>34</v>
      </c>
    </row>
    <row r="4" spans="1:18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22</v>
      </c>
      <c r="F4" s="2" t="s">
        <v>4</v>
      </c>
      <c r="G4" s="2" t="s">
        <v>5</v>
      </c>
      <c r="H4" s="2" t="s">
        <v>35</v>
      </c>
      <c r="I4" s="11"/>
      <c r="K4" s="2" t="s">
        <v>0</v>
      </c>
      <c r="L4" s="2" t="s">
        <v>1</v>
      </c>
      <c r="M4" s="2" t="s">
        <v>2</v>
      </c>
      <c r="N4" s="2" t="s">
        <v>3</v>
      </c>
      <c r="O4" s="3" t="s">
        <v>22</v>
      </c>
      <c r="P4" s="2" t="s">
        <v>4</v>
      </c>
      <c r="Q4" s="2" t="s">
        <v>5</v>
      </c>
      <c r="R4" s="2" t="s">
        <v>35</v>
      </c>
    </row>
    <row r="5" spans="1:18" x14ac:dyDescent="0.25">
      <c r="A5" t="s">
        <v>8</v>
      </c>
      <c r="B5" t="s">
        <v>16</v>
      </c>
      <c r="C5" t="s">
        <v>12</v>
      </c>
      <c r="D5" s="4">
        <f>Results!D5-Results!N5</f>
        <v>4.9999999999999822E-2</v>
      </c>
      <c r="E5" s="4">
        <f>Results!E5-Results!O5</f>
        <v>2.4999999999999849E-5</v>
      </c>
      <c r="F5" s="4">
        <f>Results!F5-Results!P5</f>
        <v>0</v>
      </c>
      <c r="G5" s="4">
        <f>Results!G5-Results!Q5</f>
        <v>0.14000000000000001</v>
      </c>
      <c r="H5" s="4">
        <f>Results!H5-Results!R5</f>
        <v>7.0000000000000007E-5</v>
      </c>
      <c r="I5" s="4"/>
      <c r="K5" t="s">
        <v>8</v>
      </c>
      <c r="L5" t="s">
        <v>16</v>
      </c>
      <c r="M5" t="s">
        <v>12</v>
      </c>
      <c r="N5" s="4">
        <f>Results!D5-Results!X5</f>
        <v>-0.75999999999999979</v>
      </c>
      <c r="O5" s="4">
        <f>Results!E5-Results!Y5</f>
        <v>-3.799999999999997E-4</v>
      </c>
      <c r="P5" s="4">
        <f>Results!F5-Results!Z5</f>
        <v>0</v>
      </c>
      <c r="Q5" s="4">
        <f>Results!G5-Results!AA5</f>
        <v>0.18</v>
      </c>
      <c r="R5" s="4">
        <f>Results!H5-Results!AB5</f>
        <v>8.9999999999999992E-5</v>
      </c>
    </row>
    <row r="6" spans="1:18" x14ac:dyDescent="0.25">
      <c r="A6" t="s">
        <v>9</v>
      </c>
      <c r="B6" t="s">
        <v>16</v>
      </c>
      <c r="C6" t="s">
        <v>12</v>
      </c>
      <c r="D6" s="4">
        <f>Results!D6-Results!N6</f>
        <v>0.12999999999999989</v>
      </c>
      <c r="E6" s="4">
        <f>Results!E6-Results!O6</f>
        <v>6.4999999999999954E-5</v>
      </c>
      <c r="F6" s="4">
        <f>Results!F6-Results!P6</f>
        <v>0</v>
      </c>
      <c r="G6" s="4">
        <f>Results!G6-Results!Q6</f>
        <v>0.08</v>
      </c>
      <c r="H6" s="4">
        <f>Results!H6-Results!R6</f>
        <v>4.0000000000000003E-5</v>
      </c>
      <c r="I6" s="4"/>
      <c r="K6" t="s">
        <v>9</v>
      </c>
      <c r="L6" t="s">
        <v>16</v>
      </c>
      <c r="M6" t="s">
        <v>12</v>
      </c>
      <c r="N6" s="4">
        <f>Results!D6-Results!X6</f>
        <v>-0.62999999999999989</v>
      </c>
      <c r="O6" s="4">
        <f>Results!E6-Results!Y6</f>
        <v>-3.1499999999999974E-4</v>
      </c>
      <c r="P6" s="4">
        <f>Results!F6-Results!Z6</f>
        <v>0</v>
      </c>
      <c r="Q6" s="4">
        <f>Results!G6-Results!AA6</f>
        <v>0.26</v>
      </c>
      <c r="R6" s="4">
        <f>Results!H6-Results!AB6</f>
        <v>1.3000000000000002E-4</v>
      </c>
    </row>
    <row r="7" spans="1:18" x14ac:dyDescent="0.25">
      <c r="A7" t="s">
        <v>10</v>
      </c>
      <c r="B7" t="s">
        <v>16</v>
      </c>
      <c r="C7" t="s">
        <v>12</v>
      </c>
      <c r="D7" s="4">
        <f>Results!D7-Results!N7</f>
        <v>-6.0000000000000053E-2</v>
      </c>
      <c r="E7" s="4">
        <f>Results!E7-Results!O7</f>
        <v>-3.0000000000000079E-5</v>
      </c>
      <c r="F7" s="4">
        <f>Results!F7-Results!P7</f>
        <v>0</v>
      </c>
      <c r="G7" s="4">
        <f>Results!G7-Results!Q7</f>
        <v>7.9999999999999988E-2</v>
      </c>
      <c r="H7" s="4">
        <f>Results!H7-Results!R7</f>
        <v>3.999999999999999E-5</v>
      </c>
      <c r="I7" s="4"/>
      <c r="K7" t="s">
        <v>10</v>
      </c>
      <c r="L7" t="s">
        <v>16</v>
      </c>
      <c r="M7" t="s">
        <v>12</v>
      </c>
      <c r="N7" s="4">
        <f>Results!D7-Results!X7</f>
        <v>-0.7200000000000002</v>
      </c>
      <c r="O7" s="4">
        <f>Results!E7-Results!Y7</f>
        <v>-3.5999999999999986E-4</v>
      </c>
      <c r="P7" s="4">
        <f>Results!F7-Results!Z7</f>
        <v>0</v>
      </c>
      <c r="Q7" s="4">
        <f>Results!G7-Results!AA7</f>
        <v>-0.30000000000000004</v>
      </c>
      <c r="R7" s="4">
        <f>Results!H7-Results!AB7</f>
        <v>-1.5000000000000001E-4</v>
      </c>
    </row>
    <row r="8" spans="1:18" x14ac:dyDescent="0.25">
      <c r="A8" t="s">
        <v>11</v>
      </c>
      <c r="B8" t="s">
        <v>16</v>
      </c>
      <c r="C8" t="s">
        <v>12</v>
      </c>
      <c r="D8" s="4">
        <f>Results!D8-Results!N8</f>
        <v>-0.81</v>
      </c>
      <c r="E8" s="4">
        <f>Results!E8-Results!O8</f>
        <v>-4.0499999999999976E-4</v>
      </c>
      <c r="F8" s="4">
        <f>Results!F8-Results!P8</f>
        <v>0</v>
      </c>
      <c r="G8" s="4">
        <f>Results!G8-Results!Q8</f>
        <v>-0.51</v>
      </c>
      <c r="H8" s="4">
        <f>Results!H8-Results!R8</f>
        <v>-2.5499999999999996E-4</v>
      </c>
      <c r="I8" s="4"/>
      <c r="K8" t="s">
        <v>11</v>
      </c>
      <c r="L8" t="s">
        <v>16</v>
      </c>
      <c r="M8" t="s">
        <v>12</v>
      </c>
      <c r="N8" s="4">
        <f>Results!D8-Results!X8</f>
        <v>-1.56</v>
      </c>
      <c r="O8" s="4">
        <f>Results!E8-Results!Y8</f>
        <v>-7.8000000000000009E-4</v>
      </c>
      <c r="P8" s="4">
        <f>Results!F8-Results!Z8</f>
        <v>0</v>
      </c>
      <c r="Q8" s="4">
        <f>Results!G8-Results!AA8</f>
        <v>1.1599999999999999</v>
      </c>
      <c r="R8" s="4">
        <f>Results!H8-Results!AB8</f>
        <v>5.8E-4</v>
      </c>
    </row>
    <row r="9" spans="1:18" x14ac:dyDescent="0.25">
      <c r="A9" s="1"/>
      <c r="B9" s="1"/>
      <c r="C9" s="1"/>
      <c r="D9" s="5"/>
      <c r="E9" s="5"/>
      <c r="F9" s="5"/>
      <c r="G9" s="5"/>
      <c r="H9" s="5"/>
      <c r="I9" s="4"/>
      <c r="K9" s="1"/>
      <c r="L9" s="1"/>
      <c r="M9" s="1"/>
      <c r="N9" s="5"/>
      <c r="O9" s="5"/>
      <c r="P9" s="5"/>
      <c r="Q9" s="5"/>
      <c r="R9" s="5"/>
    </row>
    <row r="10" spans="1:18" x14ac:dyDescent="0.25">
      <c r="A10" t="s">
        <v>8</v>
      </c>
      <c r="B10" t="s">
        <v>15</v>
      </c>
      <c r="C10" t="s">
        <v>13</v>
      </c>
      <c r="D10" s="4">
        <f>Results!D10-Results!N10</f>
        <v>11.89</v>
      </c>
      <c r="E10" s="4">
        <f>Results!E10-Results!O10</f>
        <v>5.9450000000000024E-3</v>
      </c>
      <c r="F10" s="4">
        <f>Results!F10-Results!P10</f>
        <v>0</v>
      </c>
      <c r="G10" s="4">
        <f>Results!G10-Results!Q10</f>
        <v>13.55</v>
      </c>
      <c r="H10" s="4">
        <f>Results!H10-Results!R10</f>
        <v>6.7749999999999998E-3</v>
      </c>
      <c r="I10" s="4"/>
      <c r="K10" t="s">
        <v>8</v>
      </c>
      <c r="L10" t="s">
        <v>15</v>
      </c>
      <c r="M10" t="s">
        <v>20</v>
      </c>
      <c r="N10" s="4">
        <f>Results!D10-Results!X10</f>
        <v>6.490000000000002</v>
      </c>
      <c r="O10" s="4">
        <f>Results!E10-Results!Y10</f>
        <v>3.2450000000000048E-3</v>
      </c>
      <c r="P10" s="4">
        <f>Results!F10-Results!Z10</f>
        <v>0</v>
      </c>
      <c r="Q10" s="4">
        <f>Results!G10-Results!AA10</f>
        <v>4.490000000000002</v>
      </c>
      <c r="R10" s="4">
        <f>Results!H10-Results!AB10</f>
        <v>2.2450000000000005E-3</v>
      </c>
    </row>
    <row r="11" spans="1:18" x14ac:dyDescent="0.25">
      <c r="A11" t="s">
        <v>9</v>
      </c>
      <c r="B11" t="s">
        <v>15</v>
      </c>
      <c r="C11" t="s">
        <v>13</v>
      </c>
      <c r="D11" s="4">
        <f>Results!D11-Results!N11</f>
        <v>3.6599999999999966</v>
      </c>
      <c r="E11" s="4">
        <f>Results!E11-Results!O11</f>
        <v>1.8299999999999983E-3</v>
      </c>
      <c r="F11" s="4">
        <f>Results!F11-Results!P11</f>
        <v>0</v>
      </c>
      <c r="G11" s="4">
        <f>Results!G11-Results!Q11</f>
        <v>0.57000000000000006</v>
      </c>
      <c r="H11" s="4">
        <f>Results!H11-Results!R11</f>
        <v>2.8499999999999999E-4</v>
      </c>
      <c r="I11" s="4"/>
      <c r="K11" t="s">
        <v>9</v>
      </c>
      <c r="L11" t="s">
        <v>15</v>
      </c>
      <c r="M11" t="s">
        <v>20</v>
      </c>
      <c r="N11" s="4">
        <f>Results!D11-Results!X11</f>
        <v>5.5999999999999943</v>
      </c>
      <c r="O11" s="4">
        <f>Results!E11-Results!Y11</f>
        <v>2.7999999999999969E-3</v>
      </c>
      <c r="P11" s="4">
        <f>Results!F11-Results!Z11</f>
        <v>0</v>
      </c>
      <c r="Q11" s="4">
        <f>Results!G11-Results!AA11</f>
        <v>5.84</v>
      </c>
      <c r="R11" s="4">
        <f>Results!H11-Results!AB11</f>
        <v>2.9199999999999999E-3</v>
      </c>
    </row>
    <row r="12" spans="1:18" x14ac:dyDescent="0.25">
      <c r="A12" t="s">
        <v>10</v>
      </c>
      <c r="B12" t="s">
        <v>15</v>
      </c>
      <c r="C12" t="s">
        <v>13</v>
      </c>
      <c r="D12" s="4">
        <f>Results!D12-Results!N12</f>
        <v>3.3000000000000043</v>
      </c>
      <c r="E12" s="4">
        <f>Results!E12-Results!O12</f>
        <v>1.6500000000000022E-3</v>
      </c>
      <c r="F12" s="4">
        <f>Results!F12-Results!P12</f>
        <v>0</v>
      </c>
      <c r="G12" s="4">
        <f>Results!G12-Results!Q12</f>
        <v>1.25</v>
      </c>
      <c r="H12" s="4">
        <f>Results!H12-Results!R12</f>
        <v>6.2500000000000012E-4</v>
      </c>
      <c r="I12" s="4"/>
      <c r="K12" t="s">
        <v>10</v>
      </c>
      <c r="L12" t="s">
        <v>15</v>
      </c>
      <c r="M12" t="s">
        <v>20</v>
      </c>
      <c r="N12" s="4">
        <f>Results!D12-Results!X12</f>
        <v>3.3400000000000034</v>
      </c>
      <c r="O12" s="4">
        <f>Results!E12-Results!Y12</f>
        <v>1.6700000000000013E-3</v>
      </c>
      <c r="P12" s="4">
        <f>Results!F12-Results!Z12</f>
        <v>0</v>
      </c>
      <c r="Q12" s="4">
        <f>Results!G12-Results!AA12</f>
        <v>5.59</v>
      </c>
      <c r="R12" s="4">
        <f>Results!H12-Results!AB12</f>
        <v>2.7949999999999997E-3</v>
      </c>
    </row>
    <row r="13" spans="1:18" x14ac:dyDescent="0.25">
      <c r="A13" t="s">
        <v>11</v>
      </c>
      <c r="B13" t="s">
        <v>15</v>
      </c>
      <c r="C13" t="s">
        <v>13</v>
      </c>
      <c r="D13" s="4">
        <f>Results!D13-Results!N13</f>
        <v>10.660000000000004</v>
      </c>
      <c r="E13" s="4">
        <f>Results!E13-Results!O13</f>
        <v>5.3300000000000014E-3</v>
      </c>
      <c r="F13" s="4">
        <f>Results!F13-Results!P13</f>
        <v>-1.0000000000000009E-2</v>
      </c>
      <c r="G13" s="4">
        <f>Results!G13-Results!Q13</f>
        <v>11.17</v>
      </c>
      <c r="H13" s="4">
        <f>Results!H13-Results!R13</f>
        <v>5.5849999999999997E-3</v>
      </c>
      <c r="I13" s="4"/>
      <c r="K13" t="s">
        <v>11</v>
      </c>
      <c r="L13" t="s">
        <v>15</v>
      </c>
      <c r="M13" t="s">
        <v>20</v>
      </c>
      <c r="N13" s="4">
        <f>Results!D13-Results!X13</f>
        <v>-7.2700000000000031</v>
      </c>
      <c r="O13" s="4">
        <f>Results!E13-Results!Y13</f>
        <v>-3.6349999999999993E-3</v>
      </c>
      <c r="P13" s="4">
        <f>Results!F13-Results!Z13</f>
        <v>0</v>
      </c>
      <c r="Q13" s="4">
        <f>Results!G13-Results!AA13</f>
        <v>-7.68</v>
      </c>
      <c r="R13" s="4">
        <f>Results!H13-Results!AB13</f>
        <v>-3.8399999999999988E-3</v>
      </c>
    </row>
    <row r="14" spans="1:18" x14ac:dyDescent="0.25">
      <c r="A14" s="1"/>
      <c r="B14" s="1"/>
      <c r="C14" s="1"/>
      <c r="D14" s="5"/>
      <c r="E14" s="5"/>
      <c r="F14" s="5"/>
      <c r="G14" s="5"/>
      <c r="H14" s="5"/>
      <c r="I14" s="4"/>
      <c r="K14" s="1"/>
      <c r="L14" s="1"/>
      <c r="M14" s="1"/>
      <c r="N14" s="5"/>
      <c r="O14" s="5"/>
      <c r="P14" s="5"/>
      <c r="Q14" s="5"/>
      <c r="R14" s="5"/>
    </row>
    <row r="15" spans="1:18" x14ac:dyDescent="0.25">
      <c r="A15" t="s">
        <v>8</v>
      </c>
      <c r="B15" t="s">
        <v>17</v>
      </c>
      <c r="C15" t="s">
        <v>14</v>
      </c>
      <c r="D15" s="4">
        <f>Results!D15-Results!N15</f>
        <v>8.8699999999999903</v>
      </c>
      <c r="E15" s="4">
        <f>Results!E15-Results!O15</f>
        <v>4.4349999999999945E-3</v>
      </c>
      <c r="F15" s="4">
        <f>Results!F15-Results!P15</f>
        <v>-1.0000000000000009E-2</v>
      </c>
      <c r="G15" s="4">
        <f>Results!G15-Results!Q15</f>
        <v>18.599999999999998</v>
      </c>
      <c r="H15" s="4">
        <f>Results!H15-Results!R15</f>
        <v>9.300000000000001E-3</v>
      </c>
      <c r="I15" s="4"/>
      <c r="K15" t="s">
        <v>8</v>
      </c>
      <c r="L15" t="s">
        <v>17</v>
      </c>
      <c r="M15" t="s">
        <v>14</v>
      </c>
      <c r="N15" s="4">
        <f>Results!D15-Results!X15</f>
        <v>8.8499999999999943</v>
      </c>
      <c r="O15" s="4">
        <f>Results!E15-Results!Y15</f>
        <v>4.4249999999999984E-3</v>
      </c>
      <c r="P15" s="4">
        <f>Results!F15-Results!Z15</f>
        <v>-1.0000000000000009E-2</v>
      </c>
      <c r="Q15" s="4">
        <f>Results!G15-Results!AA15</f>
        <v>9.1699999999999982</v>
      </c>
      <c r="R15" s="4">
        <f>Results!H15-Results!AB15</f>
        <v>4.5850000000000005E-3</v>
      </c>
    </row>
    <row r="16" spans="1:18" x14ac:dyDescent="0.25">
      <c r="A16" t="s">
        <v>9</v>
      </c>
      <c r="B16" t="s">
        <v>17</v>
      </c>
      <c r="C16" t="s">
        <v>14</v>
      </c>
      <c r="D16" s="4">
        <f>Results!D16-Results!N16</f>
        <v>8.6899999999999977</v>
      </c>
      <c r="E16" s="4">
        <f>Results!E16-Results!O16</f>
        <v>4.3450000000000016E-3</v>
      </c>
      <c r="F16" s="4">
        <f>Results!F16-Results!P16</f>
        <v>-1.0000000000000009E-2</v>
      </c>
      <c r="G16" s="4">
        <f>Results!G16-Results!Q16</f>
        <v>0.45999999999999996</v>
      </c>
      <c r="H16" s="4">
        <f>Results!H16-Results!R16</f>
        <v>2.3000000000000001E-4</v>
      </c>
      <c r="I16" s="4"/>
      <c r="K16" t="s">
        <v>9</v>
      </c>
      <c r="L16" t="s">
        <v>17</v>
      </c>
      <c r="M16" t="s">
        <v>14</v>
      </c>
      <c r="N16" s="4">
        <f>Results!D16-Results!X16</f>
        <v>5.5</v>
      </c>
      <c r="O16" s="4">
        <f>Results!E16-Results!Y16</f>
        <v>2.7500000000000024E-3</v>
      </c>
      <c r="P16" s="4">
        <f>Results!F16-Results!Z16</f>
        <v>-1.0000000000000009E-2</v>
      </c>
      <c r="Q16" s="4">
        <f>Results!G16-Results!AA16</f>
        <v>17.970000000000002</v>
      </c>
      <c r="R16" s="4">
        <f>Results!H16-Results!AB16</f>
        <v>8.9850000000000017E-3</v>
      </c>
    </row>
    <row r="17" spans="1:18" x14ac:dyDescent="0.25">
      <c r="A17" t="s">
        <v>10</v>
      </c>
      <c r="B17" t="s">
        <v>17</v>
      </c>
      <c r="C17" t="s">
        <v>14</v>
      </c>
      <c r="D17" s="4">
        <f>Results!D17-Results!N17</f>
        <v>16.239999999999995</v>
      </c>
      <c r="E17" s="4">
        <f>Results!E17-Results!O17</f>
        <v>8.1200000000000022E-3</v>
      </c>
      <c r="F17" s="4">
        <f>Results!F17-Results!P17</f>
        <v>-1.0000000000000009E-2</v>
      </c>
      <c r="G17" s="4">
        <f>Results!G17-Results!Q17</f>
        <v>3.1900000000000004</v>
      </c>
      <c r="H17" s="4">
        <f>Results!H17-Results!R17</f>
        <v>1.5950000000000001E-3</v>
      </c>
      <c r="I17" s="4"/>
      <c r="K17" t="s">
        <v>10</v>
      </c>
      <c r="L17" t="s">
        <v>17</v>
      </c>
      <c r="M17" t="s">
        <v>14</v>
      </c>
      <c r="N17" s="4">
        <f>Results!D17-Results!X17</f>
        <v>12.79</v>
      </c>
      <c r="O17" s="4">
        <f>Results!E17-Results!Y17</f>
        <v>6.3950000000000014E-3</v>
      </c>
      <c r="P17" s="4">
        <f>Results!F17-Results!Z17</f>
        <v>-1.0000000000000009E-2</v>
      </c>
      <c r="Q17" s="4">
        <f>Results!G17-Results!AA17</f>
        <v>-4.8699999999999992</v>
      </c>
      <c r="R17" s="4">
        <f>Results!H17-Results!AB17</f>
        <v>-2.4349999999999997E-3</v>
      </c>
    </row>
    <row r="18" spans="1:18" x14ac:dyDescent="0.25">
      <c r="A18" t="s">
        <v>11</v>
      </c>
      <c r="B18" t="s">
        <v>17</v>
      </c>
      <c r="C18" t="s">
        <v>14</v>
      </c>
      <c r="D18" s="4">
        <f>Results!D18-Results!N18</f>
        <v>8.6800000000000068</v>
      </c>
      <c r="E18" s="4">
        <f>Results!E18-Results!O18</f>
        <v>4.3400000000000036E-3</v>
      </c>
      <c r="F18" s="4">
        <f>Results!F18-Results!P18</f>
        <v>-1.0000000000000009E-2</v>
      </c>
      <c r="G18" s="4">
        <f>Results!G18-Results!Q18</f>
        <v>16.380000000000003</v>
      </c>
      <c r="H18" s="4">
        <f>Results!H18-Results!R18</f>
        <v>8.1900000000000011E-3</v>
      </c>
      <c r="I18" s="4"/>
      <c r="K18" t="s">
        <v>11</v>
      </c>
      <c r="L18" t="s">
        <v>17</v>
      </c>
      <c r="M18" t="s">
        <v>14</v>
      </c>
      <c r="N18" s="4">
        <f>Results!D18-Results!X18</f>
        <v>-30.97999999999999</v>
      </c>
      <c r="O18" s="4">
        <f>Results!E18-Results!Y18</f>
        <v>-1.5489999999999997E-2</v>
      </c>
      <c r="P18" s="4">
        <f>Results!F18-Results!Z18</f>
        <v>2.9999999999999916E-2</v>
      </c>
      <c r="Q18" s="4">
        <f>Results!G18-Results!AA18</f>
        <v>-14.169999999999998</v>
      </c>
      <c r="R18" s="4">
        <f>Results!H18-Results!AB18</f>
        <v>-7.0849999999999993E-3</v>
      </c>
    </row>
    <row r="19" spans="1:18" x14ac:dyDescent="0.25">
      <c r="A19" s="1"/>
      <c r="B19" s="1"/>
      <c r="C19" s="1"/>
      <c r="D19" s="5"/>
      <c r="E19" s="5"/>
      <c r="F19" s="5"/>
      <c r="G19" s="5"/>
      <c r="H19" s="5"/>
      <c r="I19" s="4"/>
      <c r="K19" s="1"/>
      <c r="L19" s="1"/>
      <c r="M19" s="1"/>
      <c r="N19" s="5"/>
      <c r="O19" s="5"/>
      <c r="P19" s="5"/>
      <c r="Q19" s="5"/>
      <c r="R19" s="5"/>
    </row>
    <row r="20" spans="1:18" x14ac:dyDescent="0.25">
      <c r="D20" s="4"/>
      <c r="E20" s="4"/>
      <c r="F20" s="4"/>
      <c r="G20" s="4"/>
      <c r="N20" s="4"/>
      <c r="O20" s="4"/>
      <c r="P20" s="4"/>
      <c r="Q20" s="4"/>
    </row>
    <row r="21" spans="1:18" x14ac:dyDescent="0.25">
      <c r="D21" s="4"/>
      <c r="E21" s="4"/>
      <c r="F21" s="4"/>
      <c r="G21" s="4"/>
      <c r="N21" s="4"/>
      <c r="O21" s="4"/>
      <c r="P21" s="4"/>
      <c r="Q21" s="4"/>
    </row>
    <row r="22" spans="1:18" x14ac:dyDescent="0.25">
      <c r="A22" s="2" t="s">
        <v>7</v>
      </c>
      <c r="B22" s="2" t="s">
        <v>1</v>
      </c>
      <c r="C22" s="2" t="s">
        <v>2</v>
      </c>
      <c r="D22" s="2" t="s">
        <v>3</v>
      </c>
      <c r="E22" s="3" t="s">
        <v>22</v>
      </c>
      <c r="F22" s="2" t="s">
        <v>4</v>
      </c>
      <c r="G22" s="2" t="s">
        <v>5</v>
      </c>
      <c r="H22" s="2" t="s">
        <v>35</v>
      </c>
      <c r="I22" s="11"/>
      <c r="K22" s="2" t="s">
        <v>7</v>
      </c>
      <c r="L22" s="2" t="s">
        <v>1</v>
      </c>
      <c r="M22" s="2" t="s">
        <v>2</v>
      </c>
      <c r="N22" s="2" t="s">
        <v>3</v>
      </c>
      <c r="O22" s="2" t="s">
        <v>22</v>
      </c>
      <c r="P22" s="2" t="s">
        <v>4</v>
      </c>
      <c r="Q22" s="2" t="s">
        <v>5</v>
      </c>
      <c r="R22" s="2" t="s">
        <v>35</v>
      </c>
    </row>
    <row r="23" spans="1:18" x14ac:dyDescent="0.25">
      <c r="A23" t="s">
        <v>8</v>
      </c>
      <c r="B23" t="s">
        <v>27</v>
      </c>
      <c r="C23" t="s">
        <v>20</v>
      </c>
      <c r="D23" s="4">
        <f>Results!D23-Results!N23</f>
        <v>0.88000000000000034</v>
      </c>
      <c r="E23" s="4">
        <f>Results!E23-Results!O23</f>
        <v>7.3333333333333341E-3</v>
      </c>
      <c r="F23" s="4">
        <f>Results!F23-Results!P23</f>
        <v>-1.0000000000000009E-2</v>
      </c>
      <c r="G23" s="4">
        <f>Results!G23-Results!Q23</f>
        <v>0.43999999999999995</v>
      </c>
      <c r="H23" s="4">
        <f>Results!H23-Results!R23</f>
        <v>3.6666666666666653E-3</v>
      </c>
      <c r="I23" s="4"/>
      <c r="K23" t="s">
        <v>8</v>
      </c>
      <c r="L23" t="s">
        <v>27</v>
      </c>
      <c r="M23" t="s">
        <v>20</v>
      </c>
      <c r="N23" s="4">
        <f>Results!D23-Results!X23</f>
        <v>0.40000000000000036</v>
      </c>
      <c r="O23" s="4">
        <f>Results!E23-Results!Y23</f>
        <v>3.333333333333334E-3</v>
      </c>
      <c r="P23" s="4">
        <f>Results!F23-Results!Z23</f>
        <v>0</v>
      </c>
      <c r="Q23" s="4">
        <f>Results!G23-Results!AA23</f>
        <v>0.39999999999999991</v>
      </c>
      <c r="R23" s="4">
        <f>Results!H23-Results!AB23</f>
        <v>3.3333333333333322E-3</v>
      </c>
    </row>
    <row r="24" spans="1:18" x14ac:dyDescent="0.25">
      <c r="A24" t="s">
        <v>9</v>
      </c>
      <c r="B24" t="s">
        <v>27</v>
      </c>
      <c r="C24" t="s">
        <v>20</v>
      </c>
      <c r="D24" s="4">
        <f>Results!D24-Results!N24</f>
        <v>0.25</v>
      </c>
      <c r="E24" s="4">
        <f>Results!E24-Results!O24</f>
        <v>2.0833333333333329E-3</v>
      </c>
      <c r="F24" s="4">
        <f>Results!F24-Results!P24</f>
        <v>0</v>
      </c>
      <c r="G24" s="4">
        <f>Results!G24-Results!Q24</f>
        <v>2.66</v>
      </c>
      <c r="H24" s="4">
        <f>Results!H24-Results!R24</f>
        <v>2.2166666666666668E-2</v>
      </c>
      <c r="I24" s="4"/>
      <c r="K24" t="s">
        <v>9</v>
      </c>
      <c r="L24" t="s">
        <v>27</v>
      </c>
      <c r="M24" t="s">
        <v>20</v>
      </c>
      <c r="N24" s="4">
        <f>Results!D24-Results!X24</f>
        <v>0.29000000000000004</v>
      </c>
      <c r="O24" s="4">
        <f>Results!E24-Results!Y24</f>
        <v>2.4166666666666677E-3</v>
      </c>
      <c r="P24" s="4">
        <f>Results!F24-Results!Z24</f>
        <v>0</v>
      </c>
      <c r="Q24" s="4">
        <f>Results!G24-Results!AA24</f>
        <v>2.98</v>
      </c>
      <c r="R24" s="4">
        <f>Results!H24-Results!AB24</f>
        <v>2.4833333333333336E-2</v>
      </c>
    </row>
    <row r="25" spans="1:18" x14ac:dyDescent="0.25">
      <c r="A25" t="s">
        <v>10</v>
      </c>
      <c r="B25" t="s">
        <v>27</v>
      </c>
      <c r="C25" t="s">
        <v>20</v>
      </c>
      <c r="D25" s="4">
        <f>Results!D25-Results!N25</f>
        <v>0.17999999999999972</v>
      </c>
      <c r="E25" s="4">
        <f>Results!E25-Results!O25</f>
        <v>1.4999999999999979E-3</v>
      </c>
      <c r="F25" s="4">
        <f>Results!F25-Results!P25</f>
        <v>0</v>
      </c>
      <c r="G25" s="4">
        <f>Results!G25-Results!Q25</f>
        <v>2.4899999999999998</v>
      </c>
      <c r="H25" s="4">
        <f>Results!H25-Results!R25</f>
        <v>2.0750000000000001E-2</v>
      </c>
      <c r="I25" s="4"/>
      <c r="K25" t="s">
        <v>10</v>
      </c>
      <c r="L25" t="s">
        <v>27</v>
      </c>
      <c r="M25" t="s">
        <v>20</v>
      </c>
      <c r="N25" s="4">
        <f>Results!D25-Results!X25</f>
        <v>0.13999999999999968</v>
      </c>
      <c r="O25" s="4">
        <f>Results!E25-Results!Y25</f>
        <v>1.1666666666666665E-3</v>
      </c>
      <c r="P25" s="4">
        <f>Results!F25-Results!Z25</f>
        <v>0</v>
      </c>
      <c r="Q25" s="4">
        <f>Results!G25-Results!AA25</f>
        <v>2.82</v>
      </c>
      <c r="R25" s="4">
        <f>Results!H25-Results!AB25</f>
        <v>2.35E-2</v>
      </c>
    </row>
    <row r="26" spans="1:18" x14ac:dyDescent="0.25">
      <c r="A26" t="s">
        <v>11</v>
      </c>
      <c r="B26" t="s">
        <v>27</v>
      </c>
      <c r="C26" t="s">
        <v>20</v>
      </c>
      <c r="D26" s="4">
        <f>Results!D26-Results!N26</f>
        <v>0.61000000000000032</v>
      </c>
      <c r="E26" s="4">
        <f>Results!E26-Results!O26</f>
        <v>5.083333333333339E-3</v>
      </c>
      <c r="F26" s="4">
        <f>Results!F26-Results!P26</f>
        <v>-1.0000000000000009E-2</v>
      </c>
      <c r="G26" s="4">
        <f>Results!G26-Results!Q26</f>
        <v>3.44</v>
      </c>
      <c r="H26" s="4">
        <f>Results!H26-Results!R26</f>
        <v>2.866666666666667E-2</v>
      </c>
      <c r="I26" s="4"/>
      <c r="K26" t="s">
        <v>11</v>
      </c>
      <c r="L26" t="s">
        <v>27</v>
      </c>
      <c r="M26" t="s">
        <v>20</v>
      </c>
      <c r="N26" s="4">
        <f>Results!D26-Results!X26</f>
        <v>-0.47999999999999954</v>
      </c>
      <c r="O26" s="4">
        <f>Results!E26-Results!Y26</f>
        <v>-3.9999999999999931E-3</v>
      </c>
      <c r="P26" s="4">
        <f>Results!F26-Results!Z26</f>
        <v>0</v>
      </c>
      <c r="Q26" s="4">
        <f>Results!G26-Results!AA26</f>
        <v>2.2400000000000002</v>
      </c>
      <c r="R26" s="4">
        <f>Results!H26-Results!AB26</f>
        <v>1.8666666666666672E-2</v>
      </c>
    </row>
    <row r="27" spans="1:18" x14ac:dyDescent="0.25">
      <c r="A27" s="1"/>
      <c r="B27" s="1"/>
      <c r="C27" s="1"/>
      <c r="D27" s="1"/>
      <c r="E27" s="5"/>
      <c r="F27" s="5"/>
      <c r="G27" s="5"/>
      <c r="H27" s="5"/>
      <c r="I27" s="4"/>
      <c r="K27" s="1"/>
      <c r="L27" s="1"/>
      <c r="M27" s="1"/>
      <c r="N27" s="1"/>
      <c r="O27" s="1"/>
      <c r="P27" s="1"/>
      <c r="Q27" s="1"/>
      <c r="R27" s="5"/>
    </row>
    <row r="28" spans="1:18" x14ac:dyDescent="0.25">
      <c r="A28" t="s">
        <v>8</v>
      </c>
      <c r="B28" t="s">
        <v>28</v>
      </c>
      <c r="C28" t="s">
        <v>14</v>
      </c>
      <c r="D28" s="4">
        <f>Results!D28-Results!N28</f>
        <v>0.50999999999999979</v>
      </c>
      <c r="E28" s="4">
        <f>Results!E28-Results!O28</f>
        <v>4.2499999999999968E-3</v>
      </c>
      <c r="F28" s="4">
        <f>Results!F28-Results!P28</f>
        <v>-1.0000000000000009E-2</v>
      </c>
      <c r="G28" s="4">
        <f>Results!G28-Results!Q28</f>
        <v>0.74</v>
      </c>
      <c r="H28" s="4">
        <f>Results!H28-Results!R28</f>
        <v>6.1666666666666675E-3</v>
      </c>
      <c r="I28" s="4"/>
      <c r="K28" t="s">
        <v>8</v>
      </c>
      <c r="L28" t="s">
        <v>28</v>
      </c>
      <c r="M28" t="s">
        <v>14</v>
      </c>
      <c r="N28" s="4">
        <f>Results!D28-Results!X28</f>
        <v>0.55999999999999961</v>
      </c>
      <c r="O28" s="4">
        <f>Results!E28-Results!Y28</f>
        <v>4.6666666666666662E-3</v>
      </c>
      <c r="P28" s="4">
        <f>Results!F28-Results!Z28</f>
        <v>-1.0000000000000009E-2</v>
      </c>
      <c r="Q28" s="4">
        <f>Results!G28-Results!AA28</f>
        <v>0.18000000000000016</v>
      </c>
      <c r="R28" s="4">
        <f>Results!H28-Results!AB28</f>
        <v>1.5000000000000013E-3</v>
      </c>
    </row>
    <row r="29" spans="1:18" x14ac:dyDescent="0.25">
      <c r="A29" t="s">
        <v>9</v>
      </c>
      <c r="B29" t="s">
        <v>28</v>
      </c>
      <c r="C29" t="s">
        <v>14</v>
      </c>
      <c r="D29" s="4">
        <f>Results!D29-Results!N29</f>
        <v>0.58000000000000007</v>
      </c>
      <c r="E29" s="4">
        <f>Results!E29-Results!O29</f>
        <v>4.8333333333333353E-3</v>
      </c>
      <c r="F29" s="4">
        <f>Results!F29-Results!P29</f>
        <v>0</v>
      </c>
      <c r="G29" s="4">
        <f>Results!G29-Results!Q29</f>
        <v>1.999999999999999E-2</v>
      </c>
      <c r="H29" s="4">
        <f>Results!H29-Results!R29</f>
        <v>1.6666666666666663E-4</v>
      </c>
      <c r="I29" s="4"/>
      <c r="K29" t="s">
        <v>9</v>
      </c>
      <c r="L29" t="s">
        <v>28</v>
      </c>
      <c r="M29" t="s">
        <v>14</v>
      </c>
      <c r="N29" s="4">
        <f>Results!D29-Results!X29</f>
        <v>0.37999999999999989</v>
      </c>
      <c r="O29" s="4">
        <f>Results!E29-Results!Y29</f>
        <v>3.1666666666666718E-3</v>
      </c>
      <c r="P29" s="4">
        <f>Results!F29-Results!Z29</f>
        <v>0</v>
      </c>
      <c r="Q29" s="4">
        <f>Results!G29-Results!AA29</f>
        <v>1.2000000000000002</v>
      </c>
      <c r="R29" s="4">
        <f>Results!H29-Results!AB29</f>
        <v>1.0000000000000002E-2</v>
      </c>
    </row>
    <row r="30" spans="1:18" x14ac:dyDescent="0.25">
      <c r="A30" t="s">
        <v>10</v>
      </c>
      <c r="B30" t="s">
        <v>28</v>
      </c>
      <c r="C30" t="s">
        <v>14</v>
      </c>
      <c r="D30" s="4">
        <f>Results!D30-Results!N30</f>
        <v>-4.9999999999999822E-2</v>
      </c>
      <c r="E30" s="4">
        <f>Results!E30-Results!O30</f>
        <v>-4.1666666666666241E-4</v>
      </c>
      <c r="F30" s="4">
        <f>Results!F30-Results!P30</f>
        <v>0</v>
      </c>
      <c r="G30" s="4">
        <f>Results!G30-Results!Q30</f>
        <v>-0.94</v>
      </c>
      <c r="H30" s="4">
        <f>Results!H30-Results!R30</f>
        <v>-7.833333333333331E-3</v>
      </c>
      <c r="I30" s="4"/>
      <c r="K30" t="s">
        <v>10</v>
      </c>
      <c r="L30" t="s">
        <v>28</v>
      </c>
      <c r="M30" t="s">
        <v>14</v>
      </c>
      <c r="N30" s="4">
        <f>Results!D30-Results!X30</f>
        <v>0.73000000000000043</v>
      </c>
      <c r="O30" s="4">
        <f>Results!E30-Results!Y30</f>
        <v>6.0833333333333364E-3</v>
      </c>
      <c r="P30" s="4">
        <f>Results!F30-Results!Z30</f>
        <v>-1.0000000000000009E-2</v>
      </c>
      <c r="Q30" s="4">
        <f>Results!G30-Results!AA30</f>
        <v>-0.53</v>
      </c>
      <c r="R30" s="4">
        <f>Results!H30-Results!AB30</f>
        <v>-4.4166666666666668E-3</v>
      </c>
    </row>
    <row r="31" spans="1:18" x14ac:dyDescent="0.25">
      <c r="A31" t="s">
        <v>11</v>
      </c>
      <c r="B31" t="s">
        <v>28</v>
      </c>
      <c r="C31" t="s">
        <v>14</v>
      </c>
      <c r="D31" s="4">
        <f>Results!D31-Results!N31</f>
        <v>0.65000000000000036</v>
      </c>
      <c r="E31" s="4">
        <f>Results!E31-Results!O31</f>
        <v>5.4166666666666738E-3</v>
      </c>
      <c r="F31" s="4">
        <f>Results!F31-Results!P31</f>
        <v>-1.0000000000000009E-2</v>
      </c>
      <c r="G31" s="4">
        <f>Results!G31-Results!Q31</f>
        <v>0.66</v>
      </c>
      <c r="H31" s="4">
        <f>Results!H31-Results!R31</f>
        <v>5.4999999999999997E-3</v>
      </c>
      <c r="I31" s="4"/>
      <c r="K31" t="s">
        <v>11</v>
      </c>
      <c r="L31" t="s">
        <v>28</v>
      </c>
      <c r="M31" t="s">
        <v>14</v>
      </c>
      <c r="N31" s="4">
        <f>Results!D31-Results!X31</f>
        <v>-0.54999999999999982</v>
      </c>
      <c r="O31" s="4">
        <f>Results!E31-Results!Y31</f>
        <v>-4.5833333333333282E-3</v>
      </c>
      <c r="P31" s="4">
        <f>Results!F31-Results!Z31</f>
        <v>1.0000000000000009E-2</v>
      </c>
      <c r="Q31" s="4">
        <f>Results!G31-Results!AA31</f>
        <v>-0.96</v>
      </c>
      <c r="R31" s="4">
        <f>Results!H31-Results!AB31</f>
        <v>-7.9999999999999984E-3</v>
      </c>
    </row>
    <row r="32" spans="1:18" x14ac:dyDescent="0.25">
      <c r="A32" s="1"/>
      <c r="B32" s="1"/>
      <c r="C32" s="1"/>
      <c r="D32" s="1"/>
      <c r="E32" s="5"/>
      <c r="F32" s="5"/>
      <c r="G32" s="5"/>
      <c r="H32" s="5"/>
      <c r="I32" s="4"/>
      <c r="K32" s="1"/>
      <c r="L32" s="1"/>
      <c r="M32" s="1"/>
      <c r="N32" s="1"/>
      <c r="O32" s="1"/>
      <c r="P32" s="1"/>
      <c r="Q32" s="1"/>
      <c r="R32" s="5"/>
    </row>
    <row r="33" spans="1:18" x14ac:dyDescent="0.25">
      <c r="D33" s="4"/>
      <c r="E33" s="4"/>
      <c r="F33" s="4"/>
      <c r="G33" s="4"/>
      <c r="N33" s="4"/>
      <c r="O33" s="4"/>
      <c r="P33" s="4"/>
      <c r="Q33" s="4"/>
    </row>
    <row r="34" spans="1:18" x14ac:dyDescent="0.25">
      <c r="D34" s="4"/>
      <c r="E34" s="4"/>
      <c r="F34" s="4"/>
      <c r="G34" s="4"/>
      <c r="N34" s="4"/>
      <c r="O34" s="4"/>
      <c r="P34" s="4"/>
      <c r="Q34" s="4"/>
    </row>
    <row r="35" spans="1:18" x14ac:dyDescent="0.25">
      <c r="A35" s="2" t="s">
        <v>6</v>
      </c>
      <c r="B35" s="2" t="s">
        <v>1</v>
      </c>
      <c r="C35" s="2" t="s">
        <v>2</v>
      </c>
      <c r="D35" s="2" t="s">
        <v>3</v>
      </c>
      <c r="E35" s="3" t="s">
        <v>22</v>
      </c>
      <c r="F35" s="2" t="s">
        <v>4</v>
      </c>
      <c r="G35" s="2" t="s">
        <v>5</v>
      </c>
      <c r="H35" s="2" t="s">
        <v>35</v>
      </c>
      <c r="I35" s="11"/>
      <c r="K35" s="2" t="s">
        <v>6</v>
      </c>
      <c r="L35" s="2" t="s">
        <v>1</v>
      </c>
      <c r="M35" s="2" t="s">
        <v>2</v>
      </c>
      <c r="N35" s="3" t="s">
        <v>3</v>
      </c>
      <c r="O35" s="3" t="s">
        <v>22</v>
      </c>
      <c r="P35" s="3" t="s">
        <v>4</v>
      </c>
      <c r="Q35" s="3" t="s">
        <v>5</v>
      </c>
      <c r="R35" s="2" t="s">
        <v>35</v>
      </c>
    </row>
    <row r="36" spans="1:18" x14ac:dyDescent="0.25">
      <c r="A36" t="s">
        <v>8</v>
      </c>
      <c r="B36" t="s">
        <v>18</v>
      </c>
      <c r="C36" t="s">
        <v>20</v>
      </c>
      <c r="D36" s="4">
        <f>Results!D36-Results!N36</f>
        <v>-46.610000000000014</v>
      </c>
      <c r="E36" s="4">
        <f>Results!E36-Results!O36</f>
        <v>-4.6610000000000054E-3</v>
      </c>
      <c r="F36" s="4">
        <f>Results!F36-Results!P36</f>
        <v>0</v>
      </c>
      <c r="G36" s="4">
        <f>Results!G36-Results!Q36</f>
        <v>-28.720000000000013</v>
      </c>
      <c r="H36" s="4">
        <f>Results!H36-Results!R36</f>
        <v>-2.8720000000000013E-3</v>
      </c>
      <c r="I36" s="4"/>
      <c r="K36" t="s">
        <v>8</v>
      </c>
      <c r="L36" t="s">
        <v>18</v>
      </c>
      <c r="M36" t="s">
        <v>20</v>
      </c>
      <c r="N36" s="4">
        <f>Results!D36-Results!X36</f>
        <v>-16.689999999999998</v>
      </c>
      <c r="O36" s="4">
        <f>Results!E36-Results!Y36</f>
        <v>-1.6690000000000038E-3</v>
      </c>
      <c r="P36" s="4">
        <f>Results!F36-Results!Z36</f>
        <v>0</v>
      </c>
      <c r="Q36" s="4">
        <f>Results!G36-Results!AA36</f>
        <v>-7.3800000000000097</v>
      </c>
      <c r="R36" s="4">
        <f>Results!H36-Results!AB36</f>
        <v>-7.3800000000000081E-4</v>
      </c>
    </row>
    <row r="37" spans="1:18" x14ac:dyDescent="0.25">
      <c r="A37" t="s">
        <v>9</v>
      </c>
      <c r="B37" t="s">
        <v>18</v>
      </c>
      <c r="C37" t="s">
        <v>20</v>
      </c>
      <c r="D37" s="4">
        <f>Results!D37-Results!N37</f>
        <v>1.2299999999999898</v>
      </c>
      <c r="E37" s="4">
        <f>Results!E37-Results!O37</f>
        <v>1.2299999999999811E-4</v>
      </c>
      <c r="F37" s="4">
        <f>Results!F37-Results!P37</f>
        <v>0</v>
      </c>
      <c r="G37" s="4">
        <f>Results!G37-Results!Q37</f>
        <v>-19.02</v>
      </c>
      <c r="H37" s="4">
        <f>Results!H37-Results!R37</f>
        <v>-1.902E-3</v>
      </c>
      <c r="I37" s="4"/>
      <c r="K37" t="s">
        <v>9</v>
      </c>
      <c r="L37" t="s">
        <v>18</v>
      </c>
      <c r="M37" t="s">
        <v>20</v>
      </c>
      <c r="N37" s="4">
        <f>Results!D37-Results!X37</f>
        <v>16.349999999999994</v>
      </c>
      <c r="O37" s="4">
        <f>Results!E37-Results!Y37</f>
        <v>1.6349999999999976E-3</v>
      </c>
      <c r="P37" s="4">
        <f>Results!F37-Results!Z37</f>
        <v>0</v>
      </c>
      <c r="Q37" s="4">
        <f>Results!G37-Results!AA37</f>
        <v>23.869999999999997</v>
      </c>
      <c r="R37" s="4">
        <f>Results!H37-Results!AB37</f>
        <v>2.3870000000000002E-3</v>
      </c>
    </row>
    <row r="38" spans="1:18" x14ac:dyDescent="0.25">
      <c r="A38" t="s">
        <v>10</v>
      </c>
      <c r="B38" t="s">
        <v>18</v>
      </c>
      <c r="C38" t="s">
        <v>20</v>
      </c>
      <c r="D38" s="4">
        <f>Results!D38-Results!N38</f>
        <v>-4.6999999999999886</v>
      </c>
      <c r="E38" s="4">
        <f>Results!E38-Results!O38</f>
        <v>-4.699999999999982E-4</v>
      </c>
      <c r="F38" s="4">
        <f>Results!F38-Results!P38</f>
        <v>0</v>
      </c>
      <c r="G38" s="4">
        <f>Results!G38-Results!Q38</f>
        <v>9.2099999999999973</v>
      </c>
      <c r="H38" s="4">
        <f>Results!H38-Results!R38</f>
        <v>9.2099999999999994E-4</v>
      </c>
      <c r="I38" s="4"/>
      <c r="K38" t="s">
        <v>10</v>
      </c>
      <c r="L38" t="s">
        <v>18</v>
      </c>
      <c r="M38" t="s">
        <v>20</v>
      </c>
      <c r="N38" s="4">
        <f>Results!D38-Results!X38</f>
        <v>17.680000000000007</v>
      </c>
      <c r="O38" s="4">
        <f>Results!E38-Results!Y38</f>
        <v>1.7680000000000022E-3</v>
      </c>
      <c r="P38" s="4">
        <f>Results!F38-Results!Z38</f>
        <v>0</v>
      </c>
      <c r="Q38" s="4">
        <f>Results!G38-Results!AA38</f>
        <v>-4.3600000000000065</v>
      </c>
      <c r="R38" s="4">
        <f>Results!H38-Results!AB38</f>
        <v>-4.3600000000000062E-4</v>
      </c>
    </row>
    <row r="39" spans="1:18" x14ac:dyDescent="0.25">
      <c r="A39" t="s">
        <v>11</v>
      </c>
      <c r="B39" t="s">
        <v>18</v>
      </c>
      <c r="C39" t="s">
        <v>20</v>
      </c>
      <c r="D39" s="4">
        <f>Results!D39-Results!N39</f>
        <v>39.449999999999989</v>
      </c>
      <c r="E39" s="4">
        <f>Results!E39-Results!O39</f>
        <v>3.9450000000000006E-3</v>
      </c>
      <c r="F39" s="4">
        <f>Results!F39-Results!P39</f>
        <v>-1.0000000000000009E-2</v>
      </c>
      <c r="G39" s="4">
        <f>Results!G39-Results!Q39</f>
        <v>58.660000000000004</v>
      </c>
      <c r="H39" s="4">
        <f>Results!H39-Results!R39</f>
        <v>5.8659999999999997E-3</v>
      </c>
      <c r="I39" s="4"/>
      <c r="K39" t="s">
        <v>11</v>
      </c>
      <c r="L39" t="s">
        <v>18</v>
      </c>
      <c r="M39" t="s">
        <v>20</v>
      </c>
      <c r="N39" s="4">
        <f>Results!D39-Results!X39</f>
        <v>-45.129999999999995</v>
      </c>
      <c r="O39" s="4">
        <f>Results!E39-Results!Y39</f>
        <v>-4.5129999999999962E-3</v>
      </c>
      <c r="P39" s="4">
        <f>Results!F39-Results!Z39</f>
        <v>0</v>
      </c>
      <c r="Q39" s="4">
        <f>Results!G39-Results!AA39</f>
        <v>-23.659999999999997</v>
      </c>
      <c r="R39" s="4">
        <f>Results!H39-Results!AB39</f>
        <v>-2.366E-3</v>
      </c>
    </row>
    <row r="40" spans="1:18" x14ac:dyDescent="0.25">
      <c r="A40" s="1"/>
      <c r="B40" s="1"/>
      <c r="C40" s="1"/>
      <c r="D40" s="1"/>
      <c r="E40" s="5"/>
      <c r="F40" s="5"/>
      <c r="G40" s="5"/>
      <c r="H40" s="5"/>
      <c r="I40" s="4"/>
      <c r="K40" s="1"/>
      <c r="L40" s="1"/>
      <c r="M40" s="1"/>
      <c r="N40" s="5"/>
      <c r="O40" s="5"/>
      <c r="P40" s="5"/>
      <c r="Q40" s="5"/>
      <c r="R40" s="5"/>
    </row>
    <row r="41" spans="1:18" x14ac:dyDescent="0.25">
      <c r="A41" t="s">
        <v>8</v>
      </c>
      <c r="B41" t="s">
        <v>21</v>
      </c>
      <c r="C41" t="s">
        <v>14</v>
      </c>
      <c r="D41" s="4">
        <f>Results!D41-Results!N41</f>
        <v>-8.1299999999999955</v>
      </c>
      <c r="E41" s="4">
        <f>Results!E41-Results!O41</f>
        <v>-8.1300000000000122E-4</v>
      </c>
      <c r="F41" s="4">
        <f>Results!F41-Results!P41</f>
        <v>0</v>
      </c>
      <c r="G41" s="4">
        <f>Results!G41-Results!Q41</f>
        <v>4.8799999999999955</v>
      </c>
      <c r="H41" s="4">
        <f>Results!H41-Results!R41</f>
        <v>4.8799999999999885E-4</v>
      </c>
      <c r="I41" s="4"/>
      <c r="K41" t="s">
        <v>8</v>
      </c>
      <c r="L41" t="s">
        <v>21</v>
      </c>
      <c r="M41" t="s">
        <v>14</v>
      </c>
      <c r="N41" s="4">
        <f>Results!D41-Results!X41</f>
        <v>-8.0400000000000205</v>
      </c>
      <c r="O41" s="4">
        <f>Results!E41-Results!Y41</f>
        <v>-8.0399999999999916E-4</v>
      </c>
      <c r="P41" s="4">
        <f>Results!F41-Results!Z41</f>
        <v>0</v>
      </c>
      <c r="Q41" s="4">
        <f>Results!G41-Results!AA41</f>
        <v>84.32</v>
      </c>
      <c r="R41" s="4">
        <f>Results!H41-Results!AB41</f>
        <v>8.4320000000000003E-3</v>
      </c>
    </row>
    <row r="42" spans="1:18" x14ac:dyDescent="0.25">
      <c r="A42" t="s">
        <v>9</v>
      </c>
      <c r="B42" t="s">
        <v>21</v>
      </c>
      <c r="C42" t="s">
        <v>14</v>
      </c>
      <c r="D42" s="4">
        <f>Results!D42-Results!N42</f>
        <v>-1.660000000000025</v>
      </c>
      <c r="E42" s="4">
        <f>Results!E42-Results!O42</f>
        <v>-1.6600000000000295E-4</v>
      </c>
      <c r="F42" s="4">
        <f>Results!F42-Results!P42</f>
        <v>0</v>
      </c>
      <c r="G42" s="4">
        <f>Results!G42-Results!Q42</f>
        <v>-2.6900000000000013</v>
      </c>
      <c r="H42" s="4">
        <f>Results!H42-Results!R42</f>
        <v>-2.6899999999999992E-4</v>
      </c>
      <c r="I42" s="4"/>
      <c r="K42" t="s">
        <v>9</v>
      </c>
      <c r="L42" t="s">
        <v>21</v>
      </c>
      <c r="M42" t="s">
        <v>14</v>
      </c>
      <c r="N42" s="4">
        <f>Results!D42-Results!X42</f>
        <v>0.98000000000001819</v>
      </c>
      <c r="O42" s="4">
        <f>Results!E42-Results!Y42</f>
        <v>9.8000000000004334E-5</v>
      </c>
      <c r="P42" s="4">
        <f>Results!F42-Results!Z42</f>
        <v>0</v>
      </c>
      <c r="Q42" s="4">
        <f>Results!G42-Results!AA42</f>
        <v>17.740000000000002</v>
      </c>
      <c r="R42" s="4">
        <f>Results!H42-Results!AB42</f>
        <v>1.774E-3</v>
      </c>
    </row>
    <row r="43" spans="1:18" x14ac:dyDescent="0.25">
      <c r="A43" t="s">
        <v>10</v>
      </c>
      <c r="B43" t="s">
        <v>21</v>
      </c>
      <c r="C43" t="s">
        <v>14</v>
      </c>
      <c r="D43" s="4">
        <f>Results!D43-Results!N43</f>
        <v>63.859999999999957</v>
      </c>
      <c r="E43" s="4">
        <f>Results!E43-Results!O43</f>
        <v>6.3859999999999924E-3</v>
      </c>
      <c r="F43" s="4">
        <f>Results!F43-Results!P43</f>
        <v>0</v>
      </c>
      <c r="G43" s="4">
        <f>Results!G43-Results!Q43</f>
        <v>12.360000000000001</v>
      </c>
      <c r="H43" s="4">
        <f>Results!H43-Results!R43</f>
        <v>1.2360000000000001E-3</v>
      </c>
      <c r="I43" s="4"/>
      <c r="K43" t="s">
        <v>10</v>
      </c>
      <c r="L43" t="s">
        <v>21</v>
      </c>
      <c r="M43" t="s">
        <v>14</v>
      </c>
      <c r="N43" s="4">
        <f>Results!D43-Results!X43</f>
        <v>31.939999999999998</v>
      </c>
      <c r="O43" s="4">
        <f>Results!E43-Results!Y43</f>
        <v>3.1939999999999955E-3</v>
      </c>
      <c r="P43" s="4">
        <f>Results!F43-Results!Z43</f>
        <v>0</v>
      </c>
      <c r="Q43" s="4">
        <f>Results!G43-Results!AA43</f>
        <v>-38.36</v>
      </c>
      <c r="R43" s="4">
        <f>Results!H43-Results!AB43</f>
        <v>-3.836E-3</v>
      </c>
    </row>
    <row r="44" spans="1:18" x14ac:dyDescent="0.25">
      <c r="A44" t="s">
        <v>11</v>
      </c>
      <c r="B44" t="s">
        <v>21</v>
      </c>
      <c r="C44" t="s">
        <v>14</v>
      </c>
      <c r="D44" s="4">
        <f>Results!D44-Results!N44</f>
        <v>27.660000000000025</v>
      </c>
      <c r="E44" s="4">
        <f>Results!E44-Results!O44</f>
        <v>2.7660000000000046E-3</v>
      </c>
      <c r="F44" s="4">
        <f>Results!F44-Results!P44</f>
        <v>0</v>
      </c>
      <c r="G44" s="4">
        <f>Results!G44-Results!Q44</f>
        <v>52.839999999999996</v>
      </c>
      <c r="H44" s="4">
        <f>Results!H44-Results!R44</f>
        <v>5.2839999999999996E-3</v>
      </c>
      <c r="I44" s="4"/>
      <c r="K44" t="s">
        <v>11</v>
      </c>
      <c r="L44" t="s">
        <v>21</v>
      </c>
      <c r="M44" t="s">
        <v>14</v>
      </c>
      <c r="N44" s="4">
        <f>Results!D44-Results!X44</f>
        <v>-76.319999999999993</v>
      </c>
      <c r="O44" s="4">
        <f>Results!E44-Results!Y44</f>
        <v>-7.6319999999999999E-3</v>
      </c>
      <c r="P44" s="4">
        <f>Results!F44-Results!Z44</f>
        <v>1.0000000000000009E-2</v>
      </c>
      <c r="Q44" s="4">
        <f>Results!G44-Results!AA44</f>
        <v>-52.06</v>
      </c>
      <c r="R44" s="4">
        <f>Results!H44-Results!AB44</f>
        <v>-5.2059999999999988E-3</v>
      </c>
    </row>
    <row r="45" spans="1:18" x14ac:dyDescent="0.25">
      <c r="A45" s="1"/>
      <c r="B45" s="1"/>
      <c r="C45" s="1"/>
      <c r="D45" s="1"/>
      <c r="E45" s="5"/>
      <c r="F45" s="5"/>
      <c r="G45" s="5"/>
      <c r="H45" s="5"/>
      <c r="I45" s="4"/>
      <c r="K45" s="1"/>
      <c r="L45" s="1"/>
      <c r="M45" s="1"/>
      <c r="N45" s="5"/>
      <c r="O45" s="5"/>
      <c r="P45" s="5"/>
      <c r="Q45" s="5"/>
      <c r="R45" s="5"/>
    </row>
    <row r="48" spans="1:18" x14ac:dyDescent="0.25">
      <c r="A48" s="2" t="s">
        <v>19</v>
      </c>
      <c r="B48" s="2" t="s">
        <v>1</v>
      </c>
      <c r="C48" s="2" t="s">
        <v>2</v>
      </c>
      <c r="D48" s="2" t="s">
        <v>3</v>
      </c>
      <c r="E48" s="3" t="s">
        <v>22</v>
      </c>
      <c r="F48" s="2" t="s">
        <v>4</v>
      </c>
      <c r="G48" s="2" t="s">
        <v>5</v>
      </c>
      <c r="H48" s="2" t="s">
        <v>35</v>
      </c>
      <c r="I48" s="11"/>
      <c r="K48" s="2" t="s">
        <v>19</v>
      </c>
      <c r="L48" s="2" t="s">
        <v>1</v>
      </c>
      <c r="M48" s="2" t="s">
        <v>2</v>
      </c>
      <c r="N48" s="2" t="s">
        <v>3</v>
      </c>
      <c r="O48" s="2" t="s">
        <v>22</v>
      </c>
      <c r="P48" s="2" t="s">
        <v>4</v>
      </c>
      <c r="Q48" s="2" t="s">
        <v>5</v>
      </c>
      <c r="R48" s="2" t="s">
        <v>35</v>
      </c>
    </row>
    <row r="49" spans="1:18" x14ac:dyDescent="0.25">
      <c r="A49" t="s">
        <v>8</v>
      </c>
      <c r="B49" t="s">
        <v>24</v>
      </c>
      <c r="C49" t="s">
        <v>25</v>
      </c>
      <c r="D49" s="4">
        <f>Results!D49-Results!N49</f>
        <v>-0.14000000000000001</v>
      </c>
      <c r="E49" s="4">
        <f>Results!E49-Results!O49</f>
        <v>-8.2352941176470629E-3</v>
      </c>
      <c r="F49" s="4">
        <f>Results!F49-Results!P49</f>
        <v>1.0000000000000009E-2</v>
      </c>
      <c r="G49" s="4">
        <f>Results!G49-Results!Q49</f>
        <v>-0.10999999999999999</v>
      </c>
      <c r="H49" s="4">
        <f>Results!H49-Results!R49</f>
        <v>-6.470588235294116E-3</v>
      </c>
      <c r="I49" s="4"/>
      <c r="K49" t="s">
        <v>8</v>
      </c>
      <c r="L49" t="s">
        <v>24</v>
      </c>
      <c r="M49" t="s">
        <v>25</v>
      </c>
      <c r="N49" s="4">
        <f>Results!D49-Results!X49</f>
        <v>-2.0000000000000018E-2</v>
      </c>
      <c r="O49" s="4">
        <f>Results!E49-Results!Y49</f>
        <v>-1.1764705882352927E-3</v>
      </c>
      <c r="P49" s="4">
        <f>Results!F49-Results!Z49</f>
        <v>0</v>
      </c>
      <c r="Q49" s="4">
        <f>Results!G49-Results!AA49</f>
        <v>1.0000000000000009E-2</v>
      </c>
      <c r="R49" s="4">
        <f>Results!H49-Results!AB49</f>
        <v>5.8823529411764809E-4</v>
      </c>
    </row>
    <row r="50" spans="1:18" x14ac:dyDescent="0.25">
      <c r="A50" t="s">
        <v>9</v>
      </c>
      <c r="B50" t="s">
        <v>24</v>
      </c>
      <c r="C50" t="s">
        <v>25</v>
      </c>
      <c r="D50" s="4">
        <f>Results!D50-Results!N50</f>
        <v>-9.9999999999999978E-2</v>
      </c>
      <c r="E50" s="4">
        <f>Results!E50-Results!O50</f>
        <v>-5.882352941176467E-3</v>
      </c>
      <c r="F50" s="4">
        <f>Results!F50-Results!P50</f>
        <v>0</v>
      </c>
      <c r="G50" s="4">
        <f>Results!G50-Results!Q50</f>
        <v>0.08</v>
      </c>
      <c r="H50" s="4">
        <f>Results!H50-Results!R50</f>
        <v>4.7058823529411769E-3</v>
      </c>
      <c r="I50" s="4"/>
      <c r="K50" t="s">
        <v>9</v>
      </c>
      <c r="L50" t="s">
        <v>24</v>
      </c>
      <c r="M50" t="s">
        <v>25</v>
      </c>
      <c r="N50" s="4">
        <f>Results!D50-Results!X50</f>
        <v>-0.12</v>
      </c>
      <c r="O50" s="4">
        <f>Results!E50-Results!Y50</f>
        <v>-7.0588235294117667E-3</v>
      </c>
      <c r="P50" s="4">
        <f>Results!F50-Results!Z50</f>
        <v>0</v>
      </c>
      <c r="Q50" s="4">
        <f>Results!G50-Results!AA50</f>
        <v>6.0000000000000005E-2</v>
      </c>
      <c r="R50" s="4">
        <f>Results!H50-Results!AB50</f>
        <v>3.5294117647058825E-3</v>
      </c>
    </row>
    <row r="51" spans="1:18" x14ac:dyDescent="0.25">
      <c r="A51" t="s">
        <v>10</v>
      </c>
      <c r="B51" t="s">
        <v>24</v>
      </c>
      <c r="C51" t="s">
        <v>25</v>
      </c>
      <c r="D51" s="4">
        <f>Results!D51-Results!N51</f>
        <v>-0.12</v>
      </c>
      <c r="E51" s="4">
        <f>Results!E51-Results!O51</f>
        <v>-7.0588235294117632E-3</v>
      </c>
      <c r="F51" s="4">
        <f>Results!F51-Results!P51</f>
        <v>0</v>
      </c>
      <c r="G51" s="4">
        <f>Results!G51-Results!Q51</f>
        <v>-4.9999999999999996E-2</v>
      </c>
      <c r="H51" s="4">
        <f>Results!H51-Results!R51</f>
        <v>-2.9411764705882348E-3</v>
      </c>
      <c r="I51" s="4"/>
      <c r="K51" t="s">
        <v>10</v>
      </c>
      <c r="L51" t="s">
        <v>24</v>
      </c>
      <c r="M51" t="s">
        <v>25</v>
      </c>
      <c r="N51" s="4">
        <f>Results!D51-Results!X51</f>
        <v>0</v>
      </c>
      <c r="O51" s="4">
        <f>Results!E51-Results!Y51</f>
        <v>0</v>
      </c>
      <c r="P51" s="4">
        <f>Results!F51-Results!Z51</f>
        <v>0</v>
      </c>
      <c r="Q51" s="4">
        <f>Results!G51-Results!AA51</f>
        <v>6.0000000000000005E-2</v>
      </c>
      <c r="R51" s="4">
        <f>Results!H51-Results!AB51</f>
        <v>3.5294117647058825E-3</v>
      </c>
    </row>
    <row r="52" spans="1:18" x14ac:dyDescent="0.25">
      <c r="A52" t="s">
        <v>11</v>
      </c>
      <c r="B52" t="s">
        <v>24</v>
      </c>
      <c r="C52" t="s">
        <v>25</v>
      </c>
      <c r="D52" s="4">
        <f>Results!D52-Results!N52</f>
        <v>1.0000000000000009E-2</v>
      </c>
      <c r="E52" s="4">
        <f>Results!E52-Results!O52</f>
        <v>5.8823529411764636E-4</v>
      </c>
      <c r="F52" s="4">
        <f>Results!F52-Results!P52</f>
        <v>0</v>
      </c>
      <c r="G52" s="4">
        <f>Results!G52-Results!Q52</f>
        <v>2.0000000000000004E-2</v>
      </c>
      <c r="H52" s="4">
        <f>Results!H52-Results!R52</f>
        <v>1.1764705882352949E-3</v>
      </c>
      <c r="I52" s="4"/>
      <c r="K52" t="s">
        <v>11</v>
      </c>
      <c r="L52" t="s">
        <v>24</v>
      </c>
      <c r="M52" t="s">
        <v>25</v>
      </c>
      <c r="N52" s="4">
        <f>Results!D52-Results!X52</f>
        <v>-9.9999999999999978E-2</v>
      </c>
      <c r="O52" s="4">
        <f>Results!E52-Results!Y52</f>
        <v>-5.8823529411764705E-3</v>
      </c>
      <c r="P52" s="4">
        <f>Results!F52-Results!Z52</f>
        <v>1.0000000000000009E-2</v>
      </c>
      <c r="Q52" s="4">
        <f>Results!G52-Results!AA52</f>
        <v>0.05</v>
      </c>
      <c r="R52" s="4">
        <f>Results!H52-Results!AB52</f>
        <v>2.9411764705882361E-3</v>
      </c>
    </row>
    <row r="53" spans="1:18" x14ac:dyDescent="0.25">
      <c r="A53" s="1"/>
      <c r="B53" s="1"/>
      <c r="C53" s="1"/>
      <c r="D53" s="1"/>
      <c r="E53" s="5"/>
      <c r="F53" s="5"/>
      <c r="G53" s="5"/>
      <c r="H53" s="5"/>
      <c r="I53" s="4"/>
      <c r="K53" s="1"/>
      <c r="L53" s="1"/>
      <c r="M53" s="1"/>
      <c r="N53" s="1"/>
      <c r="O53" s="1"/>
      <c r="P53" s="1"/>
      <c r="Q53" s="1"/>
      <c r="R53" s="5"/>
    </row>
    <row r="56" spans="1:18" x14ac:dyDescent="0.25">
      <c r="A56" s="2" t="s">
        <v>23</v>
      </c>
      <c r="B56" s="2" t="s">
        <v>1</v>
      </c>
      <c r="C56" s="2" t="s">
        <v>2</v>
      </c>
      <c r="D56" s="2" t="s">
        <v>3</v>
      </c>
      <c r="E56" s="3" t="s">
        <v>22</v>
      </c>
      <c r="F56" s="2" t="s">
        <v>4</v>
      </c>
      <c r="G56" s="2" t="s">
        <v>5</v>
      </c>
      <c r="H56" s="2" t="s">
        <v>35</v>
      </c>
      <c r="I56" s="11"/>
      <c r="K56" s="2" t="s">
        <v>23</v>
      </c>
      <c r="L56" s="2" t="s">
        <v>1</v>
      </c>
      <c r="M56" s="2" t="s">
        <v>2</v>
      </c>
      <c r="N56" s="3" t="s">
        <v>3</v>
      </c>
      <c r="O56" s="3" t="s">
        <v>22</v>
      </c>
      <c r="P56" s="3" t="s">
        <v>4</v>
      </c>
      <c r="Q56" s="3" t="s">
        <v>5</v>
      </c>
      <c r="R56" s="2" t="s">
        <v>35</v>
      </c>
    </row>
    <row r="57" spans="1:18" x14ac:dyDescent="0.25">
      <c r="A57" t="s">
        <v>8</v>
      </c>
      <c r="B57" t="s">
        <v>21</v>
      </c>
      <c r="C57" t="s">
        <v>26</v>
      </c>
      <c r="D57" s="4">
        <f>Results!D57-Results!N57</f>
        <v>-1.9999999999999907E-2</v>
      </c>
      <c r="E57" s="4">
        <f>Results!E57-Results!O57</f>
        <v>-1.3333333333333253E-3</v>
      </c>
      <c r="F57" s="4">
        <f>Results!F57-Results!P57</f>
        <v>1.0000000000000009E-2</v>
      </c>
      <c r="G57" s="4">
        <f>Results!G57-Results!Q57</f>
        <v>-1.0000000000000002E-2</v>
      </c>
      <c r="H57" s="4">
        <f>Results!H57-Results!R57</f>
        <v>-6.6666666666666697E-4</v>
      </c>
      <c r="I57" s="4"/>
      <c r="K57" t="s">
        <v>8</v>
      </c>
      <c r="L57" t="s">
        <v>21</v>
      </c>
      <c r="M57" t="s">
        <v>26</v>
      </c>
      <c r="N57" s="4">
        <f>Results!D57-Results!X57</f>
        <v>-4.9999999999999933E-2</v>
      </c>
      <c r="O57" s="4">
        <f>Results!E57-Results!Y57</f>
        <v>-3.333333333333327E-3</v>
      </c>
      <c r="P57" s="4">
        <f>Results!F57-Results!Z57</f>
        <v>1.0000000000000009E-2</v>
      </c>
      <c r="Q57" s="4">
        <f>Results!G57-Results!AA57</f>
        <v>9.999999999999995E-3</v>
      </c>
      <c r="R57" s="4">
        <f>Results!H57-Results!AB57</f>
        <v>6.6666666666666654E-4</v>
      </c>
    </row>
    <row r="58" spans="1:18" x14ac:dyDescent="0.25">
      <c r="A58" t="s">
        <v>9</v>
      </c>
      <c r="B58" t="s">
        <v>21</v>
      </c>
      <c r="C58" t="s">
        <v>26</v>
      </c>
      <c r="D58" s="4">
        <f>Results!D58-Results!N58</f>
        <v>-4.0000000000000036E-2</v>
      </c>
      <c r="E58" s="4">
        <f>Results!E58-Results!O58</f>
        <v>-2.6666666666666644E-3</v>
      </c>
      <c r="F58" s="4">
        <f>Results!F58-Results!P58</f>
        <v>0</v>
      </c>
      <c r="G58" s="4">
        <f>Results!G58-Results!Q58</f>
        <v>-0.01</v>
      </c>
      <c r="H58" s="4">
        <f>Results!H58-Results!R58</f>
        <v>-6.6666666666666664E-4</v>
      </c>
      <c r="I58" s="4"/>
      <c r="K58" t="s">
        <v>9</v>
      </c>
      <c r="L58" t="s">
        <v>21</v>
      </c>
      <c r="M58" t="s">
        <v>26</v>
      </c>
      <c r="N58" s="4">
        <f>Results!D58-Results!X58</f>
        <v>1.0000000000000009E-2</v>
      </c>
      <c r="O58" s="4">
        <f>Results!E58-Results!Y58</f>
        <v>6.6666666666666957E-4</v>
      </c>
      <c r="P58" s="4">
        <f>Results!F58-Results!Z58</f>
        <v>0</v>
      </c>
      <c r="Q58" s="4">
        <f>Results!G58-Results!AA58</f>
        <v>0.04</v>
      </c>
      <c r="R58" s="4">
        <f>Results!H58-Results!AB58</f>
        <v>2.666666666666667E-3</v>
      </c>
    </row>
    <row r="59" spans="1:18" x14ac:dyDescent="0.25">
      <c r="A59" t="s">
        <v>10</v>
      </c>
      <c r="B59" t="s">
        <v>21</v>
      </c>
      <c r="C59" t="s">
        <v>26</v>
      </c>
      <c r="D59" s="4">
        <f>Results!D59-Results!N59</f>
        <v>0</v>
      </c>
      <c r="E59" s="4">
        <f>Results!E59-Results!O59</f>
        <v>0</v>
      </c>
      <c r="F59" s="4">
        <f>Results!F59-Results!P59</f>
        <v>0</v>
      </c>
      <c r="G59" s="4">
        <f>Results!G59-Results!Q59</f>
        <v>0.03</v>
      </c>
      <c r="H59" s="4">
        <f>Results!H59-Results!R59</f>
        <v>2E-3</v>
      </c>
      <c r="I59" s="4"/>
      <c r="K59" t="s">
        <v>10</v>
      </c>
      <c r="L59" t="s">
        <v>21</v>
      </c>
      <c r="M59" t="s">
        <v>26</v>
      </c>
      <c r="N59" s="4">
        <f>Results!D59-Results!X59</f>
        <v>-1.0000000000000009E-2</v>
      </c>
      <c r="O59" s="4">
        <f>Results!E59-Results!Y59</f>
        <v>-6.6666666666666957E-4</v>
      </c>
      <c r="P59" s="4">
        <f>Results!F59-Results!Z59</f>
        <v>0</v>
      </c>
      <c r="Q59" s="4">
        <f>Results!G59-Results!AA59</f>
        <v>-0.03</v>
      </c>
      <c r="R59" s="4">
        <f>Results!H59-Results!AB59</f>
        <v>-2E-3</v>
      </c>
    </row>
    <row r="60" spans="1:18" x14ac:dyDescent="0.25">
      <c r="A60" t="s">
        <v>11</v>
      </c>
      <c r="B60" t="s">
        <v>21</v>
      </c>
      <c r="C60" t="s">
        <v>26</v>
      </c>
      <c r="D60" s="4">
        <f>Results!D60-Results!N60</f>
        <v>-3.0000000000000027E-2</v>
      </c>
      <c r="E60" s="4">
        <f>Results!E60-Results!O60</f>
        <v>-2.0000000000000018E-3</v>
      </c>
      <c r="F60" s="4">
        <f>Results!F60-Results!P60</f>
        <v>1.0000000000000009E-2</v>
      </c>
      <c r="G60" s="4">
        <f>Results!G60-Results!Q60</f>
        <v>-1.02</v>
      </c>
      <c r="H60" s="4">
        <f>Results!H60-Results!R60</f>
        <v>-6.8000000000000005E-2</v>
      </c>
      <c r="I60" s="4"/>
      <c r="K60" t="s">
        <v>11</v>
      </c>
      <c r="L60" t="s">
        <v>21</v>
      </c>
      <c r="M60" t="s">
        <v>26</v>
      </c>
      <c r="N60" s="4">
        <f>Results!D60-Results!X60</f>
        <v>-0.33999999999999997</v>
      </c>
      <c r="O60" s="4">
        <f>Results!E60-Results!Y60</f>
        <v>-2.2666666666666661E-2</v>
      </c>
      <c r="P60" s="4">
        <f>Results!F60-Results!Z60</f>
        <v>4.9999999999999933E-2</v>
      </c>
      <c r="Q60" s="4">
        <f>Results!G60-Results!AA60</f>
        <v>-0.1</v>
      </c>
      <c r="R60" s="4">
        <f>Results!H60-Results!AB60</f>
        <v>-6.666666666666668E-3</v>
      </c>
    </row>
    <row r="61" spans="1:18" x14ac:dyDescent="0.25">
      <c r="A61" s="1"/>
      <c r="B61" s="1"/>
      <c r="C61" s="1"/>
      <c r="D61" s="1"/>
      <c r="E61" s="5"/>
      <c r="F61" s="5"/>
      <c r="G61" s="5"/>
      <c r="H61" s="5"/>
      <c r="I61" s="4"/>
      <c r="K61" s="1"/>
      <c r="L61" s="1"/>
      <c r="M61" s="1"/>
      <c r="N61" s="5"/>
      <c r="O61" s="5"/>
      <c r="P61" s="5"/>
      <c r="Q61" s="5"/>
      <c r="R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Result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Pinto</dc:creator>
  <cp:lastModifiedBy>Mauro Filipe da Silva Pinto</cp:lastModifiedBy>
  <dcterms:created xsi:type="dcterms:W3CDTF">2023-04-24T18:35:31Z</dcterms:created>
  <dcterms:modified xsi:type="dcterms:W3CDTF">2023-04-26T08:56:38Z</dcterms:modified>
</cp:coreProperties>
</file>